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3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Q8" s="1"/>
  <c r="B12"/>
  <c r="D12" s="1"/>
  <c r="Q12" s="1"/>
  <c r="B16"/>
  <c r="D16" s="1"/>
  <c r="Q16" s="1"/>
  <c r="B20"/>
  <c r="D20" s="1"/>
  <c r="B24"/>
  <c r="D24" s="1"/>
  <c r="Q24" s="1"/>
  <c r="B28"/>
  <c r="D28" s="1"/>
  <c r="Q28" s="1"/>
  <c r="B32"/>
  <c r="D32" s="1"/>
  <c r="Q32" s="1"/>
  <c r="B36"/>
  <c r="D36" s="1"/>
  <c r="B40"/>
  <c r="D40" s="1"/>
  <c r="B44"/>
  <c r="D44" s="1"/>
  <c r="Q44" s="1"/>
  <c r="B48"/>
  <c r="D48" s="1"/>
  <c r="Q48" s="1"/>
  <c r="B52"/>
  <c r="D52" s="1"/>
  <c r="B56"/>
  <c r="D56" s="1"/>
  <c r="Q56" s="1"/>
  <c r="B60"/>
  <c r="D60" s="1"/>
  <c r="Q60" s="1"/>
  <c r="B64"/>
  <c r="D64" s="1"/>
  <c r="Q64" s="1"/>
  <c r="B68"/>
  <c r="D68" s="1"/>
  <c r="B72"/>
  <c r="D72" s="1"/>
  <c r="Q72" s="1"/>
  <c r="B76"/>
  <c r="D76" s="1"/>
  <c r="Q76" s="1"/>
  <c r="B80"/>
  <c r="D80" s="1"/>
  <c r="Q80" s="1"/>
  <c r="B84"/>
  <c r="D84" s="1"/>
  <c r="B88"/>
  <c r="D88" s="1"/>
  <c r="Q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41" i="81" l="1"/>
  <c r="Q26"/>
  <c r="Q68"/>
  <c r="Q67"/>
  <c r="Q36"/>
  <c r="Q20"/>
  <c r="Q84"/>
  <c r="Q52"/>
  <c r="Q4"/>
  <c r="Q58"/>
  <c r="Q40"/>
  <c r="T2" i="82"/>
  <c r="T2" i="79"/>
  <c r="DM99" i="1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F40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F56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I60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J84"/>
  <c r="AE85"/>
  <c r="AF85"/>
  <c r="AG85"/>
  <c r="AB85" i="62" s="1"/>
  <c r="AH85" i="14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B89" i="61" s="1"/>
  <c r="AF89" i="14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 i="62" s="1"/>
  <c r="AA7" i="14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 i="62" s="1"/>
  <c r="AA23" i="14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 i="62" s="1"/>
  <c r="AA31" i="14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 i="62" s="1"/>
  <c r="AA39" i="14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 i="62" s="1"/>
  <c r="AA55" i="14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 i="62" s="1"/>
  <c r="AA63" i="14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 i="62" s="1"/>
  <c r="AA71" i="14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 i="62" s="1"/>
  <c r="AA87" i="14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 i="62" s="1"/>
  <c r="AA95" i="14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8"/>
  <c r="AL99" i="24"/>
  <c r="AK99" i="29"/>
  <c r="AB88" i="63"/>
  <c r="AB84"/>
  <c r="AB64"/>
  <c r="AB32"/>
  <c r="AB97"/>
  <c r="AB93"/>
  <c r="AB89"/>
  <c r="AB85"/>
  <c r="AB81"/>
  <c r="AB77"/>
  <c r="AB73"/>
  <c r="AB69"/>
  <c r="AB93" i="62"/>
  <c r="AB60"/>
  <c r="AB20"/>
  <c r="AB92" i="61"/>
  <c r="AB84"/>
  <c r="AB60"/>
  <c r="AB56"/>
  <c r="AB40"/>
  <c r="AB20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F4" s="1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F12" s="1"/>
  <c r="C12"/>
  <c r="B13"/>
  <c r="C13"/>
  <c r="B14"/>
  <c r="F14" s="1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C26"/>
  <c r="B27"/>
  <c r="C27"/>
  <c r="B28"/>
  <c r="F28" s="1"/>
  <c r="C28"/>
  <c r="B29"/>
  <c r="C29"/>
  <c r="B30"/>
  <c r="F30" s="1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C54"/>
  <c r="B55"/>
  <c r="C55"/>
  <c r="B56"/>
  <c r="F56" s="1"/>
  <c r="C56"/>
  <c r="B57"/>
  <c r="C57"/>
  <c r="B58"/>
  <c r="F58" s="1"/>
  <c r="C58"/>
  <c r="B59"/>
  <c r="C59"/>
  <c r="B60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F72" s="1"/>
  <c r="C72"/>
  <c r="B73"/>
  <c r="C73"/>
  <c r="B74"/>
  <c r="F74" s="1"/>
  <c r="C74"/>
  <c r="B75"/>
  <c r="C75"/>
  <c r="B76"/>
  <c r="C76"/>
  <c r="B77"/>
  <c r="C77"/>
  <c r="B78"/>
  <c r="F78" s="1"/>
  <c r="C78"/>
  <c r="B79"/>
  <c r="C79"/>
  <c r="B80"/>
  <c r="F80" s="1"/>
  <c r="C80"/>
  <c r="B81"/>
  <c r="C81"/>
  <c r="B82"/>
  <c r="C82"/>
  <c r="B83"/>
  <c r="C83"/>
  <c r="B84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62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61"/>
  <c r="C4"/>
  <c r="B5"/>
  <c r="C5"/>
  <c r="B6"/>
  <c r="C6"/>
  <c r="B7"/>
  <c r="C7"/>
  <c r="B8"/>
  <c r="F8" s="1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C30"/>
  <c r="B31"/>
  <c r="C31"/>
  <c r="B32"/>
  <c r="F32" s="1"/>
  <c r="C32"/>
  <c r="B33"/>
  <c r="C33"/>
  <c r="B34"/>
  <c r="C34"/>
  <c r="B35"/>
  <c r="C35"/>
  <c r="B36"/>
  <c r="C36"/>
  <c r="B37"/>
  <c r="C37"/>
  <c r="B38"/>
  <c r="C38"/>
  <c r="B39"/>
  <c r="C39"/>
  <c r="B40"/>
  <c r="F40" s="1"/>
  <c r="C40"/>
  <c r="B41"/>
  <c r="C41"/>
  <c r="B42"/>
  <c r="C42"/>
  <c r="B43"/>
  <c r="C43"/>
  <c r="B44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F80" s="1"/>
  <c r="C80"/>
  <c r="B81"/>
  <c r="C81"/>
  <c r="B82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C98"/>
  <c r="C3"/>
  <c r="B3"/>
  <c r="B4" i="58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C16"/>
  <c r="B17"/>
  <c r="C17"/>
  <c r="B18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7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F12" s="1"/>
  <c r="C12"/>
  <c r="B13"/>
  <c r="C13"/>
  <c r="B14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F22" s="1"/>
  <c r="C22"/>
  <c r="B23"/>
  <c r="C23"/>
  <c r="B24"/>
  <c r="C24"/>
  <c r="B25"/>
  <c r="C25"/>
  <c r="B26"/>
  <c r="F26" s="1"/>
  <c r="C26"/>
  <c r="B27"/>
  <c r="C27"/>
  <c r="B28"/>
  <c r="F28" s="1"/>
  <c r="C28"/>
  <c r="B29"/>
  <c r="C29"/>
  <c r="B30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C88"/>
  <c r="B89"/>
  <c r="C89"/>
  <c r="B90"/>
  <c r="F90" s="1"/>
  <c r="C90"/>
  <c r="B91"/>
  <c r="C91"/>
  <c r="B92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56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F22" s="1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F32" s="1"/>
  <c r="C32"/>
  <c r="B33"/>
  <c r="C33"/>
  <c r="B34"/>
  <c r="F34" s="1"/>
  <c r="C34"/>
  <c r="B35"/>
  <c r="C35"/>
  <c r="B36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C46"/>
  <c r="B47"/>
  <c r="C47"/>
  <c r="B48"/>
  <c r="F48" s="1"/>
  <c r="C48"/>
  <c r="B49"/>
  <c r="C49"/>
  <c r="B50"/>
  <c r="C50"/>
  <c r="B51"/>
  <c r="C51"/>
  <c r="B52"/>
  <c r="C52"/>
  <c r="B53"/>
  <c r="C53"/>
  <c r="B54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F4" s="1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C44"/>
  <c r="B45"/>
  <c r="C45"/>
  <c r="B46"/>
  <c r="F46" s="1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C80"/>
  <c r="B81"/>
  <c r="C81"/>
  <c r="B82"/>
  <c r="F82" s="1"/>
  <c r="C82"/>
  <c r="B83"/>
  <c r="C83"/>
  <c r="B84"/>
  <c r="F84" s="1"/>
  <c r="C84"/>
  <c r="B85"/>
  <c r="C85"/>
  <c r="B86"/>
  <c r="C86"/>
  <c r="B87"/>
  <c r="C87"/>
  <c r="B88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F84"/>
  <c r="U83"/>
  <c r="F83"/>
  <c r="U82"/>
  <c r="N82"/>
  <c r="U81"/>
  <c r="N81"/>
  <c r="F81"/>
  <c r="U80"/>
  <c r="N80"/>
  <c r="U79"/>
  <c r="F79"/>
  <c r="U78"/>
  <c r="U77"/>
  <c r="N77"/>
  <c r="F77"/>
  <c r="U76"/>
  <c r="N76"/>
  <c r="F76"/>
  <c r="U75"/>
  <c r="F75"/>
  <c r="U74"/>
  <c r="N74"/>
  <c r="U73"/>
  <c r="N73"/>
  <c r="F73"/>
  <c r="U72"/>
  <c r="N72"/>
  <c r="U71"/>
  <c r="F71"/>
  <c r="U70"/>
  <c r="N70"/>
  <c r="F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F60"/>
  <c r="U59"/>
  <c r="F59"/>
  <c r="U58"/>
  <c r="N58"/>
  <c r="U57"/>
  <c r="N57"/>
  <c r="F57"/>
  <c r="U56"/>
  <c r="N56"/>
  <c r="U55"/>
  <c r="F55"/>
  <c r="U54"/>
  <c r="N54"/>
  <c r="U53"/>
  <c r="N53"/>
  <c r="F53"/>
  <c r="U52"/>
  <c r="N52"/>
  <c r="U51"/>
  <c r="F51"/>
  <c r="U50"/>
  <c r="N50"/>
  <c r="U49"/>
  <c r="N49"/>
  <c r="F49"/>
  <c r="U48"/>
  <c r="N48"/>
  <c r="F48"/>
  <c r="U47"/>
  <c r="F47"/>
  <c r="U46"/>
  <c r="N46"/>
  <c r="U45"/>
  <c r="N45"/>
  <c r="F45"/>
  <c r="U44"/>
  <c r="N44"/>
  <c r="U43"/>
  <c r="F43"/>
  <c r="U42"/>
  <c r="N42"/>
  <c r="F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F32"/>
  <c r="U31"/>
  <c r="F31"/>
  <c r="U30"/>
  <c r="N30"/>
  <c r="U29"/>
  <c r="N29"/>
  <c r="F29"/>
  <c r="U28"/>
  <c r="U27"/>
  <c r="N27"/>
  <c r="F27"/>
  <c r="U26"/>
  <c r="N26"/>
  <c r="F26"/>
  <c r="U25"/>
  <c r="N25"/>
  <c r="F25"/>
  <c r="U24"/>
  <c r="N24"/>
  <c r="U23"/>
  <c r="F23"/>
  <c r="U22"/>
  <c r="N22"/>
  <c r="U21"/>
  <c r="N21"/>
  <c r="F21"/>
  <c r="U20"/>
  <c r="N20"/>
  <c r="U19"/>
  <c r="F19"/>
  <c r="U18"/>
  <c r="N18"/>
  <c r="U17"/>
  <c r="N17"/>
  <c r="F17"/>
  <c r="U16"/>
  <c r="N16"/>
  <c r="F16"/>
  <c r="U15"/>
  <c r="F15"/>
  <c r="U14"/>
  <c r="N14"/>
  <c r="U13"/>
  <c r="N13"/>
  <c r="F13"/>
  <c r="U12"/>
  <c r="N12"/>
  <c r="U11"/>
  <c r="F11"/>
  <c r="U10"/>
  <c r="N10"/>
  <c r="F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C99"/>
  <c r="A1"/>
  <c r="T99" i="62"/>
  <c r="S99"/>
  <c r="R99"/>
  <c r="Q99"/>
  <c r="P99"/>
  <c r="U98"/>
  <c r="N98"/>
  <c r="U97"/>
  <c r="N97"/>
  <c r="F97"/>
  <c r="U96"/>
  <c r="N96"/>
  <c r="U95"/>
  <c r="N95"/>
  <c r="F95"/>
  <c r="U94"/>
  <c r="N94"/>
  <c r="AD93"/>
  <c r="U93"/>
  <c r="N93"/>
  <c r="F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U79"/>
  <c r="N79"/>
  <c r="F79"/>
  <c r="AC78"/>
  <c r="U78"/>
  <c r="N78"/>
  <c r="U77"/>
  <c r="N77"/>
  <c r="F77"/>
  <c r="U76"/>
  <c r="U75"/>
  <c r="N75"/>
  <c r="F75"/>
  <c r="U74"/>
  <c r="N74"/>
  <c r="F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F66"/>
  <c r="AD65"/>
  <c r="U65"/>
  <c r="N65"/>
  <c r="F65"/>
  <c r="U64"/>
  <c r="U63"/>
  <c r="N63"/>
  <c r="F63"/>
  <c r="AC62"/>
  <c r="U62"/>
  <c r="N62"/>
  <c r="U61"/>
  <c r="N61"/>
  <c r="F61"/>
  <c r="U60"/>
  <c r="U59"/>
  <c r="N59"/>
  <c r="F59"/>
  <c r="U58"/>
  <c r="N58"/>
  <c r="F58"/>
  <c r="U57"/>
  <c r="N57"/>
  <c r="F57"/>
  <c r="U56"/>
  <c r="U55"/>
  <c r="N55"/>
  <c r="F55"/>
  <c r="U54"/>
  <c r="N54"/>
  <c r="AD53"/>
  <c r="U53"/>
  <c r="N53"/>
  <c r="F53"/>
  <c r="U52"/>
  <c r="U51"/>
  <c r="N51"/>
  <c r="F51"/>
  <c r="AD50"/>
  <c r="U50"/>
  <c r="U49"/>
  <c r="F49"/>
  <c r="U48"/>
  <c r="U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F20"/>
  <c r="U19"/>
  <c r="F19"/>
  <c r="U18"/>
  <c r="F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U81"/>
  <c r="F81"/>
  <c r="U80"/>
  <c r="U79"/>
  <c r="F79"/>
  <c r="U78"/>
  <c r="N78"/>
  <c r="F78"/>
  <c r="U77"/>
  <c r="F77"/>
  <c r="U76"/>
  <c r="N76"/>
  <c r="U75"/>
  <c r="U74"/>
  <c r="N74"/>
  <c r="U73"/>
  <c r="F73"/>
  <c r="U72"/>
  <c r="N72"/>
  <c r="U71"/>
  <c r="F71"/>
  <c r="U70"/>
  <c r="N70"/>
  <c r="U69"/>
  <c r="F69"/>
  <c r="U68"/>
  <c r="N68"/>
  <c r="F68"/>
  <c r="U67"/>
  <c r="F67"/>
  <c r="U66"/>
  <c r="N66"/>
  <c r="U65"/>
  <c r="F65"/>
  <c r="U64"/>
  <c r="N64"/>
  <c r="U63"/>
  <c r="F63"/>
  <c r="U62"/>
  <c r="N62"/>
  <c r="U61"/>
  <c r="F61"/>
  <c r="U60"/>
  <c r="N60"/>
  <c r="F60"/>
  <c r="U59"/>
  <c r="F59"/>
  <c r="U58"/>
  <c r="N58"/>
  <c r="U57"/>
  <c r="F57"/>
  <c r="U56"/>
  <c r="N56"/>
  <c r="U55"/>
  <c r="F55"/>
  <c r="U54"/>
  <c r="N54"/>
  <c r="U53"/>
  <c r="F53"/>
  <c r="U52"/>
  <c r="N52"/>
  <c r="F52"/>
  <c r="U51"/>
  <c r="F51"/>
  <c r="U50"/>
  <c r="N50"/>
  <c r="U49"/>
  <c r="F49"/>
  <c r="U48"/>
  <c r="N48"/>
  <c r="U47"/>
  <c r="F47"/>
  <c r="U46"/>
  <c r="N46"/>
  <c r="U45"/>
  <c r="F45"/>
  <c r="U44"/>
  <c r="N44"/>
  <c r="F44"/>
  <c r="U43"/>
  <c r="F43"/>
  <c r="U42"/>
  <c r="N42"/>
  <c r="U41"/>
  <c r="F41"/>
  <c r="U40"/>
  <c r="N40"/>
  <c r="U39"/>
  <c r="U38"/>
  <c r="F38"/>
  <c r="U37"/>
  <c r="F37"/>
  <c r="U36"/>
  <c r="F36"/>
  <c r="U35"/>
  <c r="F35"/>
  <c r="U34"/>
  <c r="F34"/>
  <c r="U33"/>
  <c r="U32"/>
  <c r="U31"/>
  <c r="N31"/>
  <c r="F31"/>
  <c r="U30"/>
  <c r="F30"/>
  <c r="U29"/>
  <c r="N29"/>
  <c r="F29"/>
  <c r="U28"/>
  <c r="N28"/>
  <c r="U27"/>
  <c r="N27"/>
  <c r="F27"/>
  <c r="U26"/>
  <c r="U25"/>
  <c r="U24"/>
  <c r="N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U7"/>
  <c r="N7"/>
  <c r="F7"/>
  <c r="U6"/>
  <c r="F6"/>
  <c r="U5"/>
  <c r="F5"/>
  <c r="U4"/>
  <c r="F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U68"/>
  <c r="U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F18"/>
  <c r="U17"/>
  <c r="U16"/>
  <c r="U15"/>
  <c r="F15"/>
  <c r="U14"/>
  <c r="U13"/>
  <c r="U12"/>
  <c r="U11"/>
  <c r="F11"/>
  <c r="U10"/>
  <c r="U9"/>
  <c r="U8"/>
  <c r="F8"/>
  <c r="U7"/>
  <c r="N7"/>
  <c r="F7"/>
  <c r="U6"/>
  <c r="U5"/>
  <c r="N5"/>
  <c r="U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U89"/>
  <c r="N89"/>
  <c r="F89"/>
  <c r="U88"/>
  <c r="F88"/>
  <c r="U87"/>
  <c r="F87"/>
  <c r="U86"/>
  <c r="N86"/>
  <c r="U85"/>
  <c r="F85"/>
  <c r="U84"/>
  <c r="U83"/>
  <c r="N83"/>
  <c r="U82"/>
  <c r="U81"/>
  <c r="F81"/>
  <c r="U80"/>
  <c r="U79"/>
  <c r="U78"/>
  <c r="F78"/>
  <c r="U77"/>
  <c r="N77"/>
  <c r="F77"/>
  <c r="U76"/>
  <c r="N76"/>
  <c r="U75"/>
  <c r="N75"/>
  <c r="F75"/>
  <c r="U74"/>
  <c r="U73"/>
  <c r="N73"/>
  <c r="F73"/>
  <c r="U72"/>
  <c r="F72"/>
  <c r="U71"/>
  <c r="N71"/>
  <c r="F71"/>
  <c r="U70"/>
  <c r="U69"/>
  <c r="N69"/>
  <c r="F69"/>
  <c r="U68"/>
  <c r="U67"/>
  <c r="N67"/>
  <c r="F67"/>
  <c r="U66"/>
  <c r="U65"/>
  <c r="N65"/>
  <c r="U64"/>
  <c r="U63"/>
  <c r="N63"/>
  <c r="F63"/>
  <c r="U62"/>
  <c r="F62"/>
  <c r="U61"/>
  <c r="N61"/>
  <c r="F61"/>
  <c r="U60"/>
  <c r="U59"/>
  <c r="N59"/>
  <c r="F59"/>
  <c r="U58"/>
  <c r="U57"/>
  <c r="N57"/>
  <c r="F57"/>
  <c r="U56"/>
  <c r="U55"/>
  <c r="N55"/>
  <c r="F55"/>
  <c r="U54"/>
  <c r="U53"/>
  <c r="N53"/>
  <c r="F53"/>
  <c r="U52"/>
  <c r="F52"/>
  <c r="U51"/>
  <c r="N51"/>
  <c r="F51"/>
  <c r="U50"/>
  <c r="U49"/>
  <c r="N49"/>
  <c r="F49"/>
  <c r="U48"/>
  <c r="U47"/>
  <c r="N47"/>
  <c r="F47"/>
  <c r="U46"/>
  <c r="U45"/>
  <c r="N45"/>
  <c r="F45"/>
  <c r="U44"/>
  <c r="F44"/>
  <c r="U43"/>
  <c r="N43"/>
  <c r="F43"/>
  <c r="U42"/>
  <c r="U41"/>
  <c r="N41"/>
  <c r="F41"/>
  <c r="U40"/>
  <c r="U39"/>
  <c r="N39"/>
  <c r="F39"/>
  <c r="U38"/>
  <c r="U37"/>
  <c r="N37"/>
  <c r="F37"/>
  <c r="U36"/>
  <c r="F36"/>
  <c r="U35"/>
  <c r="N35"/>
  <c r="F35"/>
  <c r="U34"/>
  <c r="U33"/>
  <c r="N33"/>
  <c r="F33"/>
  <c r="U32"/>
  <c r="U31"/>
  <c r="N31"/>
  <c r="F31"/>
  <c r="U30"/>
  <c r="N30"/>
  <c r="F30"/>
  <c r="U29"/>
  <c r="F29"/>
  <c r="U28"/>
  <c r="N28"/>
  <c r="U27"/>
  <c r="N27"/>
  <c r="F27"/>
  <c r="U26"/>
  <c r="N26"/>
  <c r="U25"/>
  <c r="F25"/>
  <c r="U24"/>
  <c r="N24"/>
  <c r="F24"/>
  <c r="U23"/>
  <c r="F23"/>
  <c r="U22"/>
  <c r="N22"/>
  <c r="U21"/>
  <c r="F21"/>
  <c r="U20"/>
  <c r="N20"/>
  <c r="U19"/>
  <c r="F19"/>
  <c r="U18"/>
  <c r="N18"/>
  <c r="U17"/>
  <c r="F17"/>
  <c r="U16"/>
  <c r="N16"/>
  <c r="U15"/>
  <c r="F15"/>
  <c r="U14"/>
  <c r="N14"/>
  <c r="F14"/>
  <c r="U13"/>
  <c r="F13"/>
  <c r="U12"/>
  <c r="N12"/>
  <c r="U11"/>
  <c r="F11"/>
  <c r="U10"/>
  <c r="N10"/>
  <c r="U9"/>
  <c r="F9"/>
  <c r="U8"/>
  <c r="N8"/>
  <c r="U7"/>
  <c r="F7"/>
  <c r="U6"/>
  <c r="N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U51"/>
  <c r="N51"/>
  <c r="F51"/>
  <c r="U50"/>
  <c r="N50"/>
  <c r="F50"/>
  <c r="U49"/>
  <c r="N49"/>
  <c r="F49"/>
  <c r="U48"/>
  <c r="U47"/>
  <c r="N47"/>
  <c r="F47"/>
  <c r="U46"/>
  <c r="U45"/>
  <c r="F45"/>
  <c r="U44"/>
  <c r="U43"/>
  <c r="N43"/>
  <c r="F43"/>
  <c r="U42"/>
  <c r="U41"/>
  <c r="F41"/>
  <c r="U40"/>
  <c r="U39"/>
  <c r="N39"/>
  <c r="F39"/>
  <c r="U38"/>
  <c r="U37"/>
  <c r="N37"/>
  <c r="F37"/>
  <c r="U36"/>
  <c r="F36"/>
  <c r="U35"/>
  <c r="N35"/>
  <c r="F35"/>
  <c r="U34"/>
  <c r="N34"/>
  <c r="U33"/>
  <c r="N33"/>
  <c r="F33"/>
  <c r="U32"/>
  <c r="U31"/>
  <c r="N31"/>
  <c r="F31"/>
  <c r="U30"/>
  <c r="F30"/>
  <c r="U29"/>
  <c r="F29"/>
  <c r="U28"/>
  <c r="F28"/>
  <c r="U27"/>
  <c r="N27"/>
  <c r="F27"/>
  <c r="U26"/>
  <c r="U25"/>
  <c r="F25"/>
  <c r="U24"/>
  <c r="F24"/>
  <c r="U23"/>
  <c r="N23"/>
  <c r="F23"/>
  <c r="U22"/>
  <c r="U21"/>
  <c r="N21"/>
  <c r="F21"/>
  <c r="U20"/>
  <c r="U19"/>
  <c r="N19"/>
  <c r="F19"/>
  <c r="U18"/>
  <c r="N18"/>
  <c r="F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F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F87"/>
  <c r="U86"/>
  <c r="F86"/>
  <c r="U85"/>
  <c r="N85"/>
  <c r="F85"/>
  <c r="U84"/>
  <c r="N84"/>
  <c r="U83"/>
  <c r="F83"/>
  <c r="U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U73"/>
  <c r="N73"/>
  <c r="F73"/>
  <c r="U72"/>
  <c r="N72"/>
  <c r="F72"/>
  <c r="U71"/>
  <c r="F71"/>
  <c r="U70"/>
  <c r="F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U37"/>
  <c r="U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U19"/>
  <c r="N19"/>
  <c r="F19"/>
  <c r="U18"/>
  <c r="U17"/>
  <c r="F17"/>
  <c r="U16"/>
  <c r="N16"/>
  <c r="U15"/>
  <c r="F15"/>
  <c r="U14"/>
  <c r="U13"/>
  <c r="N13"/>
  <c r="U12"/>
  <c r="U11"/>
  <c r="F11"/>
  <c r="U10"/>
  <c r="U9"/>
  <c r="U8"/>
  <c r="U7"/>
  <c r="N7"/>
  <c r="F7"/>
  <c r="U6"/>
  <c r="N6"/>
  <c r="U5"/>
  <c r="N5"/>
  <c r="U4"/>
  <c r="U3"/>
  <c r="L99"/>
  <c r="A1"/>
  <c r="B99" i="56" l="1"/>
  <c r="B99" i="58"/>
  <c r="B99" i="61"/>
  <c r="F4" i="58"/>
  <c r="F88" i="55"/>
  <c r="F64"/>
  <c r="F48"/>
  <c r="F44"/>
  <c r="F34"/>
  <c r="F54" i="56"/>
  <c r="F52"/>
  <c r="F46"/>
  <c r="F26"/>
  <c r="F8"/>
  <c r="F4"/>
  <c r="F92" i="57"/>
  <c r="F56"/>
  <c r="F10"/>
  <c r="F20" i="58"/>
  <c r="F16"/>
  <c r="F82" i="61"/>
  <c r="F54" i="63"/>
  <c r="F42" i="61"/>
  <c r="I99" i="81"/>
  <c r="F99"/>
  <c r="C99"/>
  <c r="O99"/>
  <c r="L99"/>
  <c r="B99" i="63"/>
  <c r="F82"/>
  <c r="F47" i="62"/>
  <c r="F75" i="61"/>
  <c r="C99" i="56"/>
  <c r="C99" i="55"/>
  <c r="F12"/>
  <c r="F69" i="58"/>
  <c r="F67"/>
  <c r="F98" i="57"/>
  <c r="F65"/>
  <c r="F20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V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O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N91"/>
  <c r="N92"/>
  <c r="O92" s="1"/>
  <c r="N95"/>
  <c r="N96"/>
  <c r="O96" s="1"/>
  <c r="I99"/>
  <c r="N81"/>
  <c r="N82"/>
  <c r="N85"/>
  <c r="N86"/>
  <c r="N89"/>
  <c r="N90"/>
  <c r="N93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4"/>
  <c r="V9"/>
  <c r="V40"/>
  <c r="V47"/>
  <c r="V16"/>
  <c r="O16"/>
  <c r="V24"/>
  <c r="V87"/>
  <c r="O98"/>
  <c r="V24" i="56"/>
  <c r="O35"/>
  <c r="V40"/>
  <c r="V42"/>
  <c r="O51"/>
  <c r="N8" i="55"/>
  <c r="F9"/>
  <c r="I99"/>
  <c r="M99"/>
  <c r="N12"/>
  <c r="F13"/>
  <c r="G26"/>
  <c r="N28"/>
  <c r="O28" s="1"/>
  <c r="F29"/>
  <c r="N44"/>
  <c r="F45"/>
  <c r="G58"/>
  <c r="N60"/>
  <c r="O60" s="1"/>
  <c r="F61"/>
  <c r="O64"/>
  <c r="O72"/>
  <c r="O80"/>
  <c r="O92"/>
  <c r="O45" i="56"/>
  <c r="V3" i="55"/>
  <c r="O15" i="56"/>
  <c r="V36"/>
  <c r="O47"/>
  <c r="V52"/>
  <c r="V59"/>
  <c r="V94"/>
  <c r="V28" i="55"/>
  <c r="V60"/>
  <c r="V11" i="56"/>
  <c r="V18"/>
  <c r="V27"/>
  <c r="V32"/>
  <c r="V48"/>
  <c r="B99" i="55"/>
  <c r="F3"/>
  <c r="K99"/>
  <c r="F5"/>
  <c r="G18"/>
  <c r="O19"/>
  <c r="N20"/>
  <c r="O20" s="1"/>
  <c r="F21"/>
  <c r="N36"/>
  <c r="O36" s="1"/>
  <c r="F37"/>
  <c r="N52"/>
  <c r="O52" s="1"/>
  <c r="F53"/>
  <c r="O68"/>
  <c r="O76"/>
  <c r="O84"/>
  <c r="O5" i="56"/>
  <c r="O21"/>
  <c r="O37"/>
  <c r="O53"/>
  <c r="O61"/>
  <c r="O69"/>
  <c r="O77"/>
  <c r="O93"/>
  <c r="O86" i="55"/>
  <c r="O7" i="56"/>
  <c r="O23"/>
  <c r="V28"/>
  <c r="V39"/>
  <c r="V63"/>
  <c r="V82"/>
  <c r="J99" i="55"/>
  <c r="N24"/>
  <c r="O24" s="1"/>
  <c r="N40"/>
  <c r="O40" s="1"/>
  <c r="N56"/>
  <c r="O56" s="1"/>
  <c r="O71"/>
  <c r="O56" i="56"/>
  <c r="V75" i="55"/>
  <c r="G3" i="56"/>
  <c r="V56"/>
  <c r="V60"/>
  <c r="V64"/>
  <c r="V68"/>
  <c r="B99" i="57"/>
  <c r="F3"/>
  <c r="K99"/>
  <c r="N82"/>
  <c r="F83"/>
  <c r="F97"/>
  <c r="C99" i="58"/>
  <c r="I99"/>
  <c r="M99"/>
  <c r="N99" i="81" s="1"/>
  <c r="N4" i="58"/>
  <c r="F5"/>
  <c r="N12"/>
  <c r="F13"/>
  <c r="N20"/>
  <c r="F21"/>
  <c r="V50"/>
  <c r="V64" i="55"/>
  <c r="V68"/>
  <c r="V72"/>
  <c r="V76"/>
  <c r="V80"/>
  <c r="V84"/>
  <c r="V92"/>
  <c r="F3" i="56"/>
  <c r="F99" s="1"/>
  <c r="V5"/>
  <c r="V9"/>
  <c r="V13"/>
  <c r="V17"/>
  <c r="V29"/>
  <c r="V33"/>
  <c r="V37"/>
  <c r="V41"/>
  <c r="V49"/>
  <c r="V57"/>
  <c r="V61"/>
  <c r="V69"/>
  <c r="V73"/>
  <c r="V77"/>
  <c r="V85"/>
  <c r="V89"/>
  <c r="V93"/>
  <c r="V97"/>
  <c r="N3" i="57"/>
  <c r="V97" i="58"/>
  <c r="N3" i="56"/>
  <c r="G88" i="57"/>
  <c r="N90"/>
  <c r="F91"/>
  <c r="K99" i="58"/>
  <c r="U99"/>
  <c r="F9"/>
  <c r="F17"/>
  <c r="V26"/>
  <c r="O26"/>
  <c r="V42"/>
  <c r="V58"/>
  <c r="V74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P99" i="81" l="1"/>
  <c r="O74" i="58"/>
  <c r="K99" i="81"/>
  <c r="M99" s="1"/>
  <c r="O48" i="57"/>
  <c r="O64"/>
  <c r="H99" i="81"/>
  <c r="J99" s="1"/>
  <c r="E99"/>
  <c r="G99" s="1"/>
  <c r="B99"/>
  <c r="D99" s="1"/>
  <c r="O78" i="56"/>
  <c r="O66"/>
  <c r="O62"/>
  <c r="O54"/>
  <c r="O46"/>
  <c r="O30"/>
  <c r="O26"/>
  <c r="O10"/>
  <c r="O9"/>
  <c r="O74" i="55"/>
  <c r="O66"/>
  <c r="O65" i="56"/>
  <c r="O89"/>
  <c r="O12" i="55"/>
  <c r="G10"/>
  <c r="V10" s="1"/>
  <c r="V96"/>
  <c r="G42"/>
  <c r="O42" s="1"/>
  <c r="O97" i="56"/>
  <c r="O85"/>
  <c r="O81"/>
  <c r="O57"/>
  <c r="O29"/>
  <c r="V26"/>
  <c r="O25"/>
  <c r="O13"/>
  <c r="O88"/>
  <c r="O86"/>
  <c r="O70"/>
  <c r="V50"/>
  <c r="O70" i="55"/>
  <c r="V66"/>
  <c r="O46"/>
  <c r="O38"/>
  <c r="O30"/>
  <c r="V88"/>
  <c r="O62"/>
  <c r="O44"/>
  <c r="V32"/>
  <c r="O14"/>
  <c r="O9"/>
  <c r="O45" i="58"/>
  <c r="O22"/>
  <c r="O6"/>
  <c r="G98" i="57"/>
  <c r="V98" s="1"/>
  <c r="G82"/>
  <c r="V82" s="1"/>
  <c r="G50"/>
  <c r="V50" s="1"/>
  <c r="G34"/>
  <c r="V34" s="1"/>
  <c r="O93" i="58"/>
  <c r="V65"/>
  <c r="O57"/>
  <c r="O25"/>
  <c r="G86" i="57"/>
  <c r="O86" s="1"/>
  <c r="G62"/>
  <c r="V62" s="1"/>
  <c r="G46"/>
  <c r="V46" s="1"/>
  <c r="O44"/>
  <c r="G14"/>
  <c r="V14" s="1"/>
  <c r="G10"/>
  <c r="V10" s="1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V42" i="55"/>
  <c r="N99" i="58"/>
  <c r="N99" i="57"/>
  <c r="O8" i="55"/>
  <c r="V50"/>
  <c r="O50"/>
  <c r="V34"/>
  <c r="O34"/>
  <c r="V18"/>
  <c r="O18"/>
  <c r="O58"/>
  <c r="V58"/>
  <c r="N99" i="61"/>
  <c r="F99" i="57"/>
  <c r="O80"/>
  <c r="V80"/>
  <c r="O6" i="55"/>
  <c r="V6"/>
  <c r="V26"/>
  <c r="O26"/>
  <c r="Q99" i="81" l="1"/>
  <c r="O10" i="55"/>
  <c r="O4" i="56"/>
  <c r="O49" i="55"/>
  <c r="O43" i="58"/>
  <c r="O98" i="57"/>
  <c r="O50"/>
  <c r="O34"/>
  <c r="O25"/>
  <c r="O11" i="58"/>
  <c r="V86" i="57"/>
  <c r="O62"/>
  <c r="O46"/>
  <c r="O14"/>
  <c r="O10"/>
  <c r="O5"/>
  <c r="O77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H21" i="78"/>
  <c r="N56"/>
  <c r="B57"/>
  <c r="G72"/>
  <c r="O90"/>
  <c r="P4"/>
  <c r="P94"/>
  <c r="O63"/>
  <c r="P36"/>
  <c r="O44"/>
  <c r="H19"/>
  <c r="G3"/>
  <c r="I3"/>
  <c r="G91"/>
  <c r="B78"/>
  <c r="N14"/>
  <c r="J39"/>
  <c r="J60"/>
  <c r="I39"/>
  <c r="P73"/>
  <c r="K49"/>
  <c r="P19"/>
  <c r="G64"/>
  <c r="O10"/>
  <c r="J42"/>
  <c r="P71"/>
  <c r="L83"/>
  <c r="N27"/>
  <c r="B11"/>
  <c r="I65"/>
  <c r="K19"/>
  <c r="I22"/>
  <c r="I43"/>
  <c r="B71"/>
  <c r="G79"/>
  <c r="P76"/>
  <c r="J18"/>
  <c r="N78"/>
  <c r="N43"/>
  <c r="O60"/>
  <c r="G76"/>
  <c r="Q37"/>
  <c r="L28"/>
  <c r="J21"/>
  <c r="N30"/>
  <c r="L59"/>
  <c r="O27"/>
  <c r="K24"/>
  <c r="H15"/>
  <c r="O7"/>
  <c r="H5"/>
  <c r="O22"/>
  <c r="J96"/>
  <c r="H91"/>
  <c r="J34"/>
  <c r="Q38"/>
  <c r="K79"/>
  <c r="Q42"/>
  <c r="I82"/>
  <c r="P83"/>
  <c r="P35"/>
  <c r="P34"/>
  <c r="Q12"/>
  <c r="P72"/>
  <c r="L10"/>
  <c r="L62"/>
  <c r="O11"/>
  <c r="Q39"/>
  <c r="J75"/>
  <c r="L77"/>
  <c r="N45"/>
  <c r="G42"/>
  <c r="I36"/>
  <c r="H60"/>
  <c r="Q79"/>
  <c r="J28"/>
  <c r="J32"/>
  <c r="J20"/>
  <c r="J90"/>
  <c r="B17"/>
  <c r="L16"/>
  <c r="G47"/>
  <c r="G77"/>
  <c r="B93"/>
  <c r="P22"/>
  <c r="Q81"/>
  <c r="L94"/>
  <c r="B16"/>
  <c r="O57"/>
  <c r="N38"/>
  <c r="O76"/>
  <c r="N69"/>
  <c r="O91"/>
  <c r="I77"/>
  <c r="B33"/>
  <c r="N29"/>
  <c r="O18"/>
  <c r="H30"/>
  <c r="H83"/>
  <c r="H43"/>
  <c r="B53"/>
  <c r="O26"/>
  <c r="J88"/>
  <c r="L9"/>
  <c r="G78"/>
  <c r="Q43"/>
  <c r="N13"/>
  <c r="I73"/>
  <c r="L54"/>
  <c r="P66"/>
  <c r="K31"/>
  <c r="K8"/>
  <c r="G57"/>
  <c r="H48"/>
  <c r="B89"/>
  <c r="L63"/>
  <c r="K74"/>
  <c r="Q14"/>
  <c r="J83"/>
  <c r="N52"/>
  <c r="H76"/>
  <c r="G53"/>
  <c r="G54"/>
  <c r="G70"/>
  <c r="K4"/>
  <c r="J67"/>
  <c r="J72"/>
  <c r="H98"/>
  <c r="G21"/>
  <c r="B22"/>
  <c r="H68"/>
  <c r="L5"/>
  <c r="B20"/>
  <c r="Q55"/>
  <c r="G38"/>
  <c r="N72"/>
  <c r="P92"/>
  <c r="P30"/>
  <c r="L44"/>
  <c r="L35"/>
  <c r="L78"/>
  <c r="K17"/>
  <c r="I93"/>
  <c r="B27"/>
  <c r="J6"/>
  <c r="P24"/>
  <c r="P10"/>
  <c r="B19"/>
  <c r="L61"/>
  <c r="K9"/>
  <c r="Q11"/>
  <c r="H86"/>
  <c r="B6"/>
  <c r="P90"/>
  <c r="N20"/>
  <c r="I16"/>
  <c r="N66"/>
  <c r="B80"/>
  <c r="Q70"/>
  <c r="N86"/>
  <c r="H59"/>
  <c r="G44"/>
  <c r="K76"/>
  <c r="K75"/>
  <c r="J40"/>
  <c r="I88"/>
  <c r="N75"/>
  <c r="I80"/>
  <c r="K26"/>
  <c r="N82"/>
  <c r="P58"/>
  <c r="H79"/>
  <c r="K52"/>
  <c r="Q97"/>
  <c r="B72"/>
  <c r="G32"/>
  <c r="K6"/>
  <c r="L42"/>
  <c r="O17"/>
  <c r="N33"/>
  <c r="G86"/>
  <c r="N68"/>
  <c r="H31"/>
  <c r="P38"/>
  <c r="P27"/>
  <c r="N16"/>
  <c r="Q71"/>
  <c r="K88"/>
  <c r="B65"/>
  <c r="G19"/>
  <c r="L20"/>
  <c r="L88"/>
  <c r="Q88"/>
  <c r="L19"/>
  <c r="K37"/>
  <c r="I70"/>
  <c r="B54"/>
  <c r="Q44"/>
  <c r="N50"/>
  <c r="Q13"/>
  <c r="N4"/>
  <c r="G67"/>
  <c r="G71"/>
  <c r="P59"/>
  <c r="P33"/>
  <c r="N58"/>
  <c r="N48"/>
  <c r="G34"/>
  <c r="Q59"/>
  <c r="K85"/>
  <c r="H45"/>
  <c r="K71"/>
  <c r="N84"/>
  <c r="H75"/>
  <c r="H20"/>
  <c r="P50"/>
  <c r="J47"/>
  <c r="J9"/>
  <c r="J53"/>
  <c r="L64"/>
  <c r="K86"/>
  <c r="H26"/>
  <c r="O49"/>
  <c r="J12"/>
  <c r="Q45"/>
  <c r="P45"/>
  <c r="H13"/>
  <c r="H47"/>
  <c r="P3"/>
  <c r="J46"/>
  <c r="B60"/>
  <c r="L37"/>
  <c r="G18"/>
  <c r="Q30"/>
  <c r="Q36"/>
  <c r="P32"/>
  <c r="B98"/>
  <c r="G23"/>
  <c r="O84"/>
  <c r="L3"/>
  <c r="J91"/>
  <c r="O87"/>
  <c r="L11"/>
  <c r="N81"/>
  <c r="I98"/>
  <c r="O24"/>
  <c r="O97"/>
  <c r="H24"/>
  <c r="H17"/>
  <c r="I33"/>
  <c r="L34"/>
  <c r="J82"/>
  <c r="N24"/>
  <c r="O82"/>
  <c r="I50"/>
  <c r="N76"/>
  <c r="K35"/>
  <c r="L75"/>
  <c r="P48"/>
  <c r="Q57"/>
  <c r="K50"/>
  <c r="O73"/>
  <c r="H35"/>
  <c r="B42"/>
  <c r="Q9"/>
  <c r="O32"/>
  <c r="H18"/>
  <c r="B2"/>
  <c r="I27"/>
  <c r="Q4"/>
  <c r="K73"/>
  <c r="H34"/>
  <c r="K27"/>
  <c r="L32"/>
  <c r="H50"/>
  <c r="G31"/>
  <c r="H16"/>
  <c r="L80"/>
  <c r="B55"/>
  <c r="G51"/>
  <c r="K33"/>
  <c r="J19"/>
  <c r="Q90"/>
  <c r="I63"/>
  <c r="L7"/>
  <c r="H62"/>
  <c r="O15"/>
  <c r="B61"/>
  <c r="J68"/>
  <c r="P8"/>
  <c r="N19"/>
  <c r="O53"/>
  <c r="I11"/>
  <c r="N32"/>
  <c r="K12"/>
  <c r="I97"/>
  <c r="G74"/>
  <c r="I14"/>
  <c r="G98"/>
  <c r="P67"/>
  <c r="L69"/>
  <c r="B46"/>
  <c r="L97"/>
  <c r="H46"/>
  <c r="I66"/>
  <c r="Q74"/>
  <c r="K32"/>
  <c r="K54"/>
  <c r="I92"/>
  <c r="B37"/>
  <c r="N85"/>
  <c r="G50"/>
  <c r="Q66"/>
  <c r="N70"/>
  <c r="B21"/>
  <c r="O77"/>
  <c r="N6"/>
  <c r="O61"/>
  <c r="Q62"/>
  <c r="K63"/>
  <c r="G11"/>
  <c r="B28"/>
  <c r="B9"/>
  <c r="L93"/>
  <c r="G2"/>
  <c r="N9"/>
  <c r="N15"/>
  <c r="I13"/>
  <c r="K98"/>
  <c r="N61"/>
  <c r="L43"/>
  <c r="P53"/>
  <c r="J56"/>
  <c r="G33"/>
  <c r="O45"/>
  <c r="H12"/>
  <c r="G6"/>
  <c r="G95"/>
  <c r="E1"/>
  <c r="Q58"/>
  <c r="H87"/>
  <c r="P18"/>
  <c r="J97"/>
  <c r="N79"/>
  <c r="D1"/>
  <c r="G10"/>
  <c r="J66"/>
  <c r="H64"/>
  <c r="P12"/>
  <c r="I25"/>
  <c r="O62"/>
  <c r="K43"/>
  <c r="H66"/>
  <c r="P89"/>
  <c r="O35"/>
  <c r="L17"/>
  <c r="L76"/>
  <c r="L21"/>
  <c r="I45"/>
  <c r="H40"/>
  <c r="N18"/>
  <c r="K36"/>
  <c r="Q25"/>
  <c r="B30"/>
  <c r="J58"/>
  <c r="L46"/>
  <c r="N42"/>
  <c r="O25"/>
  <c r="G28"/>
  <c r="K23"/>
  <c r="G8"/>
  <c r="P15"/>
  <c r="K13"/>
  <c r="L66"/>
  <c r="Q33"/>
  <c r="K5"/>
  <c r="B23"/>
  <c r="Q27"/>
  <c r="K67"/>
  <c r="Q64"/>
  <c r="G82"/>
  <c r="O79"/>
  <c r="H67"/>
  <c r="I87"/>
  <c r="N60"/>
  <c r="H80"/>
  <c r="L25"/>
  <c r="Q56"/>
  <c r="K91"/>
  <c r="O23"/>
  <c r="P7"/>
  <c r="N62"/>
  <c r="N49"/>
  <c r="H56"/>
  <c r="I79"/>
  <c r="G65"/>
  <c r="H90"/>
  <c r="L57"/>
  <c r="I90"/>
  <c r="I53"/>
  <c r="G90"/>
  <c r="H94"/>
  <c r="B3"/>
  <c r="K10"/>
  <c r="K39"/>
  <c r="N57"/>
  <c r="P25"/>
  <c r="J35"/>
  <c r="J44"/>
  <c r="N83"/>
  <c r="J29"/>
  <c r="F1"/>
  <c r="J63"/>
  <c r="K57"/>
  <c r="N17"/>
  <c r="L18"/>
  <c r="H33"/>
  <c r="P6"/>
  <c r="B90"/>
  <c r="K83"/>
  <c r="L31"/>
  <c r="N47"/>
  <c r="G26"/>
  <c r="P57"/>
  <c r="I6"/>
  <c r="B56"/>
  <c r="L27"/>
  <c r="N3"/>
  <c r="N46"/>
  <c r="L41"/>
  <c r="G45"/>
  <c r="K22"/>
  <c r="I49"/>
  <c r="K80"/>
  <c r="H8"/>
  <c r="K58"/>
  <c r="J95"/>
  <c r="B49"/>
  <c r="J87"/>
  <c r="G20"/>
  <c r="Q51"/>
  <c r="O59"/>
  <c r="Q94"/>
  <c r="Q46"/>
  <c r="L29"/>
  <c r="Q63"/>
  <c r="K93"/>
  <c r="Q35"/>
  <c r="G52"/>
  <c r="L67"/>
  <c r="I19"/>
  <c r="Q6"/>
  <c r="K53"/>
  <c r="N89"/>
  <c r="O68"/>
  <c r="H23"/>
  <c r="P49"/>
  <c r="I24"/>
  <c r="G58"/>
  <c r="O86"/>
  <c r="H77"/>
  <c r="P40"/>
  <c r="L26"/>
  <c r="J94"/>
  <c r="H73"/>
  <c r="B24"/>
  <c r="J37"/>
  <c r="K14"/>
  <c r="N44"/>
  <c r="B43"/>
  <c r="I94"/>
  <c r="P60"/>
  <c r="I64"/>
  <c r="O72"/>
  <c r="Q22"/>
  <c r="J74"/>
  <c r="P65"/>
  <c r="I96"/>
  <c r="K87"/>
  <c r="O43"/>
  <c r="B91"/>
  <c r="O37"/>
  <c r="G15"/>
  <c r="I32"/>
  <c r="N64"/>
  <c r="I57"/>
  <c r="I81"/>
  <c r="B35"/>
  <c r="H96"/>
  <c r="B26"/>
  <c r="I9"/>
  <c r="I86"/>
  <c r="L47"/>
  <c r="J8"/>
  <c r="L50"/>
  <c r="N93"/>
  <c r="I47"/>
  <c r="H3"/>
  <c r="K56"/>
  <c r="Q23"/>
  <c r="N11"/>
  <c r="Q80"/>
  <c r="K72"/>
  <c r="K38"/>
  <c r="P14"/>
  <c r="B58"/>
  <c r="G55"/>
  <c r="L15"/>
  <c r="O54"/>
  <c r="I95"/>
  <c r="O80"/>
  <c r="O88"/>
  <c r="H85"/>
  <c r="P37"/>
  <c r="J43"/>
  <c r="N34"/>
  <c r="O21"/>
  <c r="G49"/>
  <c r="N63"/>
  <c r="G75"/>
  <c r="O28"/>
  <c r="O70"/>
  <c r="N5"/>
  <c r="K3"/>
  <c r="Q52"/>
  <c r="P91"/>
  <c r="O81"/>
  <c r="B94"/>
  <c r="L33"/>
  <c r="B32"/>
  <c r="L52"/>
  <c r="J23"/>
  <c r="O69"/>
  <c r="P69"/>
  <c r="P74"/>
  <c r="Q47"/>
  <c r="J26"/>
  <c r="O34"/>
  <c r="G88"/>
  <c r="P68"/>
  <c r="L79"/>
  <c r="B64"/>
  <c r="O47"/>
  <c r="K16"/>
  <c r="O38"/>
  <c r="G16"/>
  <c r="P62"/>
  <c r="L56"/>
  <c r="P84"/>
  <c r="B13"/>
  <c r="P78"/>
  <c r="L92"/>
  <c r="L71"/>
  <c r="H6"/>
  <c r="G39"/>
  <c r="B63"/>
  <c r="I7"/>
  <c r="N95"/>
  <c r="N98"/>
  <c r="Q73"/>
  <c r="O41"/>
  <c r="K11"/>
  <c r="K61"/>
  <c r="B81"/>
  <c r="J98"/>
  <c r="P95"/>
  <c r="O98"/>
  <c r="G14"/>
  <c r="J49"/>
  <c r="B96"/>
  <c r="G48"/>
  <c r="I51"/>
  <c r="O29"/>
  <c r="G46"/>
  <c r="N40"/>
  <c r="K18"/>
  <c r="B76"/>
  <c r="H89"/>
  <c r="G83"/>
  <c r="N55"/>
  <c r="L39"/>
  <c r="H84"/>
  <c r="O33"/>
  <c r="N77"/>
  <c r="N96"/>
  <c r="Q75"/>
  <c r="H52"/>
  <c r="J81"/>
  <c r="O89"/>
  <c r="J79"/>
  <c r="B45"/>
  <c r="K42"/>
  <c r="O36"/>
  <c r="G84"/>
  <c r="Q78"/>
  <c r="G4"/>
  <c r="K29"/>
  <c r="O46"/>
  <c r="P20"/>
  <c r="J85"/>
  <c r="Q41"/>
  <c r="H32"/>
  <c r="O66"/>
  <c r="B4"/>
  <c r="Q21"/>
  <c r="P98"/>
  <c r="N73"/>
  <c r="L72"/>
  <c r="B34"/>
  <c r="K20"/>
  <c r="B74"/>
  <c r="L38"/>
  <c r="P31"/>
  <c r="I48"/>
  <c r="Q89"/>
  <c r="I61"/>
  <c r="J54"/>
  <c r="J73"/>
  <c r="K59"/>
  <c r="Q82"/>
  <c r="O95"/>
  <c r="J31"/>
  <c r="O20"/>
  <c r="Q20"/>
  <c r="I5"/>
  <c r="P63"/>
  <c r="I67"/>
  <c r="P56"/>
  <c r="J50"/>
  <c r="B15"/>
  <c r="Q93"/>
  <c r="K66"/>
  <c r="B14"/>
  <c r="G43"/>
  <c r="O4"/>
  <c r="P52"/>
  <c r="O96"/>
  <c r="K89"/>
  <c r="J51"/>
  <c r="O39"/>
  <c r="J41"/>
  <c r="G56"/>
  <c r="I68"/>
  <c r="N36"/>
  <c r="G5"/>
  <c r="O71"/>
  <c r="Q26"/>
  <c r="I23"/>
  <c r="L84"/>
  <c r="L49"/>
  <c r="N71"/>
  <c r="L8"/>
  <c r="B7"/>
  <c r="K62"/>
  <c r="B92"/>
  <c r="K34"/>
  <c r="Q60"/>
  <c r="I31"/>
  <c r="G89"/>
  <c r="I69"/>
  <c r="Q28"/>
  <c r="P87"/>
  <c r="O93"/>
  <c r="O56"/>
  <c r="L30"/>
  <c r="G40"/>
  <c r="N51"/>
  <c r="O78"/>
  <c r="P80"/>
  <c r="N65"/>
  <c r="K92"/>
  <c r="B97"/>
  <c r="B79"/>
  <c r="H58"/>
  <c r="P42"/>
  <c r="L45"/>
  <c r="G96"/>
  <c r="B66"/>
  <c r="O58"/>
  <c r="J15"/>
  <c r="P41"/>
  <c r="J14"/>
  <c r="G17"/>
  <c r="G37"/>
  <c r="B88"/>
  <c r="I38"/>
  <c r="K60"/>
  <c r="Q53"/>
  <c r="J64"/>
  <c r="Q77"/>
  <c r="O16"/>
  <c r="Q34"/>
  <c r="Q5"/>
  <c r="I35"/>
  <c r="K51"/>
  <c r="Q91"/>
  <c r="K15"/>
  <c r="O30"/>
  <c r="H97"/>
  <c r="B40"/>
  <c r="O8"/>
  <c r="L82"/>
  <c r="K28"/>
  <c r="K25"/>
  <c r="Q92"/>
  <c r="Q86"/>
  <c r="P44"/>
  <c r="I54"/>
  <c r="B52"/>
  <c r="P93"/>
  <c r="G7"/>
  <c r="G25"/>
  <c r="J17"/>
  <c r="I71"/>
  <c r="I85"/>
  <c r="H93"/>
  <c r="J30"/>
  <c r="I55"/>
  <c r="B73"/>
  <c r="B5"/>
  <c r="K64"/>
  <c r="L89"/>
  <c r="H22"/>
  <c r="I28"/>
  <c r="L36"/>
  <c r="O65"/>
  <c r="G60"/>
  <c r="I74"/>
  <c r="K95"/>
  <c r="N74"/>
  <c r="I10"/>
  <c r="J84"/>
  <c r="I41"/>
  <c r="I15"/>
  <c r="P17"/>
  <c r="I75"/>
  <c r="P79"/>
  <c r="B82"/>
  <c r="H88"/>
  <c r="H61"/>
  <c r="J70"/>
  <c r="G22"/>
  <c r="Q17"/>
  <c r="I46"/>
  <c r="B25"/>
  <c r="B10"/>
  <c r="B86"/>
  <c r="G9"/>
  <c r="B67"/>
  <c r="H69"/>
  <c r="K84"/>
  <c r="Q8"/>
  <c r="P86"/>
  <c r="J77"/>
  <c r="O52"/>
  <c r="J24"/>
  <c r="L86"/>
  <c r="I21"/>
  <c r="I34"/>
  <c r="C1"/>
  <c r="J3"/>
  <c r="L73"/>
  <c r="H4"/>
  <c r="J86"/>
  <c r="Q72"/>
  <c r="J52"/>
  <c r="G81"/>
  <c r="I44"/>
  <c r="J80"/>
  <c r="Q98"/>
  <c r="P23"/>
  <c r="I58"/>
  <c r="O50"/>
  <c r="J71"/>
  <c r="H2"/>
  <c r="N94"/>
  <c r="N23"/>
  <c r="B77"/>
  <c r="Q83"/>
  <c r="L81"/>
  <c r="J59"/>
  <c r="O13"/>
  <c r="I72"/>
  <c r="B95"/>
  <c r="B84"/>
  <c r="B50"/>
  <c r="B39"/>
  <c r="L48"/>
  <c r="H74"/>
  <c r="H27"/>
  <c r="H38"/>
  <c r="G68"/>
  <c r="L55"/>
  <c r="I18"/>
  <c r="Q50"/>
  <c r="J10"/>
  <c r="K40"/>
  <c r="K94"/>
  <c r="K41"/>
  <c r="H10"/>
  <c r="P97"/>
  <c r="K70"/>
  <c r="N25"/>
  <c r="B85"/>
  <c r="L91"/>
  <c r="K68"/>
  <c r="N80"/>
  <c r="G69"/>
  <c r="Q69"/>
  <c r="H55"/>
  <c r="L13"/>
  <c r="N97"/>
  <c r="H70"/>
  <c r="O74"/>
  <c r="P54"/>
  <c r="I29"/>
  <c r="P82"/>
  <c r="O48"/>
  <c r="Q54"/>
  <c r="H51"/>
  <c r="K46"/>
  <c r="O42"/>
  <c r="I4"/>
  <c r="I84"/>
  <c r="Q48"/>
  <c r="H82"/>
  <c r="H41"/>
  <c r="J38"/>
  <c r="L68"/>
  <c r="L4"/>
  <c r="I42"/>
  <c r="I52"/>
  <c r="P13"/>
  <c r="O9"/>
  <c r="B47"/>
  <c r="P77"/>
  <c r="N12"/>
  <c r="H11"/>
  <c r="O14"/>
  <c r="H14"/>
  <c r="Q40"/>
  <c r="J4"/>
  <c r="K30"/>
  <c r="P75"/>
  <c r="N22"/>
  <c r="G87"/>
  <c r="I20"/>
  <c r="N37"/>
  <c r="J36"/>
  <c r="O31"/>
  <c r="K44"/>
  <c r="N26"/>
  <c r="H29"/>
  <c r="H28"/>
  <c r="K81"/>
  <c r="L96"/>
  <c r="B68"/>
  <c r="Q84"/>
  <c r="N21"/>
  <c r="I30"/>
  <c r="Q65"/>
  <c r="B51"/>
  <c r="G92"/>
  <c r="J89"/>
  <c r="H36"/>
  <c r="L74"/>
  <c r="I26"/>
  <c r="P9"/>
  <c r="L6"/>
  <c r="B75"/>
  <c r="N90"/>
  <c r="P88"/>
  <c r="N54"/>
  <c r="H78"/>
  <c r="O5"/>
  <c r="N59"/>
  <c r="G24"/>
  <c r="K45"/>
  <c r="L14"/>
  <c r="I17"/>
  <c r="N35"/>
  <c r="B8"/>
  <c r="N87"/>
  <c r="Q31"/>
  <c r="Q61"/>
  <c r="H7"/>
  <c r="Q19"/>
  <c r="O85"/>
  <c r="O19"/>
  <c r="J5"/>
  <c r="H53"/>
  <c r="B70"/>
  <c r="J65"/>
  <c r="J62"/>
  <c r="P51"/>
  <c r="N88"/>
  <c r="Q49"/>
  <c r="Q68"/>
  <c r="G63"/>
  <c r="J92"/>
  <c r="J7"/>
  <c r="B44"/>
  <c r="B38"/>
  <c r="H57"/>
  <c r="P55"/>
  <c r="K55"/>
  <c r="Q16"/>
  <c r="O12"/>
  <c r="J25"/>
  <c r="H37"/>
  <c r="Q24"/>
  <c r="G62"/>
  <c r="G30"/>
  <c r="L53"/>
  <c r="H65"/>
  <c r="P46"/>
  <c r="P26"/>
  <c r="P16"/>
  <c r="H63"/>
  <c r="P21"/>
  <c r="H95"/>
  <c r="I76"/>
  <c r="Q29"/>
  <c r="O83"/>
  <c r="L70"/>
  <c r="G35"/>
  <c r="K96"/>
  <c r="P85"/>
  <c r="N91"/>
  <c r="I62"/>
  <c r="H92"/>
  <c r="Q3"/>
  <c r="O94"/>
  <c r="P64"/>
  <c r="H39"/>
  <c r="P39"/>
  <c r="G97"/>
  <c r="H49"/>
  <c r="P96"/>
  <c r="P5"/>
  <c r="N7"/>
  <c r="N41"/>
  <c r="J76"/>
  <c r="I78"/>
  <c r="H44"/>
  <c r="G27"/>
  <c r="Q67"/>
  <c r="K77"/>
  <c r="O6"/>
  <c r="Q96"/>
  <c r="L98"/>
  <c r="B69"/>
  <c r="P61"/>
  <c r="Q32"/>
  <c r="K69"/>
  <c r="K82"/>
  <c r="Q7"/>
  <c r="K65"/>
  <c r="H81"/>
  <c r="H72"/>
  <c r="H9"/>
  <c r="G36"/>
  <c r="B18"/>
  <c r="B62"/>
  <c r="N92"/>
  <c r="O51"/>
  <c r="J69"/>
  <c r="K7"/>
  <c r="H54"/>
  <c r="J13"/>
  <c r="J27"/>
  <c r="G85"/>
  <c r="K90"/>
  <c r="O3"/>
  <c r="I56"/>
  <c r="J33"/>
  <c r="G66"/>
  <c r="O55"/>
  <c r="G59"/>
  <c r="J93"/>
  <c r="J57"/>
  <c r="B59"/>
  <c r="P43"/>
  <c r="N53"/>
  <c r="G12"/>
  <c r="I40"/>
  <c r="G61"/>
  <c r="I12"/>
  <c r="H42"/>
  <c r="B31"/>
  <c r="I89"/>
  <c r="P81"/>
  <c r="N67"/>
  <c r="G41"/>
  <c r="L65"/>
  <c r="P11"/>
  <c r="J55"/>
  <c r="O64"/>
  <c r="I91"/>
  <c r="L40"/>
  <c r="J16"/>
  <c r="G80"/>
  <c r="J45"/>
  <c r="L90"/>
  <c r="N28"/>
  <c r="L87"/>
  <c r="G29"/>
  <c r="L22"/>
  <c r="P47"/>
  <c r="Q15"/>
  <c r="O92"/>
  <c r="B83"/>
  <c r="B29"/>
  <c r="O75"/>
  <c r="G94"/>
  <c r="Q18"/>
  <c r="N39"/>
  <c r="J22"/>
  <c r="J61"/>
  <c r="N10"/>
  <c r="I60"/>
  <c r="G93"/>
  <c r="J78"/>
  <c r="K21"/>
  <c r="Q76"/>
  <c r="H71"/>
  <c r="Q85"/>
  <c r="L23"/>
  <c r="L60"/>
  <c r="L51"/>
  <c r="B12"/>
  <c r="O40"/>
  <c r="H25"/>
  <c r="I37"/>
  <c r="P28"/>
  <c r="Q10"/>
  <c r="K48"/>
  <c r="N8"/>
  <c r="N31"/>
  <c r="B87"/>
  <c r="J11"/>
  <c r="P70"/>
  <c r="I8"/>
  <c r="L12"/>
  <c r="G13"/>
  <c r="B36"/>
  <c r="G73"/>
  <c r="B41"/>
  <c r="L95"/>
  <c r="J48"/>
  <c r="K78"/>
  <c r="I59"/>
  <c r="L24"/>
  <c r="B48"/>
  <c r="Q95"/>
  <c r="K97"/>
  <c r="O67"/>
  <c r="L58"/>
  <c r="L85"/>
  <c r="P29"/>
  <c r="K47"/>
  <c r="Q87"/>
  <c r="I83"/>
  <c r="M83" l="1"/>
  <c r="F48"/>
  <c r="E48"/>
  <c r="D48"/>
  <c r="C48"/>
  <c r="M59"/>
  <c r="D41"/>
  <c r="E41"/>
  <c r="C41"/>
  <c r="F41"/>
  <c r="F36"/>
  <c r="C36"/>
  <c r="E36"/>
  <c r="D36"/>
  <c r="M8"/>
  <c r="D87"/>
  <c r="C87"/>
  <c r="F87"/>
  <c r="E87"/>
  <c r="R31"/>
  <c r="R8"/>
  <c r="M37"/>
  <c r="D12"/>
  <c r="C12"/>
  <c r="E12"/>
  <c r="F12"/>
  <c r="M60"/>
  <c r="R10"/>
  <c r="R39"/>
  <c r="C29"/>
  <c r="E29"/>
  <c r="F29"/>
  <c r="D29"/>
  <c r="F83"/>
  <c r="D83"/>
  <c r="C83"/>
  <c r="E83"/>
  <c r="R28"/>
  <c r="M91"/>
  <c r="R67"/>
  <c r="M89"/>
  <c r="F31"/>
  <c r="E31"/>
  <c r="C31"/>
  <c r="D31"/>
  <c r="M12"/>
  <c r="M40"/>
  <c r="R53"/>
  <c r="F59"/>
  <c r="D59"/>
  <c r="C59"/>
  <c r="E59"/>
  <c r="M56"/>
  <c r="O99"/>
  <c r="R92"/>
  <c r="C62"/>
  <c r="E62"/>
  <c r="F62"/>
  <c r="D62"/>
  <c r="D18"/>
  <c r="E18"/>
  <c r="C18"/>
  <c r="F18"/>
  <c r="E69"/>
  <c r="D69"/>
  <c r="F69"/>
  <c r="C69"/>
  <c r="M78"/>
  <c r="R41"/>
  <c r="R7"/>
  <c r="Q99"/>
  <c r="M62"/>
  <c r="R91"/>
  <c r="M76"/>
  <c r="C38"/>
  <c r="D38"/>
  <c r="E38"/>
  <c r="F38"/>
  <c r="E44"/>
  <c r="F44"/>
  <c r="C44"/>
  <c r="D44"/>
  <c r="R88"/>
  <c r="C70"/>
  <c r="E70"/>
  <c r="D70"/>
  <c r="F70"/>
  <c r="R87"/>
  <c r="C8"/>
  <c r="E8"/>
  <c r="D8"/>
  <c r="F8"/>
  <c r="R35"/>
  <c r="M17"/>
  <c r="R59"/>
  <c r="R54"/>
  <c r="R90"/>
  <c r="D75"/>
  <c r="C75"/>
  <c r="F75"/>
  <c r="E75"/>
  <c r="M26"/>
  <c r="F51"/>
  <c r="E51"/>
  <c r="C51"/>
  <c r="D51"/>
  <c r="M30"/>
  <c r="R21"/>
  <c r="F68"/>
  <c r="E68"/>
  <c r="C68"/>
  <c r="D68"/>
  <c r="R26"/>
  <c r="R37"/>
  <c r="M20"/>
  <c r="R22"/>
  <c r="R12"/>
  <c r="E47"/>
  <c r="F47"/>
  <c r="C47"/>
  <c r="D47"/>
  <c r="M52"/>
  <c r="M42"/>
  <c r="M84"/>
  <c r="M4"/>
  <c r="M29"/>
  <c r="R97"/>
  <c r="R80"/>
  <c r="F85"/>
  <c r="C85"/>
  <c r="D85"/>
  <c r="E85"/>
  <c r="R25"/>
  <c r="M18"/>
  <c r="D39"/>
  <c r="C39"/>
  <c r="F39"/>
  <c r="E39"/>
  <c r="E50"/>
  <c r="F50"/>
  <c r="C50"/>
  <c r="D50"/>
  <c r="F84"/>
  <c r="D84"/>
  <c r="C84"/>
  <c r="E84"/>
  <c r="D95"/>
  <c r="E95"/>
  <c r="F95"/>
  <c r="C95"/>
  <c r="M72"/>
  <c r="F77"/>
  <c r="D77"/>
  <c r="E77"/>
  <c r="C77"/>
  <c r="R23"/>
  <c r="R94"/>
  <c r="M58"/>
  <c r="M44"/>
  <c r="J99"/>
  <c r="M34"/>
  <c r="M21"/>
  <c r="F67"/>
  <c r="C67"/>
  <c r="D67"/>
  <c r="E67"/>
  <c r="D86"/>
  <c r="E86"/>
  <c r="F86"/>
  <c r="C86"/>
  <c r="F10"/>
  <c r="E10"/>
  <c r="C10"/>
  <c r="D10"/>
  <c r="E25"/>
  <c r="C25"/>
  <c r="D25"/>
  <c r="F25"/>
  <c r="M46"/>
  <c r="F82"/>
  <c r="E82"/>
  <c r="C82"/>
  <c r="D82"/>
  <c r="M75"/>
  <c r="M15"/>
  <c r="M41"/>
  <c r="M10"/>
  <c r="R74"/>
  <c r="M74"/>
  <c r="M28"/>
  <c r="F5"/>
  <c r="E5"/>
  <c r="C5"/>
  <c r="D5"/>
  <c r="D73"/>
  <c r="F73"/>
  <c r="C73"/>
  <c r="E73"/>
  <c r="M55"/>
  <c r="M85"/>
  <c r="M71"/>
  <c r="D52"/>
  <c r="C52"/>
  <c r="F52"/>
  <c r="E52"/>
  <c r="M54"/>
  <c r="D40"/>
  <c r="E40"/>
  <c r="F40"/>
  <c r="C40"/>
  <c r="M35"/>
  <c r="M38"/>
  <c r="D88"/>
  <c r="E88"/>
  <c r="F88"/>
  <c r="C88"/>
  <c r="D66"/>
  <c r="C66"/>
  <c r="F66"/>
  <c r="E66"/>
  <c r="F79"/>
  <c r="C79"/>
  <c r="E79"/>
  <c r="D79"/>
  <c r="C97"/>
  <c r="E97"/>
  <c r="F97"/>
  <c r="D97"/>
  <c r="R65"/>
  <c r="R51"/>
  <c r="M69"/>
  <c r="M31"/>
  <c r="C92"/>
  <c r="F92"/>
  <c r="D92"/>
  <c r="E92"/>
  <c r="C7"/>
  <c r="F7"/>
  <c r="D7"/>
  <c r="E7"/>
  <c r="R71"/>
  <c r="M23"/>
  <c r="R36"/>
  <c r="M68"/>
  <c r="E14"/>
  <c r="D14"/>
  <c r="F14"/>
  <c r="C14"/>
  <c r="F15"/>
  <c r="E15"/>
  <c r="D15"/>
  <c r="C15"/>
  <c r="M67"/>
  <c r="M5"/>
  <c r="M61"/>
  <c r="M48"/>
  <c r="C74"/>
  <c r="F74"/>
  <c r="D74"/>
  <c r="E74"/>
  <c r="E34"/>
  <c r="D34"/>
  <c r="C34"/>
  <c r="F34"/>
  <c r="R73"/>
  <c r="F4"/>
  <c r="D4"/>
  <c r="E4"/>
  <c r="C4"/>
  <c r="E45"/>
  <c r="D45"/>
  <c r="F45"/>
  <c r="C45"/>
  <c r="R96"/>
  <c r="R77"/>
  <c r="R55"/>
  <c r="E76"/>
  <c r="C76"/>
  <c r="D76"/>
  <c r="F76"/>
  <c r="R40"/>
  <c r="M51"/>
  <c r="E96"/>
  <c r="D96"/>
  <c r="C96"/>
  <c r="F96"/>
  <c r="E81"/>
  <c r="C81"/>
  <c r="D81"/>
  <c r="F81"/>
  <c r="R98"/>
  <c r="R95"/>
  <c r="M7"/>
  <c r="E63"/>
  <c r="D63"/>
  <c r="F63"/>
  <c r="C63"/>
  <c r="F13"/>
  <c r="D13"/>
  <c r="C13"/>
  <c r="E13"/>
  <c r="E64"/>
  <c r="C64"/>
  <c r="D64"/>
  <c r="F64"/>
  <c r="E32"/>
  <c r="D32"/>
  <c r="C32"/>
  <c r="F32"/>
  <c r="F94"/>
  <c r="D94"/>
  <c r="C94"/>
  <c r="E94"/>
  <c r="K99"/>
  <c r="R5"/>
  <c r="R63"/>
  <c r="R34"/>
  <c r="M95"/>
  <c r="C58"/>
  <c r="E58"/>
  <c r="D58"/>
  <c r="F58"/>
  <c r="R11"/>
  <c r="H99"/>
  <c r="M47"/>
  <c r="R93"/>
  <c r="M86"/>
  <c r="M9"/>
  <c r="E26"/>
  <c r="F26"/>
  <c r="D26"/>
  <c r="C26"/>
  <c r="C35"/>
  <c r="D35"/>
  <c r="E35"/>
  <c r="F35"/>
  <c r="M81"/>
  <c r="M57"/>
  <c r="R64"/>
  <c r="M32"/>
  <c r="D91"/>
  <c r="C91"/>
  <c r="F91"/>
  <c r="E91"/>
  <c r="M96"/>
  <c r="M64"/>
  <c r="M94"/>
  <c r="C43"/>
  <c r="F43"/>
  <c r="D43"/>
  <c r="E43"/>
  <c r="R44"/>
  <c r="D24"/>
  <c r="F24"/>
  <c r="E24"/>
  <c r="C24"/>
  <c r="M24"/>
  <c r="R89"/>
  <c r="M19"/>
  <c r="F49"/>
  <c r="D49"/>
  <c r="C49"/>
  <c r="E49"/>
  <c r="M49"/>
  <c r="R46"/>
  <c r="N99"/>
  <c r="R3"/>
  <c r="C56"/>
  <c r="D56"/>
  <c r="F56"/>
  <c r="E56"/>
  <c r="M6"/>
  <c r="R47"/>
  <c r="D90"/>
  <c r="E90"/>
  <c r="C90"/>
  <c r="F90"/>
  <c r="R17"/>
  <c r="R83"/>
  <c r="R57"/>
  <c r="D3"/>
  <c r="B99"/>
  <c r="E3"/>
  <c r="F3"/>
  <c r="C3"/>
  <c r="M53"/>
  <c r="M90"/>
  <c r="M79"/>
  <c r="R49"/>
  <c r="R62"/>
  <c r="R60"/>
  <c r="M87"/>
  <c r="D23"/>
  <c r="F23"/>
  <c r="E23"/>
  <c r="C23"/>
  <c r="R42"/>
  <c r="E30"/>
  <c r="C30"/>
  <c r="D30"/>
  <c r="F30"/>
  <c r="R18"/>
  <c r="M45"/>
  <c r="M25"/>
  <c r="R79"/>
  <c r="R61"/>
  <c r="M13"/>
  <c r="R15"/>
  <c r="R9"/>
  <c r="C9"/>
  <c r="D9"/>
  <c r="F9"/>
  <c r="E9"/>
  <c r="F28"/>
  <c r="D28"/>
  <c r="E28"/>
  <c r="C28"/>
  <c r="R6"/>
  <c r="F21"/>
  <c r="C21"/>
  <c r="E21"/>
  <c r="D21"/>
  <c r="R70"/>
  <c r="R85"/>
  <c r="F37"/>
  <c r="D37"/>
  <c r="C37"/>
  <c r="E37"/>
  <c r="M92"/>
  <c r="M66"/>
  <c r="F46"/>
  <c r="E46"/>
  <c r="C46"/>
  <c r="D46"/>
  <c r="M14"/>
  <c r="M97"/>
  <c r="R32"/>
  <c r="M11"/>
  <c r="R19"/>
  <c r="C61"/>
  <c r="E61"/>
  <c r="F61"/>
  <c r="D61"/>
  <c r="M63"/>
  <c r="D55"/>
  <c r="F55"/>
  <c r="C55"/>
  <c r="E55"/>
  <c r="M27"/>
  <c r="E42"/>
  <c r="D42"/>
  <c r="C42"/>
  <c r="F42"/>
  <c r="R76"/>
  <c r="M50"/>
  <c r="R24"/>
  <c r="M33"/>
  <c r="M98"/>
  <c r="R81"/>
  <c r="L99"/>
  <c r="D98"/>
  <c r="F98"/>
  <c r="E98"/>
  <c r="C98"/>
  <c r="C60"/>
  <c r="E60"/>
  <c r="F60"/>
  <c r="D60"/>
  <c r="P99"/>
  <c r="R84"/>
  <c r="R48"/>
  <c r="R58"/>
  <c r="R4"/>
  <c r="R50"/>
  <c r="C54"/>
  <c r="D54"/>
  <c r="F54"/>
  <c r="E54"/>
  <c r="M70"/>
  <c r="C65"/>
  <c r="F65"/>
  <c r="E65"/>
  <c r="D65"/>
  <c r="R16"/>
  <c r="R68"/>
  <c r="R33"/>
  <c r="C72"/>
  <c r="F72"/>
  <c r="E72"/>
  <c r="D72"/>
  <c r="R82"/>
  <c r="M80"/>
  <c r="R75"/>
  <c r="M88"/>
  <c r="R86"/>
  <c r="C80"/>
  <c r="F80"/>
  <c r="E80"/>
  <c r="D80"/>
  <c r="R66"/>
  <c r="M16"/>
  <c r="R20"/>
  <c r="C6"/>
  <c r="D6"/>
  <c r="F6"/>
  <c r="E6"/>
  <c r="E19"/>
  <c r="F19"/>
  <c r="D19"/>
  <c r="C19"/>
  <c r="E27"/>
  <c r="F27"/>
  <c r="D27"/>
  <c r="C27"/>
  <c r="M93"/>
  <c r="R72"/>
  <c r="E20"/>
  <c r="D20"/>
  <c r="F20"/>
  <c r="C20"/>
  <c r="D22"/>
  <c r="E22"/>
  <c r="C22"/>
  <c r="F22"/>
  <c r="R52"/>
  <c r="D89"/>
  <c r="E89"/>
  <c r="C89"/>
  <c r="F89"/>
  <c r="M73"/>
  <c r="R13"/>
  <c r="D53"/>
  <c r="F53"/>
  <c r="E53"/>
  <c r="C53"/>
  <c r="R29"/>
  <c r="F33"/>
  <c r="C33"/>
  <c r="E33"/>
  <c r="D33"/>
  <c r="M77"/>
  <c r="R69"/>
  <c r="R38"/>
  <c r="E16"/>
  <c r="D16"/>
  <c r="F16"/>
  <c r="C16"/>
  <c r="D93"/>
  <c r="C93"/>
  <c r="E93"/>
  <c r="F93"/>
  <c r="C17"/>
  <c r="F17"/>
  <c r="D17"/>
  <c r="E17"/>
  <c r="M36"/>
  <c r="R45"/>
  <c r="M82"/>
  <c r="R30"/>
  <c r="R43"/>
  <c r="R78"/>
  <c r="D71"/>
  <c r="E71"/>
  <c r="F71"/>
  <c r="C71"/>
  <c r="M43"/>
  <c r="M22"/>
  <c r="M65"/>
  <c r="F11"/>
  <c r="D11"/>
  <c r="C11"/>
  <c r="E11"/>
  <c r="R27"/>
  <c r="M39"/>
  <c r="R14"/>
  <c r="D78"/>
  <c r="F78"/>
  <c r="E78"/>
  <c r="C78"/>
  <c r="M3"/>
  <c r="I99"/>
  <c r="G99"/>
  <c r="C57"/>
  <c r="D57"/>
  <c r="E57"/>
  <c r="F57"/>
  <c r="R56"/>
  <c r="T16" i="73"/>
  <c r="R17"/>
  <c r="D17" i="29" s="1"/>
  <c r="Q17" i="73"/>
  <c r="D17" i="26" s="1"/>
  <c r="S17" i="73"/>
  <c r="D17" i="28" s="1"/>
  <c r="P17" i="73"/>
  <c r="D17" i="24" s="1"/>
  <c r="K15" i="65"/>
  <c r="F15"/>
  <c r="M99" i="78" l="1"/>
  <c r="R99"/>
  <c r="D99"/>
  <c r="F99"/>
  <c r="E99"/>
  <c r="C99"/>
  <c r="T17" i="73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R62" s="1"/>
  <c r="DF62" s="1"/>
  <c r="B62" i="40" s="1"/>
  <c r="AK62" i="54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94" i="54" l="1"/>
  <c r="DC70"/>
  <c r="DC51"/>
  <c r="DC47"/>
  <c r="DC15"/>
  <c r="DC11"/>
  <c r="DB67"/>
  <c r="DB37"/>
  <c r="DB33"/>
  <c r="DB29"/>
  <c r="DB25"/>
  <c r="BM62"/>
  <c r="AY70"/>
  <c r="AR70"/>
  <c r="DF70" s="1"/>
  <c r="B70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BT28"/>
  <c r="DJ28" s="1"/>
  <c r="F28" i="40" s="1"/>
  <c r="AR32" i="54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DG30" s="1"/>
  <c r="C30" i="40" s="1"/>
  <c r="BM30" i="54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DG85" s="1"/>
  <c r="C85" i="40" s="1"/>
  <c r="CH86" i="54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DJ41" s="1"/>
  <c r="F41" i="40" s="1"/>
  <c r="BT43" i="54"/>
  <c r="DJ43" s="1"/>
  <c r="F43" i="40" s="1"/>
  <c r="DA44" i="5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A68"/>
  <c r="DB71"/>
  <c r="BT74"/>
  <c r="BT75"/>
  <c r="DJ75" s="1"/>
  <c r="F75" i="40" s="1"/>
  <c r="BT79" i="54"/>
  <c r="DA80"/>
  <c r="CZ82"/>
  <c r="BT85"/>
  <c r="DJ85" s="1"/>
  <c r="F85" i="40" s="1"/>
  <c r="DA88" i="54"/>
  <c r="BT90"/>
  <c r="DJ90" s="1"/>
  <c r="F90" i="40" s="1"/>
  <c r="DB91" i="54"/>
  <c r="DA92"/>
  <c r="BT94"/>
  <c r="CZ94"/>
  <c r="BT97"/>
  <c r="DJ97" s="1"/>
  <c r="F97" i="40" s="1"/>
  <c r="BT12" i="54"/>
  <c r="BT15"/>
  <c r="DJ15" s="1"/>
  <c r="F15" i="40" s="1"/>
  <c r="DB18" i="54"/>
  <c r="DB22"/>
  <c r="BT25"/>
  <c r="DB26"/>
  <c r="BT29"/>
  <c r="DJ29" s="1"/>
  <c r="F29" i="40" s="1"/>
  <c r="DB30" i="54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DJ62" s="1"/>
  <c r="F62" i="40" s="1"/>
  <c r="CZ62" i="54"/>
  <c r="BT64"/>
  <c r="DJ64" s="1"/>
  <c r="F64" i="40" s="1"/>
  <c r="CZ65" i="54"/>
  <c r="BT67"/>
  <c r="BT69"/>
  <c r="DJ69" s="1"/>
  <c r="F69" i="40" s="1"/>
  <c r="BT72" i="54"/>
  <c r="DJ72" s="1"/>
  <c r="F72" i="40" s="1"/>
  <c r="BT78" i="54"/>
  <c r="DJ78" s="1"/>
  <c r="F78" i="40" s="1"/>
  <c r="CZ78" i="54"/>
  <c r="BT81"/>
  <c r="DJ81" s="1"/>
  <c r="F81" i="40" s="1"/>
  <c r="BT83" i="54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J31" s="1"/>
  <c r="F31" i="40" s="1"/>
  <c r="DA32" i="54"/>
  <c r="BT36"/>
  <c r="BT44"/>
  <c r="DJ44" s="1"/>
  <c r="F44" i="40" s="1"/>
  <c r="BT49" i="54"/>
  <c r="BT53"/>
  <c r="BT55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I49" s="1"/>
  <c r="E49" i="40" s="1"/>
  <c r="DJ49" i="54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DI25" s="1"/>
  <c r="E25" i="40" s="1"/>
  <c r="BM29" i="54"/>
  <c r="BM33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BF23"/>
  <c r="DJ23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BF86"/>
  <c r="BF88"/>
  <c r="DH88" s="1"/>
  <c r="D88" i="40" s="1"/>
  <c r="BF91" i="54"/>
  <c r="BF92"/>
  <c r="BF97"/>
  <c r="DH97" s="1"/>
  <c r="D97" i="40" s="1"/>
  <c r="BF17" i="54"/>
  <c r="DH17" s="1"/>
  <c r="D17" i="40" s="1"/>
  <c r="BF30" i="54"/>
  <c r="DH30" s="1"/>
  <c r="D30" i="40" s="1"/>
  <c r="DJ34" i="54"/>
  <c r="F34" i="40" s="1"/>
  <c r="BF49" i="54"/>
  <c r="DH49" s="1"/>
  <c r="D49" i="40" s="1"/>
  <c r="BF4" i="54"/>
  <c r="BF6"/>
  <c r="DI6"/>
  <c r="E6" i="40" s="1"/>
  <c r="BF8" i="54"/>
  <c r="DH8" s="1"/>
  <c r="D8" i="40" s="1"/>
  <c r="BF10" i="54"/>
  <c r="BF25"/>
  <c r="DH25" s="1"/>
  <c r="D25" i="40" s="1"/>
  <c r="BF29" i="54"/>
  <c r="DH29" s="1"/>
  <c r="D29" i="40" s="1"/>
  <c r="BF33" i="54"/>
  <c r="DH33" s="1"/>
  <c r="D33" i="40" s="1"/>
  <c r="BF37" i="54"/>
  <c r="BF48"/>
  <c r="DH48" s="1"/>
  <c r="D48" i="40" s="1"/>
  <c r="BF55" i="54"/>
  <c r="BF60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J67" i="54"/>
  <c r="F67" i="40" s="1"/>
  <c r="BF69" i="54"/>
  <c r="BF77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DG4" s="1"/>
  <c r="C4" i="40" s="1"/>
  <c r="AY6" i="54"/>
  <c r="AY8"/>
  <c r="DG8" s="1"/>
  <c r="C8" i="40" s="1"/>
  <c r="AY9" i="54"/>
  <c r="DG9" s="1"/>
  <c r="C9" i="40" s="1"/>
  <c r="AY15" i="54"/>
  <c r="DG15" s="1"/>
  <c r="C15" i="40" s="1"/>
  <c r="DI15" i="54"/>
  <c r="E15" i="40" s="1"/>
  <c r="AY17" i="54"/>
  <c r="DG17" s="1"/>
  <c r="C17" i="40" s="1"/>
  <c r="AY19" i="54"/>
  <c r="AY29"/>
  <c r="DG29" s="1"/>
  <c r="C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AY72" i="54"/>
  <c r="DG72" s="1"/>
  <c r="C72" i="40" s="1"/>
  <c r="AY79" i="54"/>
  <c r="DG79" s="1"/>
  <c r="C79" i="40" s="1"/>
  <c r="DI79" i="54"/>
  <c r="E79" i="40" s="1"/>
  <c r="DJ79" i="54"/>
  <c r="F79" i="40" s="1"/>
  <c r="AY81" i="54"/>
  <c r="AY83"/>
  <c r="DG83" s="1"/>
  <c r="C83" i="40" s="1"/>
  <c r="AY86" i="54"/>
  <c r="DG86" s="1"/>
  <c r="C86" i="40" s="1"/>
  <c r="AY95" i="54"/>
  <c r="AY97"/>
  <c r="DG97" s="1"/>
  <c r="C97" i="40" s="1"/>
  <c r="AY22" i="54"/>
  <c r="DG22" s="1"/>
  <c r="C22" i="40" s="1"/>
  <c r="AY25" i="54"/>
  <c r="DJ25"/>
  <c r="F25" i="40" s="1"/>
  <c r="AY28" i="54"/>
  <c r="DG28" s="1"/>
  <c r="C28" i="40" s="1"/>
  <c r="AY31" i="54"/>
  <c r="AY36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G61" s="1"/>
  <c r="C61" i="40" s="1"/>
  <c r="DJ66" i="54"/>
  <c r="F66" i="40" s="1"/>
  <c r="DJ70" i="54"/>
  <c r="F70" i="40" s="1"/>
  <c r="CE77" i="54"/>
  <c r="CE93"/>
  <c r="AY10"/>
  <c r="DF34"/>
  <c r="B34" i="40" s="1"/>
  <c r="AY56" i="54"/>
  <c r="DH78"/>
  <c r="D78" i="40" s="1"/>
  <c r="AY89" i="54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DG68" s="1"/>
  <c r="C68" i="40" s="1"/>
  <c r="AY71" i="54"/>
  <c r="AY82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I9" i="54"/>
  <c r="E9" i="40" s="1"/>
  <c r="DI11" i="54"/>
  <c r="E11" i="40" s="1"/>
  <c r="AR17" i="54"/>
  <c r="DF17" s="1"/>
  <c r="B17" i="40" s="1"/>
  <c r="AR20" i="54"/>
  <c r="DF20" s="1"/>
  <c r="B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DG95" i="54"/>
  <c r="C95" i="40" s="1"/>
  <c r="AR97" i="54"/>
  <c r="DF97" s="1"/>
  <c r="B97" i="40" s="1"/>
  <c r="DI97" i="54"/>
  <c r="E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62"/>
  <c r="C62" i="40" s="1"/>
  <c r="BX62" i="54"/>
  <c r="DG66"/>
  <c r="DG70"/>
  <c r="BX70"/>
  <c r="DG81"/>
  <c r="C81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G71" i="54"/>
  <c r="C71" i="40" s="1"/>
  <c r="DH73" i="54"/>
  <c r="D73" i="40" s="1"/>
  <c r="AR80" i="54"/>
  <c r="DF80" s="1"/>
  <c r="B80" i="40" s="1"/>
  <c r="DG80" i="54"/>
  <c r="C80" i="40" s="1"/>
  <c r="AR85" i="54"/>
  <c r="DF85" s="1"/>
  <c r="B85" i="40" s="1"/>
  <c r="DH85" i="54"/>
  <c r="D85" i="40" s="1"/>
  <c r="AR93" i="54"/>
  <c r="DF93" s="1"/>
  <c r="B93" i="40" s="1"/>
  <c r="DH93" i="54"/>
  <c r="D93" i="40" s="1"/>
  <c r="DG10" i="54"/>
  <c r="C10" i="40" s="1"/>
  <c r="DG19" i="54"/>
  <c r="C19" i="40" s="1"/>
  <c r="DG25" i="54"/>
  <c r="C25" i="40" s="1"/>
  <c r="DI28" i="54"/>
  <c r="E28" i="40" s="1"/>
  <c r="AR30" i="54"/>
  <c r="DF30" s="1"/>
  <c r="B30" i="40" s="1"/>
  <c r="DI30" i="54"/>
  <c r="E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AR46" i="54"/>
  <c r="DF46" s="1"/>
  <c r="B46" i="40" s="1"/>
  <c r="DH46" i="54"/>
  <c r="D46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AR68" i="54"/>
  <c r="DF68" s="1"/>
  <c r="B68" i="40" s="1"/>
  <c r="DH68" i="54"/>
  <c r="D68" i="40" s="1"/>
  <c r="DJ68" i="54"/>
  <c r="F68" i="40" s="1"/>
  <c r="AR72" i="54"/>
  <c r="DF72" s="1"/>
  <c r="B72" i="40" s="1"/>
  <c r="DI72" i="54"/>
  <c r="E72" i="40" s="1"/>
  <c r="AR77" i="54"/>
  <c r="DF77" s="1"/>
  <c r="B77" i="40" s="1"/>
  <c r="DG77" i="54"/>
  <c r="C77" i="40" s="1"/>
  <c r="AR84" i="54"/>
  <c r="DF84" s="1"/>
  <c r="B84" i="40" s="1"/>
  <c r="DI84" i="54"/>
  <c r="E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AR94" i="54"/>
  <c r="DF94" s="1"/>
  <c r="B94" i="40" s="1"/>
  <c r="DH94" i="54"/>
  <c r="D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C4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C3"/>
  <c r="DD95" i="54" l="1"/>
  <c r="DD70"/>
  <c r="DD47"/>
  <c r="DD15"/>
  <c r="DD11"/>
  <c r="DD29"/>
  <c r="DD19"/>
  <c r="DD66"/>
  <c r="CP95"/>
  <c r="CP44"/>
  <c r="CI15"/>
  <c r="CB12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L91" i="29" s="1"/>
  <c r="S90" i="38"/>
  <c r="S89"/>
  <c r="S88"/>
  <c r="L88" i="29" s="1"/>
  <c r="S87" i="38"/>
  <c r="L87" i="29" s="1"/>
  <c r="S86" i="38"/>
  <c r="S85"/>
  <c r="S84"/>
  <c r="L84" i="29" s="1"/>
  <c r="S83" i="38"/>
  <c r="L83" i="29" s="1"/>
  <c r="S82" i="38"/>
  <c r="S81"/>
  <c r="S80"/>
  <c r="L80" i="29" s="1"/>
  <c r="S79" i="38"/>
  <c r="S78"/>
  <c r="S77"/>
  <c r="S76"/>
  <c r="L76" i="29" s="1"/>
  <c r="S75" i="38"/>
  <c r="L75" i="29" s="1"/>
  <c r="S74" i="38"/>
  <c r="S73"/>
  <c r="S72"/>
  <c r="L72" i="29" s="1"/>
  <c r="S71" i="38"/>
  <c r="L71" i="29" s="1"/>
  <c r="S70" i="38"/>
  <c r="S69"/>
  <c r="S68"/>
  <c r="L68" i="29" s="1"/>
  <c r="S67" i="38"/>
  <c r="L67" i="29" s="1"/>
  <c r="S66" i="38"/>
  <c r="S65"/>
  <c r="S64"/>
  <c r="L64" i="29" s="1"/>
  <c r="S63" i="38"/>
  <c r="S62"/>
  <c r="S61"/>
  <c r="S60"/>
  <c r="L60" i="29" s="1"/>
  <c r="S59" i="38"/>
  <c r="L59" i="29" s="1"/>
  <c r="S58" i="38"/>
  <c r="S57"/>
  <c r="S56"/>
  <c r="L56" i="29" s="1"/>
  <c r="S55" i="38"/>
  <c r="L55" i="29" s="1"/>
  <c r="S54" i="38"/>
  <c r="S53"/>
  <c r="S52"/>
  <c r="L52" i="29" s="1"/>
  <c r="S51" i="38"/>
  <c r="L51" i="29" s="1"/>
  <c r="S50" i="38"/>
  <c r="S49"/>
  <c r="S48"/>
  <c r="L48" i="29" s="1"/>
  <c r="S47" i="38"/>
  <c r="S46"/>
  <c r="S45"/>
  <c r="S44"/>
  <c r="L44" i="29" s="1"/>
  <c r="S43" i="38"/>
  <c r="L43" i="29" s="1"/>
  <c r="S42" i="38"/>
  <c r="S41"/>
  <c r="S40"/>
  <c r="L40" i="29" s="1"/>
  <c r="S39" i="38"/>
  <c r="L39" i="29" s="1"/>
  <c r="S38" i="38"/>
  <c r="S37"/>
  <c r="S36"/>
  <c r="L36" i="29" s="1"/>
  <c r="S35" i="38"/>
  <c r="L35" i="29" s="1"/>
  <c r="S34" i="38"/>
  <c r="S33"/>
  <c r="S32"/>
  <c r="L32" i="29" s="1"/>
  <c r="S31" i="38"/>
  <c r="S30"/>
  <c r="S29"/>
  <c r="S28"/>
  <c r="L28" i="29" s="1"/>
  <c r="S27" i="38"/>
  <c r="L27" i="29" s="1"/>
  <c r="S26" i="38"/>
  <c r="S25"/>
  <c r="S24"/>
  <c r="L24" i="29" s="1"/>
  <c r="S23" i="38"/>
  <c r="L23" i="29" s="1"/>
  <c r="S22" i="38"/>
  <c r="S21"/>
  <c r="S20"/>
  <c r="L20" i="29" s="1"/>
  <c r="S19" i="38"/>
  <c r="L19" i="29" s="1"/>
  <c r="S18" i="38"/>
  <c r="S17"/>
  <c r="S16"/>
  <c r="L16" i="29" s="1"/>
  <c r="S15" i="38"/>
  <c r="S14"/>
  <c r="S13"/>
  <c r="S12"/>
  <c r="L12" i="29" s="1"/>
  <c r="S11" i="38"/>
  <c r="L11" i="29" s="1"/>
  <c r="S10" i="38"/>
  <c r="S9"/>
  <c r="S8"/>
  <c r="L8" i="29" s="1"/>
  <c r="S7" i="38"/>
  <c r="L7" i="29" s="1"/>
  <c r="S6" i="38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U3" i="53"/>
  <c r="S3"/>
  <c r="T3"/>
  <c r="O3"/>
  <c r="W3"/>
  <c r="V3"/>
  <c r="C4" i="52"/>
  <c r="V4" i="53"/>
  <c r="U4"/>
  <c r="T4"/>
  <c r="O4"/>
  <c r="S4"/>
  <c r="N4" i="24" s="1"/>
  <c r="W4" i="53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9"/>
  <c r="L10"/>
  <c r="L13"/>
  <c r="L14"/>
  <c r="L15"/>
  <c r="L17"/>
  <c r="L18"/>
  <c r="L21"/>
  <c r="L22"/>
  <c r="L25"/>
  <c r="L26"/>
  <c r="L29"/>
  <c r="L30"/>
  <c r="L31"/>
  <c r="L33"/>
  <c r="L34"/>
  <c r="L37"/>
  <c r="L38"/>
  <c r="L41"/>
  <c r="L42"/>
  <c r="L45"/>
  <c r="L46"/>
  <c r="L47"/>
  <c r="L49"/>
  <c r="L50"/>
  <c r="L53"/>
  <c r="L54"/>
  <c r="L57"/>
  <c r="L58"/>
  <c r="L61"/>
  <c r="L62"/>
  <c r="L63"/>
  <c r="L65"/>
  <c r="L66"/>
  <c r="L69"/>
  <c r="L70"/>
  <c r="L73"/>
  <c r="L74"/>
  <c r="L77"/>
  <c r="L78"/>
  <c r="L79"/>
  <c r="L81"/>
  <c r="L82"/>
  <c r="L85"/>
  <c r="L86"/>
  <c r="L89"/>
  <c r="L90"/>
  <c r="L93"/>
  <c r="L94"/>
  <c r="L95"/>
  <c r="L97"/>
  <c r="CP79" i="54"/>
  <c r="CI56"/>
  <c r="CP24"/>
  <c r="DK17"/>
  <c r="F17" i="40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54" i="40" l="1"/>
  <c r="D99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Q3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T5" i="53"/>
  <c r="N5" i="26" s="1"/>
  <c r="O5" i="53"/>
  <c r="S5"/>
  <c r="W5"/>
  <c r="N5" i="29" s="1"/>
  <c r="V5" i="53"/>
  <c r="N5" i="28" s="1"/>
  <c r="U5" i="53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C6" i="53"/>
  <c r="L99" i="52"/>
  <c r="J99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V6" i="53"/>
  <c r="N6" i="28" s="1"/>
  <c r="U6" i="53"/>
  <c r="T6"/>
  <c r="N6" i="26" s="1"/>
  <c r="O6" i="53"/>
  <c r="S6"/>
  <c r="N6" i="24" s="1"/>
  <c r="W6" i="53"/>
  <c r="N6" i="29" s="1"/>
  <c r="N5" i="24"/>
  <c r="BP99" i="14"/>
  <c r="BQ99"/>
  <c r="BN99"/>
  <c r="BO99"/>
  <c r="O4"/>
  <c r="N6" i="27"/>
  <c r="V99" i="52"/>
  <c r="S99"/>
  <c r="K6" i="38"/>
  <c r="M6" s="1"/>
  <c r="Q5" i="53"/>
  <c r="C7"/>
  <c r="C7" i="52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 i="24"/>
  <c r="AG3" s="1"/>
  <c r="AD3" i="28"/>
  <c r="AG3" s="1"/>
  <c r="AD4" i="24"/>
  <c r="AG4" s="1"/>
  <c r="AC6" i="28"/>
  <c r="AC6" i="29"/>
  <c r="AD6" s="1"/>
  <c r="AC6" i="24"/>
  <c r="AC6" i="27"/>
  <c r="AD6" s="1"/>
  <c r="AC5" i="24"/>
  <c r="M5" i="26"/>
  <c r="T7" i="53"/>
  <c r="O7"/>
  <c r="S7"/>
  <c r="N7" i="24" s="1"/>
  <c r="W7" i="53"/>
  <c r="N7" i="29" s="1"/>
  <c r="V7" i="53"/>
  <c r="U7"/>
  <c r="N7" i="27" s="1"/>
  <c r="T6" i="52"/>
  <c r="M6" i="26" s="1"/>
  <c r="O6" i="52"/>
  <c r="Q6" s="1"/>
  <c r="G4" i="62"/>
  <c r="K7" i="38"/>
  <c r="M7" s="1"/>
  <c r="C8" i="53"/>
  <c r="Q6"/>
  <c r="C8" i="52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V8" i="53"/>
  <c r="N8" i="28" s="1"/>
  <c r="U8" i="53"/>
  <c r="N8" i="27" s="1"/>
  <c r="T8" i="53"/>
  <c r="O8"/>
  <c r="S8"/>
  <c r="N8" i="24" s="1"/>
  <c r="W8" i="53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Q7"/>
  <c r="C9" i="52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T9" i="53"/>
  <c r="N9" i="26" s="1"/>
  <c r="O9" i="53"/>
  <c r="S9"/>
  <c r="N9" i="24" s="1"/>
  <c r="W9" i="53"/>
  <c r="N9" i="29" s="1"/>
  <c r="V9" i="53"/>
  <c r="N9" i="28" s="1"/>
  <c r="U9" i="53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7"/>
  <c r="K9" i="38"/>
  <c r="M9" s="1"/>
  <c r="C10" i="53"/>
  <c r="Q8"/>
  <c r="C10" i="52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7" i="28"/>
  <c r="AG7" s="1"/>
  <c r="AD8"/>
  <c r="AG8" s="1"/>
  <c r="AC9" i="27"/>
  <c r="AD9" s="1"/>
  <c r="AC9" i="24"/>
  <c r="AC8" i="26"/>
  <c r="AD8" s="1"/>
  <c r="AC8" i="29"/>
  <c r="AD8" s="1"/>
  <c r="AC9" i="28"/>
  <c r="AC9" i="29"/>
  <c r="AD9" s="1"/>
  <c r="V10" i="53"/>
  <c r="N10" i="28" s="1"/>
  <c r="U10" i="53"/>
  <c r="N10" i="27" s="1"/>
  <c r="T10" i="53"/>
  <c r="O10"/>
  <c r="S10"/>
  <c r="N10" i="24" s="1"/>
  <c r="W10" i="53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Q9"/>
  <c r="C11" i="5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T11" i="53"/>
  <c r="N11" i="26" s="1"/>
  <c r="O11" i="53"/>
  <c r="S11"/>
  <c r="N11" i="24" s="1"/>
  <c r="W11" i="53"/>
  <c r="N11" i="29" s="1"/>
  <c r="V11" i="53"/>
  <c r="N11" i="28" s="1"/>
  <c r="U11" i="53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K11" i="38"/>
  <c r="M11" s="1"/>
  <c r="C12" i="53"/>
  <c r="Q10"/>
  <c r="C12" i="52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V12" i="53"/>
  <c r="N12" i="28" s="1"/>
  <c r="U12" i="53"/>
  <c r="N12" i="27" s="1"/>
  <c r="T12" i="53"/>
  <c r="N12" i="26" s="1"/>
  <c r="O12" i="53"/>
  <c r="S12"/>
  <c r="N12" i="24" s="1"/>
  <c r="W12" i="53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C13" i="52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T13" i="53"/>
  <c r="O13"/>
  <c r="S13"/>
  <c r="N13" i="24" s="1"/>
  <c r="W13" i="53"/>
  <c r="N13" i="29" s="1"/>
  <c r="V13" i="53"/>
  <c r="N13" i="28" s="1"/>
  <c r="U13" i="53"/>
  <c r="N13" i="27" s="1"/>
  <c r="V9" i="61"/>
  <c r="O9"/>
  <c r="G9" i="63"/>
  <c r="G8"/>
  <c r="T11" i="14"/>
  <c r="O11"/>
  <c r="R11"/>
  <c r="V11"/>
  <c r="H11"/>
  <c r="N13" i="26"/>
  <c r="K13" i="38"/>
  <c r="M13" s="1"/>
  <c r="Q12" i="53"/>
  <c r="C14"/>
  <c r="C14" i="52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V14" i="53"/>
  <c r="N14" i="28" s="1"/>
  <c r="U14" i="53"/>
  <c r="N14" i="27" s="1"/>
  <c r="T14" i="53"/>
  <c r="N14" i="26" s="1"/>
  <c r="O14" i="53"/>
  <c r="S14"/>
  <c r="N14" i="24" s="1"/>
  <c r="W14" i="53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K14" i="38"/>
  <c r="M14" s="1"/>
  <c r="C15" i="53"/>
  <c r="Q13"/>
  <c r="C15" i="52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T15" i="53"/>
  <c r="N15" i="26" s="1"/>
  <c r="O15" i="53"/>
  <c r="S15"/>
  <c r="N15" i="24" s="1"/>
  <c r="W15" i="53"/>
  <c r="N15" i="29" s="1"/>
  <c r="V15" i="53"/>
  <c r="N15" i="28" s="1"/>
  <c r="U15" i="53"/>
  <c r="N15" i="27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K15" i="38"/>
  <c r="M15" s="1"/>
  <c r="C16" i="53"/>
  <c r="Q14"/>
  <c r="C16" i="52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V16" i="53"/>
  <c r="U16"/>
  <c r="N16" i="27" s="1"/>
  <c r="T16" i="53"/>
  <c r="N16" i="26" s="1"/>
  <c r="O16" i="53"/>
  <c r="S16"/>
  <c r="W16"/>
  <c r="N16" i="29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8"/>
  <c r="K16" i="38"/>
  <c r="M16" s="1"/>
  <c r="Q15" i="53"/>
  <c r="C17"/>
  <c r="C17" i="52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T17" i="53"/>
  <c r="O17"/>
  <c r="S17"/>
  <c r="N17" i="24" s="1"/>
  <c r="W17" i="53"/>
  <c r="N17" i="29" s="1"/>
  <c r="V17" i="53"/>
  <c r="N17" i="28" s="1"/>
  <c r="U17" i="53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C18" i="53"/>
  <c r="Q16"/>
  <c r="C18" i="52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V18" i="53"/>
  <c r="N18" i="28" s="1"/>
  <c r="U18" i="53"/>
  <c r="N18" i="27" s="1"/>
  <c r="T18" i="53"/>
  <c r="N18" i="26" s="1"/>
  <c r="O18" i="53"/>
  <c r="S18"/>
  <c r="N18" i="24" s="1"/>
  <c r="W18" i="53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Q17"/>
  <c r="C19" i="52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T19" i="53"/>
  <c r="N19" i="26" s="1"/>
  <c r="O19" i="53"/>
  <c r="S19"/>
  <c r="N19" i="24" s="1"/>
  <c r="W19" i="53"/>
  <c r="N19" i="29" s="1"/>
  <c r="V19" i="53"/>
  <c r="N19" i="28" s="1"/>
  <c r="U19" i="53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AG12" i="29"/>
  <c r="K19" i="38"/>
  <c r="M19" s="1"/>
  <c r="C20" i="53"/>
  <c r="Q18"/>
  <c r="C20" i="52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V20" i="53"/>
  <c r="N20" i="28" s="1"/>
  <c r="U20" i="53"/>
  <c r="N20" i="27" s="1"/>
  <c r="T20" i="53"/>
  <c r="O20"/>
  <c r="S20"/>
  <c r="N20" i="24" s="1"/>
  <c r="W20" i="53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C21" i="52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T21" i="53"/>
  <c r="N21" i="26" s="1"/>
  <c r="O21" i="53"/>
  <c r="S21"/>
  <c r="N21" i="24" s="1"/>
  <c r="W21" i="53"/>
  <c r="N21" i="29" s="1"/>
  <c r="V21" i="53"/>
  <c r="N21" i="28" s="1"/>
  <c r="U21" i="53"/>
  <c r="N21" i="27" s="1"/>
  <c r="V17" i="61"/>
  <c r="O17"/>
  <c r="V17" i="62"/>
  <c r="O17"/>
  <c r="T19" i="14"/>
  <c r="R19"/>
  <c r="V19"/>
  <c r="H19"/>
  <c r="AG16" i="29"/>
  <c r="AG16" i="26"/>
  <c r="K21" i="38"/>
  <c r="M21" s="1"/>
  <c r="C22" i="53"/>
  <c r="Q20"/>
  <c r="C22" i="5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8" l="1"/>
  <c r="AG20" s="1"/>
  <c r="AD20" i="24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V22" i="53"/>
  <c r="N22" i="28" s="1"/>
  <c r="U22" i="53"/>
  <c r="N22" i="27" s="1"/>
  <c r="T22" i="53"/>
  <c r="N22" i="26" s="1"/>
  <c r="O22" i="53"/>
  <c r="S22"/>
  <c r="N22" i="24" s="1"/>
  <c r="W22" i="53"/>
  <c r="N22" i="29" s="1"/>
  <c r="G18" i="62"/>
  <c r="V18" s="1"/>
  <c r="T20" i="14"/>
  <c r="V20"/>
  <c r="R20"/>
  <c r="AM20" s="1"/>
  <c r="E20" i="61" s="1"/>
  <c r="H20" i="14"/>
  <c r="K22" i="38"/>
  <c r="M22" s="1"/>
  <c r="C23" i="53"/>
  <c r="Q21"/>
  <c r="C23" i="52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T23" i="53"/>
  <c r="N23" i="26" s="1"/>
  <c r="O23" i="53"/>
  <c r="S23"/>
  <c r="N23" i="24" s="1"/>
  <c r="W23" i="53"/>
  <c r="N23" i="29" s="1"/>
  <c r="V23" i="53"/>
  <c r="N23" i="28" s="1"/>
  <c r="U23" i="53"/>
  <c r="N23" i="27" s="1"/>
  <c r="G20" i="61"/>
  <c r="V20" s="1"/>
  <c r="O18" i="62"/>
  <c r="V18" i="63"/>
  <c r="O18"/>
  <c r="V18" i="61"/>
  <c r="O18"/>
  <c r="T21" i="14"/>
  <c r="R21"/>
  <c r="V21"/>
  <c r="H21"/>
  <c r="AG19" i="29"/>
  <c r="AG16" i="27"/>
  <c r="K23" i="38"/>
  <c r="M23" s="1"/>
  <c r="C24" i="53"/>
  <c r="Q22"/>
  <c r="C24" i="52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V24" i="53"/>
  <c r="N24" i="28" s="1"/>
  <c r="U24" i="53"/>
  <c r="N24" i="27" s="1"/>
  <c r="T24" i="53"/>
  <c r="N24" i="26" s="1"/>
  <c r="O24" i="53"/>
  <c r="S24"/>
  <c r="N24" i="24" s="1"/>
  <c r="W24" i="53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C25" i="52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T25" i="53"/>
  <c r="N25" i="26" s="1"/>
  <c r="O25" i="53"/>
  <c r="S25"/>
  <c r="N25" i="24" s="1"/>
  <c r="W25" i="53"/>
  <c r="N25" i="29" s="1"/>
  <c r="V25" i="53"/>
  <c r="N25" i="28" s="1"/>
  <c r="U25" i="53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C26" i="53"/>
  <c r="Q24"/>
  <c r="C26" i="52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V26" i="53"/>
  <c r="N26" i="28" s="1"/>
  <c r="U26" i="53"/>
  <c r="N26" i="27" s="1"/>
  <c r="T26" i="53"/>
  <c r="N26" i="26" s="1"/>
  <c r="O26" i="53"/>
  <c r="S26"/>
  <c r="N26" i="24" s="1"/>
  <c r="W26" i="53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K26" i="38"/>
  <c r="M26" s="1"/>
  <c r="C27" i="53"/>
  <c r="Q25"/>
  <c r="C27" i="52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T27" i="53"/>
  <c r="N27" i="26" s="1"/>
  <c r="O27" i="53"/>
  <c r="S27"/>
  <c r="N27" i="24" s="1"/>
  <c r="W27" i="53"/>
  <c r="N27" i="29" s="1"/>
  <c r="V27" i="53"/>
  <c r="N27" i="28" s="1"/>
  <c r="U27" i="53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K27" i="38"/>
  <c r="M27" s="1"/>
  <c r="C28" i="53"/>
  <c r="Q26"/>
  <c r="C28" i="52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V28" i="53"/>
  <c r="U28"/>
  <c r="N28" i="27" s="1"/>
  <c r="T28" i="53"/>
  <c r="N28" i="26" s="1"/>
  <c r="O28" i="53"/>
  <c r="S28"/>
  <c r="N28" i="24" s="1"/>
  <c r="W28" i="53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C29"/>
  <c r="C29" i="52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T29" i="53"/>
  <c r="N29" i="26" s="1"/>
  <c r="O29" i="53"/>
  <c r="S29"/>
  <c r="N29" i="24" s="1"/>
  <c r="W29" i="53"/>
  <c r="N29" i="29" s="1"/>
  <c r="V29" i="53"/>
  <c r="N29" i="28" s="1"/>
  <c r="U29" i="53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K29" i="38"/>
  <c r="M29" s="1"/>
  <c r="Q28" i="53"/>
  <c r="C30"/>
  <c r="C30" i="52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V30" i="53"/>
  <c r="N30" i="28" s="1"/>
  <c r="U30" i="53"/>
  <c r="N30" i="27" s="1"/>
  <c r="T30" i="53"/>
  <c r="N30" i="26" s="1"/>
  <c r="O30" i="53"/>
  <c r="S30"/>
  <c r="N30" i="24" s="1"/>
  <c r="W30" i="53"/>
  <c r="N30" i="29" s="1"/>
  <c r="V28" i="14"/>
  <c r="AQ28" s="1"/>
  <c r="E28" i="63" s="1"/>
  <c r="T28" i="14"/>
  <c r="R28"/>
  <c r="O28"/>
  <c r="H28"/>
  <c r="K30" i="38"/>
  <c r="M30" s="1"/>
  <c r="C31" i="53"/>
  <c r="Q29"/>
  <c r="C31" i="5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T31" i="53"/>
  <c r="N31" i="26" s="1"/>
  <c r="O31" i="53"/>
  <c r="S31"/>
  <c r="N31" i="24" s="1"/>
  <c r="W31" i="53"/>
  <c r="N31" i="29" s="1"/>
  <c r="V31" i="53"/>
  <c r="N31" i="28" s="1"/>
  <c r="U31" i="53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K31" i="38"/>
  <c r="M31" s="1"/>
  <c r="AG26" i="29"/>
  <c r="C32" i="53"/>
  <c r="Q30"/>
  <c r="C32" i="5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V32" i="53"/>
  <c r="N32" i="28" s="1"/>
  <c r="U32" i="53"/>
  <c r="N32" i="27" s="1"/>
  <c r="T32" i="53"/>
  <c r="N32" i="26" s="1"/>
  <c r="O32" i="53"/>
  <c r="S32"/>
  <c r="N32" i="24" s="1"/>
  <c r="W32" i="53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C33" i="53"/>
  <c r="Q31"/>
  <c r="AG27" i="30"/>
  <c r="C33" i="52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T33" i="53"/>
  <c r="N33" i="26" s="1"/>
  <c r="O33" i="53"/>
  <c r="S33"/>
  <c r="N33" i="24" s="1"/>
  <c r="W33" i="53"/>
  <c r="V33"/>
  <c r="N33" i="28" s="1"/>
  <c r="U33" i="53"/>
  <c r="N33" i="27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9"/>
  <c r="K33" i="38"/>
  <c r="M33" s="1"/>
  <c r="Q32" i="53"/>
  <c r="C34"/>
  <c r="C34" i="52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V34" i="53"/>
  <c r="N34" i="28" s="1"/>
  <c r="U34" i="53"/>
  <c r="N34" i="27" s="1"/>
  <c r="T34" i="53"/>
  <c r="N34" i="26" s="1"/>
  <c r="O34" i="53"/>
  <c r="S34"/>
  <c r="N34" i="24" s="1"/>
  <c r="W34" i="53"/>
  <c r="N34" i="29" s="1"/>
  <c r="G30" i="61"/>
  <c r="O30" i="63"/>
  <c r="V30"/>
  <c r="V30" i="62"/>
  <c r="O30"/>
  <c r="T32" i="14"/>
  <c r="R32"/>
  <c r="V32"/>
  <c r="H32"/>
  <c r="K34" i="38"/>
  <c r="M34" s="1"/>
  <c r="Q33" i="53"/>
  <c r="C35"/>
  <c r="C35" i="52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T35" i="53"/>
  <c r="N35" i="26" s="1"/>
  <c r="O35" i="53"/>
  <c r="S35"/>
  <c r="N35" i="24" s="1"/>
  <c r="W35" i="53"/>
  <c r="N35" i="29" s="1"/>
  <c r="V35" i="53"/>
  <c r="U35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K35" i="38"/>
  <c r="M35" s="1"/>
  <c r="C36" i="53"/>
  <c r="Q34"/>
  <c r="AG30" i="29"/>
  <c r="C36" i="52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V36" i="53"/>
  <c r="N36" i="28" s="1"/>
  <c r="U36" i="53"/>
  <c r="N36" i="27" s="1"/>
  <c r="T36" i="53"/>
  <c r="N36" i="26" s="1"/>
  <c r="O36" i="53"/>
  <c r="S36"/>
  <c r="N36" i="24" s="1"/>
  <c r="W36" i="53"/>
  <c r="N36" i="29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AG30" i="27"/>
  <c r="AG30" i="26"/>
  <c r="K36" i="38"/>
  <c r="M36" s="1"/>
  <c r="Q35" i="53"/>
  <c r="C37"/>
  <c r="C37" i="52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T37" i="53"/>
  <c r="N37" i="26" s="1"/>
  <c r="O37" i="53"/>
  <c r="S37"/>
  <c r="N37" i="24" s="1"/>
  <c r="W37" i="53"/>
  <c r="N37" i="29" s="1"/>
  <c r="V37" i="53"/>
  <c r="U37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Q36"/>
  <c r="C38" i="52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V38" i="53"/>
  <c r="N38" i="28" s="1"/>
  <c r="U38" i="53"/>
  <c r="N38" i="27" s="1"/>
  <c r="T38" i="53"/>
  <c r="O38"/>
  <c r="S38"/>
  <c r="N38" i="24" s="1"/>
  <c r="W38" i="53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Q37"/>
  <c r="C39" i="52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AC38" i="24"/>
  <c r="AC38" i="29"/>
  <c r="AD38" s="1"/>
  <c r="AC38" i="27"/>
  <c r="AD38" s="1"/>
  <c r="T38" i="52"/>
  <c r="M38" i="26" s="1"/>
  <c r="O38" i="52"/>
  <c r="Q38" s="1"/>
  <c r="T39" i="53"/>
  <c r="N39" i="26" s="1"/>
  <c r="O39" i="53"/>
  <c r="S39"/>
  <c r="N39" i="24" s="1"/>
  <c r="W39" i="53"/>
  <c r="N39" i="29" s="1"/>
  <c r="V39" i="53"/>
  <c r="N39" i="28" s="1"/>
  <c r="U39" i="53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AG34" i="30"/>
  <c r="K39" i="38"/>
  <c r="M39" s="1"/>
  <c r="C40" i="53"/>
  <c r="Q38"/>
  <c r="C40" i="52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V40" i="53"/>
  <c r="U40"/>
  <c r="N40" i="27" s="1"/>
  <c r="T40" i="53"/>
  <c r="N40" i="26" s="1"/>
  <c r="O40" i="53"/>
  <c r="S40"/>
  <c r="W40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Q39"/>
  <c r="C41" i="52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T41" i="53"/>
  <c r="N41" i="26" s="1"/>
  <c r="O41" i="53"/>
  <c r="S41"/>
  <c r="N41" i="24" s="1"/>
  <c r="W41" i="53"/>
  <c r="N41" i="29" s="1"/>
  <c r="V41" i="53"/>
  <c r="N41" i="28" s="1"/>
  <c r="U41" i="53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C42" i="5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V42" i="53"/>
  <c r="N42" i="28" s="1"/>
  <c r="U42" i="53"/>
  <c r="N42" i="27" s="1"/>
  <c r="T42" i="53"/>
  <c r="N42" i="26" s="1"/>
  <c r="O42" i="53"/>
  <c r="S42"/>
  <c r="N42" i="24" s="1"/>
  <c r="W42" i="53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Q41"/>
  <c r="C43" i="52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T43" i="53"/>
  <c r="N43" i="26" s="1"/>
  <c r="O43" i="53"/>
  <c r="S43"/>
  <c r="W43"/>
  <c r="N43" i="29" s="1"/>
  <c r="V43" i="53"/>
  <c r="N43" i="28" s="1"/>
  <c r="U43" i="53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AG39" i="26"/>
  <c r="C44" i="52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V44" i="53"/>
  <c r="N44" i="28" s="1"/>
  <c r="U44" i="53"/>
  <c r="N44" i="27" s="1"/>
  <c r="T44" i="53"/>
  <c r="N44" i="26" s="1"/>
  <c r="O44" i="53"/>
  <c r="S44"/>
  <c r="N44" i="24" s="1"/>
  <c r="W44" i="53"/>
  <c r="N44" i="29" s="1"/>
  <c r="G40" i="62"/>
  <c r="O40" s="1"/>
  <c r="V39" i="63"/>
  <c r="O39"/>
  <c r="V39" i="62"/>
  <c r="O39"/>
  <c r="G39" i="61"/>
  <c r="T42" i="14"/>
  <c r="V42"/>
  <c r="R42"/>
  <c r="O42"/>
  <c r="H42"/>
  <c r="AG39" i="29"/>
  <c r="AG39" i="30"/>
  <c r="K44" i="38"/>
  <c r="M44" s="1"/>
  <c r="C45" i="53"/>
  <c r="Q43"/>
  <c r="C45" i="52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T45" i="53"/>
  <c r="N45" i="26" s="1"/>
  <c r="O45" i="53"/>
  <c r="S45"/>
  <c r="N45" i="24" s="1"/>
  <c r="W45" i="53"/>
  <c r="N45" i="29" s="1"/>
  <c r="V45" i="53"/>
  <c r="N45" i="28" s="1"/>
  <c r="U45" i="53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K45" i="38"/>
  <c r="M45" s="1"/>
  <c r="Q44" i="53"/>
  <c r="C46"/>
  <c r="C46" i="52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V46" i="53"/>
  <c r="N46" i="28" s="1"/>
  <c r="U46" i="53"/>
  <c r="N46" i="27" s="1"/>
  <c r="T46" i="53"/>
  <c r="N46" i="26" s="1"/>
  <c r="O46" i="53"/>
  <c r="S46"/>
  <c r="N46" i="24" s="1"/>
  <c r="W46" i="53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K46" i="38"/>
  <c r="M46" s="1"/>
  <c r="C47" i="53"/>
  <c r="Q45"/>
  <c r="C47" i="52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T47" i="53"/>
  <c r="O47"/>
  <c r="S47"/>
  <c r="N47" i="24" s="1"/>
  <c r="W47" i="53"/>
  <c r="N47" i="29" s="1"/>
  <c r="V47" i="53"/>
  <c r="U47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C48" i="52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V48" i="53"/>
  <c r="N48" i="28" s="1"/>
  <c r="U48" i="53"/>
  <c r="N48" i="27" s="1"/>
  <c r="T48" i="53"/>
  <c r="N48" i="26" s="1"/>
  <c r="O48" i="53"/>
  <c r="S48"/>
  <c r="N48" i="24" s="1"/>
  <c r="W48" i="53"/>
  <c r="N48" i="29" s="1"/>
  <c r="G44" i="62"/>
  <c r="V44" s="1"/>
  <c r="V43" i="63"/>
  <c r="O43"/>
  <c r="R46" i="14"/>
  <c r="V46"/>
  <c r="T46"/>
  <c r="AO46" s="1"/>
  <c r="E46" i="62" s="1"/>
  <c r="O46" i="14"/>
  <c r="H46"/>
  <c r="AG42" i="27"/>
  <c r="AG42" i="30"/>
  <c r="K48" i="38"/>
  <c r="M48" s="1"/>
  <c r="C49" i="53"/>
  <c r="Q47"/>
  <c r="C49" i="52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8" l="1"/>
  <c r="AG47" s="1"/>
  <c r="AD47" i="24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T49" i="53"/>
  <c r="N49" i="26" s="1"/>
  <c r="O49" i="53"/>
  <c r="S49"/>
  <c r="N49" i="24" s="1"/>
  <c r="W49" i="53"/>
  <c r="N49" i="29" s="1"/>
  <c r="V49" i="53"/>
  <c r="N49" i="28" s="1"/>
  <c r="U49" i="53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C50" i="52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V50" i="53"/>
  <c r="U50"/>
  <c r="N50" i="27" s="1"/>
  <c r="T50" i="53"/>
  <c r="N50" i="26" s="1"/>
  <c r="O50" i="53"/>
  <c r="S50"/>
  <c r="N50" i="24" s="1"/>
  <c r="W50" i="53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Q49"/>
  <c r="C51" i="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T51" i="53"/>
  <c r="N51" i="26" s="1"/>
  <c r="O51" i="53"/>
  <c r="S51"/>
  <c r="N51" i="24" s="1"/>
  <c r="W51" i="53"/>
  <c r="N51" i="29" s="1"/>
  <c r="V51" i="53"/>
  <c r="N51" i="28" s="1"/>
  <c r="U51" i="53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Q50"/>
  <c r="C52" i="52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V52" i="53"/>
  <c r="N52" i="28" s="1"/>
  <c r="U52" i="53"/>
  <c r="N52" i="27" s="1"/>
  <c r="T52" i="53"/>
  <c r="O52"/>
  <c r="S52"/>
  <c r="N52" i="24" s="1"/>
  <c r="W52" i="53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Q51"/>
  <c r="C53" i="52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T53" i="53"/>
  <c r="N53" i="26" s="1"/>
  <c r="O53" i="53"/>
  <c r="S53"/>
  <c r="N53" i="24" s="1"/>
  <c r="W53" i="53"/>
  <c r="N53" i="29" s="1"/>
  <c r="V53" i="53"/>
  <c r="N53" i="28" s="1"/>
  <c r="U53" i="53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AG48" i="27"/>
  <c r="AG48" i="30"/>
  <c r="K53" i="38"/>
  <c r="M53" s="1"/>
  <c r="Q52" i="53"/>
  <c r="C54"/>
  <c r="C54" i="52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8" l="1"/>
  <c r="AG52" s="1"/>
  <c r="AD52" i="24"/>
  <c r="AG52" s="1"/>
  <c r="AC53"/>
  <c r="AC53" i="28"/>
  <c r="AC53" i="27"/>
  <c r="AD53" s="1"/>
  <c r="AC53" i="29"/>
  <c r="AD53" s="1"/>
  <c r="AC52" i="26"/>
  <c r="AD52" s="1"/>
  <c r="V54" i="53"/>
  <c r="N54" i="28" s="1"/>
  <c r="U54" i="53"/>
  <c r="N54" i="27" s="1"/>
  <c r="T54" i="53"/>
  <c r="N54" i="26" s="1"/>
  <c r="O54" i="53"/>
  <c r="S54"/>
  <c r="N54" i="24" s="1"/>
  <c r="W54" i="53"/>
  <c r="N54" i="29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AG48" i="26"/>
  <c r="K54" i="38"/>
  <c r="M54" s="1"/>
  <c r="C55" i="53"/>
  <c r="Q53"/>
  <c r="C55" i="52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T55" i="53"/>
  <c r="N55" i="26" s="1"/>
  <c r="O55" i="53"/>
  <c r="S55"/>
  <c r="N55" i="24" s="1"/>
  <c r="W55" i="53"/>
  <c r="N55" i="29" s="1"/>
  <c r="V55" i="53"/>
  <c r="N55" i="28" s="1"/>
  <c r="U55" i="53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K55" i="38"/>
  <c r="M55" s="1"/>
  <c r="Q54" i="53"/>
  <c r="C56"/>
  <c r="C56" i="52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8" l="1"/>
  <c r="AG54" s="1"/>
  <c r="AD54" i="24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V56" i="53"/>
  <c r="N56" i="28" s="1"/>
  <c r="U56" i="53"/>
  <c r="N56" i="27" s="1"/>
  <c r="T56" i="53"/>
  <c r="O56"/>
  <c r="S56"/>
  <c r="W56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Q55"/>
  <c r="C57" i="52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T57" i="53"/>
  <c r="O57"/>
  <c r="S57"/>
  <c r="W57"/>
  <c r="N57" i="29" s="1"/>
  <c r="V57" i="53"/>
  <c r="N57" i="28" s="1"/>
  <c r="U57" i="53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Q56"/>
  <c r="C58" i="52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V58" i="53"/>
  <c r="U58"/>
  <c r="N58" i="27" s="1"/>
  <c r="T58" i="53"/>
  <c r="N58" i="26" s="1"/>
  <c r="O58" i="53"/>
  <c r="S58"/>
  <c r="N58" i="24" s="1"/>
  <c r="W58" i="53"/>
  <c r="N58" i="29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8"/>
  <c r="K58" i="38"/>
  <c r="M58" s="1"/>
  <c r="C59" i="53"/>
  <c r="Q57"/>
  <c r="C59" i="52"/>
  <c r="AP55" i="14"/>
  <c r="D55" i="63" s="1"/>
  <c r="G55" s="1"/>
  <c r="AR54" i="14"/>
  <c r="U56"/>
  <c r="W55"/>
  <c r="Q57"/>
  <c r="S57"/>
  <c r="O56"/>
  <c r="AM55"/>
  <c r="E55" i="61" s="1"/>
  <c r="G55" s="1"/>
  <c r="AD57" i="28" l="1"/>
  <c r="AG57" s="1"/>
  <c r="AD57" i="24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T59" i="53"/>
  <c r="N59" i="26" s="1"/>
  <c r="O59" i="53"/>
  <c r="S59"/>
  <c r="W59"/>
  <c r="N59" i="29" s="1"/>
  <c r="V59" i="53"/>
  <c r="N59" i="28" s="1"/>
  <c r="U59" i="53"/>
  <c r="N59" i="27" s="1"/>
  <c r="O54" i="63"/>
  <c r="V55" i="61"/>
  <c r="O55"/>
  <c r="O55" i="63"/>
  <c r="V55"/>
  <c r="V55" i="62"/>
  <c r="O55"/>
  <c r="R57" i="14"/>
  <c r="O57"/>
  <c r="V57"/>
  <c r="T57"/>
  <c r="H57"/>
  <c r="N59" i="24"/>
  <c r="AR55" i="14"/>
  <c r="K59" i="38"/>
  <c r="M59" s="1"/>
  <c r="Q58" i="53"/>
  <c r="C60"/>
  <c r="C60" i="52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V60" i="53"/>
  <c r="N60" i="28" s="1"/>
  <c r="U60" i="53"/>
  <c r="N60" i="27" s="1"/>
  <c r="T60" i="53"/>
  <c r="N60" i="26" s="1"/>
  <c r="O60" i="53"/>
  <c r="S60"/>
  <c r="N60" i="24" s="1"/>
  <c r="W60" i="53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K60" i="38"/>
  <c r="M60" s="1"/>
  <c r="C61" i="53"/>
  <c r="Q59"/>
  <c r="C61" i="52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8" l="1"/>
  <c r="AG59" s="1"/>
  <c r="AD59" i="24"/>
  <c r="AG59" s="1"/>
  <c r="AC60" i="28"/>
  <c r="AC60" i="29"/>
  <c r="AD60" s="1"/>
  <c r="AC60" i="27"/>
  <c r="AD60" s="1"/>
  <c r="AC59" i="26"/>
  <c r="AD59" s="1"/>
  <c r="AC60" i="24"/>
  <c r="T61" i="53"/>
  <c r="O61"/>
  <c r="S61"/>
  <c r="N61" i="24" s="1"/>
  <c r="W61" i="53"/>
  <c r="N61" i="29" s="1"/>
  <c r="V61" i="53"/>
  <c r="N61" i="28" s="1"/>
  <c r="U61" i="53"/>
  <c r="N61" i="27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AG56" i="29"/>
  <c r="K61" i="38"/>
  <c r="M61" s="1"/>
  <c r="C62" i="53"/>
  <c r="Q60"/>
  <c r="C62" i="5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V62" i="53"/>
  <c r="N62" i="28" s="1"/>
  <c r="U62" i="53"/>
  <c r="T62"/>
  <c r="N62" i="26" s="1"/>
  <c r="O62" i="53"/>
  <c r="S62"/>
  <c r="N62" i="24" s="1"/>
  <c r="W62" i="53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Q61"/>
  <c r="C63" i="52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T63" i="53"/>
  <c r="O63"/>
  <c r="S63"/>
  <c r="W63"/>
  <c r="N63" i="29" s="1"/>
  <c r="V63" i="53"/>
  <c r="U63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C64" i="52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V64" i="53"/>
  <c r="U64"/>
  <c r="N64" i="27" s="1"/>
  <c r="T64" i="53"/>
  <c r="N64" i="26" s="1"/>
  <c r="O64" i="53"/>
  <c r="S64"/>
  <c r="N64" i="24" s="1"/>
  <c r="W64" i="53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Q63"/>
  <c r="C65" i="52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T65" i="53"/>
  <c r="O65"/>
  <c r="S65"/>
  <c r="N65" i="24" s="1"/>
  <c r="W65" i="53"/>
  <c r="N65" i="29" s="1"/>
  <c r="V65" i="53"/>
  <c r="N65" i="28" s="1"/>
  <c r="U65" i="53"/>
  <c r="N65" i="27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6"/>
  <c r="K65" i="38"/>
  <c r="M65" s="1"/>
  <c r="Q64" i="53"/>
  <c r="C66"/>
  <c r="C66" i="52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V66" i="53"/>
  <c r="N66" i="28" s="1"/>
  <c r="U66" i="53"/>
  <c r="N66" i="27" s="1"/>
  <c r="T66" i="53"/>
  <c r="N66" i="26" s="1"/>
  <c r="O66" i="53"/>
  <c r="S66"/>
  <c r="N66" i="24" s="1"/>
  <c r="W66" i="53"/>
  <c r="N66" i="29" s="1"/>
  <c r="R64" i="14"/>
  <c r="V64"/>
  <c r="T64"/>
  <c r="O64"/>
  <c r="H64"/>
  <c r="K66" i="38"/>
  <c r="M66" s="1"/>
  <c r="C67" i="53"/>
  <c r="Q65"/>
  <c r="C67" i="52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T67" i="53"/>
  <c r="N67" i="26" s="1"/>
  <c r="O67" i="53"/>
  <c r="S67"/>
  <c r="W67"/>
  <c r="N67" i="29" s="1"/>
  <c r="V67" i="53"/>
  <c r="N67" i="28" s="1"/>
  <c r="U67" i="53"/>
  <c r="N67" i="2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AG62" i="26"/>
  <c r="AG62" i="27"/>
  <c r="AG62" i="30"/>
  <c r="K67" i="38"/>
  <c r="M67" s="1"/>
  <c r="Q66" i="53"/>
  <c r="C68"/>
  <c r="AG61" i="27"/>
  <c r="C68" i="52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V68" i="53"/>
  <c r="N68" i="28" s="1"/>
  <c r="U68" i="53"/>
  <c r="N68" i="27" s="1"/>
  <c r="T68" i="53"/>
  <c r="O68"/>
  <c r="S68"/>
  <c r="N68" i="24" s="1"/>
  <c r="W68" i="53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6"/>
  <c r="AG62" i="29"/>
  <c r="K68" i="38"/>
  <c r="M68" s="1"/>
  <c r="C69" i="53"/>
  <c r="Q67"/>
  <c r="C69" i="52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T69" i="53"/>
  <c r="N69" i="26" s="1"/>
  <c r="O69" i="53"/>
  <c r="S69"/>
  <c r="N69" i="24" s="1"/>
  <c r="W69" i="53"/>
  <c r="V69"/>
  <c r="N69" i="28" s="1"/>
  <c r="U69" i="53"/>
  <c r="N69" i="27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K69" i="38"/>
  <c r="M69" s="1"/>
  <c r="Q68" i="53"/>
  <c r="C70"/>
  <c r="C70" i="52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V70" i="53"/>
  <c r="N70" i="28" s="1"/>
  <c r="U70" i="53"/>
  <c r="N70" i="27" s="1"/>
  <c r="T70" i="53"/>
  <c r="N70" i="26" s="1"/>
  <c r="O70" i="53"/>
  <c r="S70"/>
  <c r="N70" i="24" s="1"/>
  <c r="W70" i="53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AG64" i="27"/>
  <c r="AG64" i="26"/>
  <c r="AG64" i="29"/>
  <c r="K70" i="38"/>
  <c r="M70" s="1"/>
  <c r="C71" i="53"/>
  <c r="Q69"/>
  <c r="C71" i="5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T71" i="53"/>
  <c r="N71" i="26" s="1"/>
  <c r="O71" i="53"/>
  <c r="S71"/>
  <c r="N71" i="24" s="1"/>
  <c r="W71" i="53"/>
  <c r="N71" i="29" s="1"/>
  <c r="V71" i="53"/>
  <c r="N71" i="28" s="1"/>
  <c r="U71" i="53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AG67" i="27"/>
  <c r="K71" i="38"/>
  <c r="M71" s="1"/>
  <c r="C72" i="53"/>
  <c r="Q70"/>
  <c r="C72" i="52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V72" i="53"/>
  <c r="U72"/>
  <c r="N72" i="27" s="1"/>
  <c r="T72" i="53"/>
  <c r="O72"/>
  <c r="S72"/>
  <c r="N72" i="24" s="1"/>
  <c r="W72" i="53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Q71"/>
  <c r="C73" i="52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T73" i="53"/>
  <c r="N73" i="26" s="1"/>
  <c r="O73" i="53"/>
  <c r="S73"/>
  <c r="N73" i="24" s="1"/>
  <c r="W73" i="53"/>
  <c r="N73" i="29" s="1"/>
  <c r="V73" i="53"/>
  <c r="N73" i="28" s="1"/>
  <c r="U73" i="53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C74" i="52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V74" i="53"/>
  <c r="N74" i="28" s="1"/>
  <c r="U74" i="53"/>
  <c r="N74" i="27" s="1"/>
  <c r="T74" i="53"/>
  <c r="N74" i="26" s="1"/>
  <c r="O74" i="53"/>
  <c r="S74"/>
  <c r="N74" i="24" s="1"/>
  <c r="W74" i="53"/>
  <c r="N74" i="29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K74" i="38"/>
  <c r="M74" s="1"/>
  <c r="C75" i="53"/>
  <c r="Q73"/>
  <c r="C75" i="52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T75" i="53"/>
  <c r="N75" i="26" s="1"/>
  <c r="O75" i="53"/>
  <c r="S75"/>
  <c r="N75" i="24" s="1"/>
  <c r="W75" i="53"/>
  <c r="N75" i="29" s="1"/>
  <c r="V75" i="53"/>
  <c r="N75" i="28" s="1"/>
  <c r="U75" i="53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K75" i="38"/>
  <c r="M75" s="1"/>
  <c r="Q74" i="53"/>
  <c r="C76"/>
  <c r="C76" i="52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V76" i="53"/>
  <c r="N76" i="28" s="1"/>
  <c r="U76" i="53"/>
  <c r="N76" i="27" s="1"/>
  <c r="T76" i="53"/>
  <c r="N76" i="26" s="1"/>
  <c r="O76" i="53"/>
  <c r="S76"/>
  <c r="N76" i="24" s="1"/>
  <c r="W76" i="53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K76" i="38"/>
  <c r="M76" s="1"/>
  <c r="C77" i="53"/>
  <c r="Q75"/>
  <c r="C77" i="52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T77" i="53"/>
  <c r="N77" i="26" s="1"/>
  <c r="O77" i="53"/>
  <c r="S77"/>
  <c r="N77" i="24" s="1"/>
  <c r="W77" i="53"/>
  <c r="N77" i="29" s="1"/>
  <c r="V77" i="53"/>
  <c r="N77" i="28" s="1"/>
  <c r="U77" i="53"/>
  <c r="N77" i="27" s="1"/>
  <c r="V73" i="62"/>
  <c r="O73"/>
  <c r="V73" i="63"/>
  <c r="O73"/>
  <c r="O73" i="61"/>
  <c r="V73"/>
  <c r="V75" i="14"/>
  <c r="AQ75" s="1"/>
  <c r="E75" i="63" s="1"/>
  <c r="R75" i="14"/>
  <c r="T75"/>
  <c r="H75"/>
  <c r="K77" i="38"/>
  <c r="M77" s="1"/>
  <c r="Q76" i="53"/>
  <c r="C78"/>
  <c r="C78" i="52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V78" i="53"/>
  <c r="N78" i="28" s="1"/>
  <c r="U78" i="53"/>
  <c r="N78" i="27" s="1"/>
  <c r="T78" i="53"/>
  <c r="O78"/>
  <c r="S78"/>
  <c r="N78" i="24" s="1"/>
  <c r="W78" i="53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K78" i="38"/>
  <c r="M78" s="1"/>
  <c r="C79" i="53"/>
  <c r="Q77"/>
  <c r="C79" i="52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T79" i="53"/>
  <c r="N79" i="26" s="1"/>
  <c r="O79" i="53"/>
  <c r="S79"/>
  <c r="N79" i="24" s="1"/>
  <c r="W79" i="53"/>
  <c r="N79" i="29" s="1"/>
  <c r="V79" i="53"/>
  <c r="N79" i="28" s="1"/>
  <c r="U79" i="53"/>
  <c r="N79" i="27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K79" i="38"/>
  <c r="M79" s="1"/>
  <c r="Q78" i="53"/>
  <c r="C80"/>
  <c r="C80" i="52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V80" i="53"/>
  <c r="N80" i="28" s="1"/>
  <c r="U80" i="53"/>
  <c r="N80" i="27" s="1"/>
  <c r="T80" i="53"/>
  <c r="O80"/>
  <c r="S80"/>
  <c r="N80" i="24" s="1"/>
  <c r="W80" i="53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Q79"/>
  <c r="C81" i="52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T81" i="53"/>
  <c r="N81" i="26" s="1"/>
  <c r="O81" i="53"/>
  <c r="S81"/>
  <c r="N81" i="24" s="1"/>
  <c r="W81" i="53"/>
  <c r="N81" i="29" s="1"/>
  <c r="V81" i="53"/>
  <c r="N81" i="28" s="1"/>
  <c r="U81" i="53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Q80"/>
  <c r="C82" i="5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V82" i="53"/>
  <c r="N82" i="28" s="1"/>
  <c r="U82" i="53"/>
  <c r="N82" i="27" s="1"/>
  <c r="T82" i="53"/>
  <c r="N82" i="26" s="1"/>
  <c r="O82" i="53"/>
  <c r="S82"/>
  <c r="N82" i="24" s="1"/>
  <c r="W82" i="53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Q81"/>
  <c r="C83" i="52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T83" i="53"/>
  <c r="N83" i="26" s="1"/>
  <c r="O83" i="53"/>
  <c r="S83"/>
  <c r="N83" i="24" s="1"/>
  <c r="W83" i="53"/>
  <c r="N83" i="29" s="1"/>
  <c r="V83" i="53"/>
  <c r="N83" i="28" s="1"/>
  <c r="U83" i="53"/>
  <c r="T82" i="52"/>
  <c r="M82" i="26" s="1"/>
  <c r="O82" i="52"/>
  <c r="Q82" s="1"/>
  <c r="G79" i="63"/>
  <c r="V79" s="1"/>
  <c r="V81" i="14"/>
  <c r="R81"/>
  <c r="T81"/>
  <c r="H81"/>
  <c r="N83" i="27"/>
  <c r="K83" i="38"/>
  <c r="M83" s="1"/>
  <c r="Q82" i="53"/>
  <c r="C84"/>
  <c r="C84" i="52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V84" i="53"/>
  <c r="N84" i="28" s="1"/>
  <c r="U84" i="53"/>
  <c r="N84" i="27" s="1"/>
  <c r="T84" i="53"/>
  <c r="N84" i="26" s="1"/>
  <c r="O84" i="53"/>
  <c r="S84"/>
  <c r="N84" i="24" s="1"/>
  <c r="W84" i="53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Q83"/>
  <c r="C85" i="52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T85" i="53"/>
  <c r="O85"/>
  <c r="S85"/>
  <c r="N85" i="24" s="1"/>
  <c r="W85" i="53"/>
  <c r="N85" i="29" s="1"/>
  <c r="V85" i="53"/>
  <c r="N85" i="28" s="1"/>
  <c r="U85" i="53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C86" i="52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V86" i="53"/>
  <c r="U86"/>
  <c r="N86" i="27" s="1"/>
  <c r="T86" i="53"/>
  <c r="N86" i="26" s="1"/>
  <c r="O86" i="53"/>
  <c r="S86"/>
  <c r="N86" i="24" s="1"/>
  <c r="W86" i="53"/>
  <c r="O82" i="61"/>
  <c r="V82"/>
  <c r="V82" i="62"/>
  <c r="O82"/>
  <c r="O82" i="63"/>
  <c r="V82"/>
  <c r="O81"/>
  <c r="V81"/>
  <c r="R84" i="14"/>
  <c r="T84"/>
  <c r="V84"/>
  <c r="W83"/>
  <c r="H84"/>
  <c r="N86" i="28"/>
  <c r="N86" i="29"/>
  <c r="AG80" i="27"/>
  <c r="K86" i="38"/>
  <c r="M86" s="1"/>
  <c r="AG81" i="29"/>
  <c r="C87" i="53"/>
  <c r="Q85"/>
  <c r="C87" i="52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T87" i="53"/>
  <c r="N87" i="26" s="1"/>
  <c r="O87" i="53"/>
  <c r="S87"/>
  <c r="N87" i="24" s="1"/>
  <c r="W87" i="53"/>
  <c r="N87" i="29" s="1"/>
  <c r="V87" i="53"/>
  <c r="U87"/>
  <c r="N87" i="27" s="1"/>
  <c r="O85" i="14"/>
  <c r="V85"/>
  <c r="T85"/>
  <c r="R85"/>
  <c r="H85"/>
  <c r="N87" i="28"/>
  <c r="AG81" i="30"/>
  <c r="K87" i="38"/>
  <c r="M87" s="1"/>
  <c r="Q86" i="53"/>
  <c r="C88"/>
  <c r="C88" i="52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8" l="1"/>
  <c r="AG86" s="1"/>
  <c r="AD86" i="24"/>
  <c r="AG86" s="1"/>
  <c r="G83" i="62"/>
  <c r="O83" s="1"/>
  <c r="AC87" i="29"/>
  <c r="AD87" s="1"/>
  <c r="AC87" i="27"/>
  <c r="AD87" s="1"/>
  <c r="AC87" i="24"/>
  <c r="AC86" i="26"/>
  <c r="AD86" s="1"/>
  <c r="AC87" i="28"/>
  <c r="V88" i="53"/>
  <c r="U88"/>
  <c r="T88"/>
  <c r="N88" i="26" s="1"/>
  <c r="O88" i="53"/>
  <c r="S88"/>
  <c r="N88" i="24" s="1"/>
  <c r="W88" i="53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Q87"/>
  <c r="C89" i="52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T89" i="53"/>
  <c r="N89" i="26" s="1"/>
  <c r="O89" i="53"/>
  <c r="S89"/>
  <c r="N89" i="24" s="1"/>
  <c r="W89" i="53"/>
  <c r="V89"/>
  <c r="N89" i="28" s="1"/>
  <c r="U89" i="53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Q88"/>
  <c r="C90" i="52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8" l="1"/>
  <c r="AG88" s="1"/>
  <c r="AD88" i="24"/>
  <c r="AG88" s="1"/>
  <c r="AC89"/>
  <c r="AC89" i="29"/>
  <c r="AD89" s="1"/>
  <c r="AC89" i="27"/>
  <c r="AD89" s="1"/>
  <c r="AC88" i="26"/>
  <c r="AD88" s="1"/>
  <c r="AC89" i="28"/>
  <c r="V90" i="53"/>
  <c r="N90" i="28" s="1"/>
  <c r="U90" i="53"/>
  <c r="N90" i="27" s="1"/>
  <c r="T90" i="53"/>
  <c r="N90" i="26" s="1"/>
  <c r="O90" i="53"/>
  <c r="S90"/>
  <c r="N90" i="24" s="1"/>
  <c r="W90" i="53"/>
  <c r="N90" i="29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AG84" i="30"/>
  <c r="K90" i="38"/>
  <c r="M90" s="1"/>
  <c r="C91" i="53"/>
  <c r="Q89"/>
  <c r="C91" i="5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T91" i="53"/>
  <c r="N91" i="26" s="1"/>
  <c r="O91" i="53"/>
  <c r="S91"/>
  <c r="N91" i="24" s="1"/>
  <c r="W91" i="53"/>
  <c r="N91" i="29" s="1"/>
  <c r="V91" i="53"/>
  <c r="N91" i="28" s="1"/>
  <c r="U91" i="53"/>
  <c r="N91" i="27" s="1"/>
  <c r="V86" i="63"/>
  <c r="O86" i="62"/>
  <c r="T89" i="14"/>
  <c r="R89"/>
  <c r="AM89" s="1"/>
  <c r="E89" i="61" s="1"/>
  <c r="O89" i="14"/>
  <c r="V89"/>
  <c r="H89"/>
  <c r="AG86" i="27"/>
  <c r="AG87" i="26"/>
  <c r="AG87" i="27"/>
  <c r="K91" i="38"/>
  <c r="M91" s="1"/>
  <c r="Q90" i="53"/>
  <c r="C92"/>
  <c r="C92" i="52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V92" i="53"/>
  <c r="N92" i="28" s="1"/>
  <c r="U92" i="53"/>
  <c r="N92" i="27" s="1"/>
  <c r="T92" i="53"/>
  <c r="N92" i="26" s="1"/>
  <c r="O92" i="53"/>
  <c r="S92"/>
  <c r="W92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Q91"/>
  <c r="C93" i="52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T93" i="53"/>
  <c r="N93" i="26" s="1"/>
  <c r="O93" i="53"/>
  <c r="S93"/>
  <c r="N93" i="24" s="1"/>
  <c r="W93" i="53"/>
  <c r="N93" i="29" s="1"/>
  <c r="V93" i="53"/>
  <c r="N93" i="28" s="1"/>
  <c r="U93" i="53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K93" i="38"/>
  <c r="M93" s="1"/>
  <c r="Q92" i="53"/>
  <c r="C94"/>
  <c r="C94" i="52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V94" i="53"/>
  <c r="N94" i="28" s="1"/>
  <c r="U94" i="53"/>
  <c r="N94" i="27" s="1"/>
  <c r="T94" i="53"/>
  <c r="N94" i="26" s="1"/>
  <c r="O94" i="53"/>
  <c r="S94"/>
  <c r="N94" i="24" s="1"/>
  <c r="W94" i="53"/>
  <c r="N94" i="29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AG88" i="29"/>
  <c r="AG88" i="30"/>
  <c r="AG88" i="26"/>
  <c r="K94" i="38"/>
  <c r="M94" s="1"/>
  <c r="C95" i="53"/>
  <c r="Q93"/>
  <c r="C95" i="52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T95" i="53"/>
  <c r="N95" i="26" s="1"/>
  <c r="O95" i="53"/>
  <c r="S95"/>
  <c r="N95" i="24" s="1"/>
  <c r="W95" i="53"/>
  <c r="N95" i="29" s="1"/>
  <c r="V95" i="53"/>
  <c r="N95" i="28" s="1"/>
  <c r="U95" i="53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Q94"/>
  <c r="C96" i="52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V96" i="53"/>
  <c r="N96" i="28" s="1"/>
  <c r="U96" i="53"/>
  <c r="N96" i="27" s="1"/>
  <c r="T96" i="53"/>
  <c r="O96"/>
  <c r="S96"/>
  <c r="W96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Q95"/>
  <c r="C97" i="52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T97" i="53"/>
  <c r="O97"/>
  <c r="S97"/>
  <c r="W97"/>
  <c r="N97" i="29" s="1"/>
  <c r="V97" i="53"/>
  <c r="N97" i="28" s="1"/>
  <c r="U97" i="53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V98" i="53"/>
  <c r="V99" s="1"/>
  <c r="U98"/>
  <c r="U99" s="1"/>
  <c r="T98"/>
  <c r="T99" s="1"/>
  <c r="O98"/>
  <c r="S98"/>
  <c r="S99" s="1"/>
  <c r="W98"/>
  <c r="W99" s="1"/>
  <c r="O92" i="61"/>
  <c r="V93" i="63"/>
  <c r="O93"/>
  <c r="G94"/>
  <c r="R96" i="14"/>
  <c r="V96"/>
  <c r="T96"/>
  <c r="O96"/>
  <c r="H96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7" l="1"/>
  <c r="N98" i="26"/>
  <c r="AD97" i="28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<sst xmlns="http://schemas.openxmlformats.org/spreadsheetml/2006/main" count="9429" uniqueCount="582">
  <si>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</si>
  <si>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</si>
  <si>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</si>
  <si>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</si>
  <si>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</si>
  <si>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</si>
  <si>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</si>
  <si>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</si>
  <si>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</si>
  <si>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</si>
  <si>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</si>
  <si>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</si>
  <si>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</si>
  <si>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</si>
  <si>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</si>
  <si>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</si>
  <si>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</si>
  <si>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</si>
  <si>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</si>
  <si>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</si>
  <si>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</si>
  <si>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</si>
  <si>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</si>
  <si>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</si>
  <si>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</si>
  <si>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</si>
  <si>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</si>
  <si>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</si>
  <si>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</si>
  <si>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</si>
  <si>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</si>
  <si>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</si>
  <si>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</si>
  <si>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</si>
  <si>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</si>
  <si>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</si>
  <si>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</si>
  <si>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</si>
  <si>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</si>
  <si>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</si>
  <si>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</si>
  <si>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</si>
  <si>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</si>
  <si>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</si>
  <si>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</si>
  <si>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</si>
  <si>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</si>
  <si>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</si>
  <si>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</si>
  <si>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</si>
  <si>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</si>
  <si>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</si>
  <si>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</si>
  <si>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</si>
  <si>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</si>
  <si>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</si>
  <si>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</si>
  <si>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</si>
  <si>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</si>
  <si>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</si>
  <si>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</si>
  <si>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</si>
  <si>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</si>
  <si>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</si>
  <si>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</si>
  <si>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</si>
  <si>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</si>
  <si>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</si>
  <si>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</si>
  <si>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</si>
  <si>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</si>
  <si>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</si>
  <si>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</si>
  <si>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</si>
  <si>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</si>
  <si>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</si>
  <si>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</si>
  <si>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</si>
  <si>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</si>
  <si>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</si>
  <si>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</si>
  <si>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</si>
  <si>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</si>
  <si>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</si>
  <si>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</si>
  <si>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</si>
  <si>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</si>
  <si>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</si>
  <si>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</si>
  <si>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</si>
  <si>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</si>
  <si>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</si>
  <si>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</si>
  <si>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</si>
  <si>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</si>
  <si>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</si>
  <si>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</si>
  <si>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</si>
  <si>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</si>
  <si>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</si>
  <si>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</si>
  <si>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</si>
  <si>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</si>
  <si>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</si>
  <si>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</si>
  <si>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</si>
  <si>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</si>
  <si>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</si>
  <si>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</si>
  <si>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</si>
  <si>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</si>
  <si>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</si>
  <si>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</si>
  <si>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</si>
  <si>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</si>
  <si>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</si>
  <si>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</si>
  <si>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</si>
  <si>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</si>
  <si>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</si>
  <si>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</si>
  <si>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</si>
  <si>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</si>
  <si>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</si>
  <si>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</si>
  <si>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</si>
  <si>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</si>
  <si>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</si>
  <si>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</si>
  <si>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</si>
  <si>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</si>
  <si>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</si>
  <si>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</si>
  <si>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</si>
  <si>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</si>
  <si>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</si>
  <si>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</si>
  <si>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</si>
  <si>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</si>
  <si>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</si>
  <si>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</si>
  <si>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</si>
  <si>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</si>
  <si>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</si>
  <si>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</si>
  <si>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</si>
  <si>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</si>
  <si>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</si>
  <si>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</si>
  <si>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</si>
  <si>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</si>
  <si>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</si>
  <si>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</si>
  <si>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</si>
  <si>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</si>
  <si>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</si>
  <si>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</si>
  <si>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</si>
  <si>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</si>
  <si>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</si>
  <si>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</si>
  <si>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</si>
  <si>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</si>
  <si>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</si>
  <si>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</si>
  <si>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</si>
  <si>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</si>
  <si>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</si>
  <si>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</si>
  <si>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</si>
  <si>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</si>
  <si>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</si>
  <si>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</si>
  <si>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</si>
  <si>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</si>
  <si>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</si>
  <si>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</si>
  <si>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</si>
  <si>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</si>
  <si>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</si>
  <si>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</si>
  <si>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</si>
  <si>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</si>
  <si>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</si>
  <si>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</si>
  <si>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</si>
  <si>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</si>
  <si>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</si>
  <si>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</si>
  <si>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</si>
  <si>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</si>
  <si>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</si>
  <si>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</si>
  <si>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</si>
  <si>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</si>
  <si>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</si>
  <si>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</si>
  <si>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</si>
  <si>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</si>
  <si>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</si>
  <si>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</si>
  <si>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</si>
  <si>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</si>
  <si>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</si>
  <si>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</si>
  <si>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</si>
  <si>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</si>
  <si>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</si>
  <si>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</si>
  <si>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</si>
  <si>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</si>
  <si>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</si>
  <si>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</si>
  <si>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</si>
  <si>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</si>
  <si>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</si>
  <si>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</si>
  <si>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</si>
  <si>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</si>
  <si>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</si>
  <si>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</si>
  <si>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</si>
  <si>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</si>
  <si>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</si>
  <si>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</si>
  <si>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</si>
  <si>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</si>
  <si>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</si>
  <si>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</si>
  <si>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</si>
  <si>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</si>
  <si>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</si>
  <si>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</si>
  <si>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</si>
  <si>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</si>
  <si>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</si>
  <si>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</si>
  <si>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</si>
  <si>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</si>
  <si>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</si>
  <si>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</si>
  <si>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</si>
  <si>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</si>
  <si>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</si>
  <si>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</si>
  <si>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</si>
  <si>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</si>
  <si>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</si>
  <si>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</si>
  <si>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</si>
  <si>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</si>
  <si>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</si>
  <si>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</si>
  <si>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</si>
  <si>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</si>
  <si>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</si>
  <si>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</si>
  <si>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</si>
  <si>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</si>
  <si>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</si>
  <si>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</si>
  <si>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</si>
  <si>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</si>
  <si>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</si>
  <si>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</si>
  <si>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</si>
  <si>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</si>
  <si>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</si>
  <si>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</si>
  <si>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</si>
  <si>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</si>
  <si>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</si>
  <si>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</si>
  <si>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</si>
  <si>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</si>
  <si>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</si>
  <si>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</si>
  <si>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</si>
  <si>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</si>
  <si>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</si>
  <si>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</si>
  <si>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</si>
  <si>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</si>
  <si>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</si>
  <si>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</si>
  <si>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</si>
  <si>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</si>
  <si>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</si>
  <si>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</si>
  <si>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</si>
  <si>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</si>
  <si>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</si>
  <si>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</si>
  <si>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</si>
  <si>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</si>
  <si>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</si>
  <si>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</si>
  <si>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</si>
  <si>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</si>
  <si>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</si>
  <si>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</si>
  <si>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</si>
  <si>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</si>
  <si>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</si>
  <si>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</si>
  <si>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</si>
  <si>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</si>
  <si>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</si>
  <si>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</si>
  <si>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</si>
  <si>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</si>
  <si>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</si>
  <si>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</si>
  <si>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</si>
  <si>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</si>
  <si>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</si>
  <si>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</si>
  <si>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</si>
  <si>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</si>
  <si>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</si>
  <si>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</si>
  <si>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</si>
  <si>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</si>
  <si>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</si>
  <si>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</si>
  <si>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</si>
  <si>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</si>
  <si>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</si>
  <si>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</si>
  <si>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</si>
  <si>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</si>
  <si>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</si>
  <si>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</si>
  <si>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</si>
  <si>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</si>
  <si>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</si>
  <si>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</si>
  <si>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</si>
  <si>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</si>
  <si>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</si>
  <si>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</si>
  <si>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</si>
  <si>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</si>
  <si>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</si>
  <si>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</si>
  <si>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</si>
  <si>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</si>
  <si>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</si>
  <si>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</si>
  <si>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</si>
  <si>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</si>
  <si>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</si>
  <si>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</si>
  <si>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</si>
  <si>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</si>
  <si>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</si>
  <si>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</si>
  <si>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</si>
  <si>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</si>
  <si>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</si>
  <si>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</si>
  <si>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</si>
  <si>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</si>
  <si>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</si>
  <si>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</si>
  <si>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</si>
  <si>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</si>
  <si>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</si>
  <si>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</si>
  <si>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</si>
  <si>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</si>
  <si>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</si>
  <si>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</si>
  <si>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</si>
  <si>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</si>
  <si>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</si>
  <si>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</si>
  <si>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</si>
  <si>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</si>
  <si>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</si>
  <si>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</si>
  <si>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</si>
  <si>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</si>
  <si>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</si>
  <si>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</si>
  <si>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</si>
  <si>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</si>
  <si>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</si>
  <si>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</si>
  <si>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</si>
  <si>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</si>
  <si>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</si>
  <si>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</si>
  <si>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</si>
  <si>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</si>
  <si>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</si>
  <si>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</si>
  <si>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</si>
  <si>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</si>
  <si>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</si>
  <si>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</si>
  <si>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</si>
  <si>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</si>
  <si>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</si>
  <si>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</si>
  <si>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</si>
  <si>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</si>
  <si>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</si>
  <si>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</si>
  <si>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</si>
  <si>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</si>
  <si>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</si>
  <si>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</si>
  <si>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</si>
  <si>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</si>
  <si>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</si>
  <si>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</si>
  <si>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</si>
  <si>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</si>
  <si>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</si>
  <si>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</si>
  <si>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</si>
  <si>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</si>
  <si>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</si>
  <si>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</si>
  <si>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</si>
  <si>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</si>
  <si>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</si>
  <si>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</si>
  <si>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</si>
  <si>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</si>
  <si>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</si>
  <si>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</si>
  <si>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</si>
  <si>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</si>
  <si>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</si>
  <si>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</si>
  <si>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</si>
  <si>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</si>
  <si>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</si>
  <si>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</si>
  <si>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</si>
  <si>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</si>
  <si>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</si>
  <si>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</si>
  <si>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</si>
  <si>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</si>
  <si>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</si>
  <si>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</si>
  <si>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</si>
  <si>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</si>
  <si>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</si>
  <si>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</si>
  <si>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</si>
  <si>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</si>
  <si>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</si>
  <si>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</si>
  <si>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</si>
  <si>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</si>
  <si>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</si>
  <si>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</si>
  <si>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</si>
  <si>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</si>
  <si>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</si>
  <si>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</si>
  <si>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</si>
  <si>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</si>
  <si>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</si>
  <si>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</si>
  <si>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</si>
  <si>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</si>
  <si>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</si>
  <si>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</si>
  <si>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</si>
  <si>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</si>
  <si>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</si>
  <si>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</si>
  <si>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</si>
  <si>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</si>
  <si>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</si>
  <si>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</si>
  <si>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</si>
  <si>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</si>
  <si>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</si>
  <si>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</si>
  <si>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</si>
  <si>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</si>
  <si>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</si>
  <si>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</si>
  <si>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</si>
  <si>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</si>
  <si>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</si>
  <si>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</si>
  <si>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</si>
  <si>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</si>
  <si>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</si>
  <si>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</si>
  <si>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</si>
  <si>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</si>
  <si>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</si>
  <si>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</si>
  <si>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</si>
  <si>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</si>
  <si>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</si>
  <si>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</si>
  <si>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</si>
  <si>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</si>
  <si>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</si>
  <si>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</si>
  <si>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</si>
  <si>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</si>
  <si>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</si>
  <si>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</si>
  <si>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</si>
  <si>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</si>
  <si>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</si>
  <si>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</si>
  <si>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</si>
  <si>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</si>
  <si>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</si>
  <si>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</si>
  <si>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</si>
  <si>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</si>
  <si>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</si>
  <si>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</si>
  <si>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</si>
  <si>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</si>
  <si>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</si>
  <si>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</si>
  <si>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</si>
  <si>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</si>
  <si>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</si>
  <si>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</si>
  <si>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61IS2024/03/25</t>
  </si>
  <si>
    <t>GOA_Beneficiary</t>
  </si>
  <si>
    <t>WR/2024/21710/A/7550</t>
  </si>
  <si>
    <t>SOLAPUR_SOLAR</t>
  </si>
  <si>
    <t>NR/2024/18747/C</t>
  </si>
  <si>
    <t>WR/2024/21675/A/7500</t>
  </si>
  <si>
    <t>ITCWIND</t>
  </si>
  <si>
    <t>NR/2024/18388/A/7251</t>
  </si>
  <si>
    <t>AEML</t>
  </si>
  <si>
    <t>WR/2024/21740/A/7554</t>
  </si>
  <si>
    <t>Manipur_Ben</t>
  </si>
  <si>
    <t>NER/2024/2023/A/7496</t>
  </si>
  <si>
    <t>HP</t>
  </si>
  <si>
    <t>NR/2024/18691/A/7551</t>
  </si>
  <si>
    <t>RSRPL_BKN</t>
  </si>
  <si>
    <t>NR/01032024/31032024/SJVN010324NR1589</t>
  </si>
  <si>
    <t>CHANJUII</t>
  </si>
  <si>
    <t>NR/01012024/31032024/ ChanjuII</t>
  </si>
  <si>
    <t>NR/23032024/30032024/HP-60</t>
  </si>
  <si>
    <t>MSEB_Beneficiary</t>
  </si>
  <si>
    <t>WR/16032024/31032024/TPDDL/PMG/MSEDCL/Banking/12112023</t>
  </si>
  <si>
    <t>NR/01032024/31032024/SJVN010324NR1588</t>
  </si>
  <si>
    <t>NR/23032024/30032024/HP-57</t>
  </si>
  <si>
    <t>TANGEDCO</t>
  </si>
  <si>
    <t>SR/01032024/31032024/SWAP ARRANGEMENT LOA D.NO.366 DT.31-08-2023</t>
  </si>
  <si>
    <t>SBSRPC11PL_BKN</t>
  </si>
  <si>
    <t>NR/01102023/02012046/L_NR_2021_17</t>
  </si>
  <si>
    <t>SR/16032024/31032024/SWAP ARRANGEMENT LOA.NO.365 DT.31-08-2023</t>
  </si>
  <si>
    <t>NR/23032024/30032024/HP-64</t>
  </si>
  <si>
    <t>SKS Raigarh</t>
  </si>
  <si>
    <t>NR/01032024/31032024/NVVN/OA/16997</t>
  </si>
  <si>
    <t>HIRIYUR_OSTROKANNADA</t>
  </si>
  <si>
    <t>SR/01032024/31032024/SJVN010324NR1590</t>
  </si>
  <si>
    <t>East_Delhi_Waste_Processing_Company_Limited_(EDWPCL)</t>
  </si>
  <si>
    <t>ARIA</t>
  </si>
  <si>
    <t>Caddie</t>
  </si>
  <si>
    <t>Lodhi</t>
  </si>
  <si>
    <t>Jackson</t>
  </si>
  <si>
    <t>Aspen</t>
  </si>
  <si>
    <t>Oak-II</t>
  </si>
  <si>
    <t>Oak-III</t>
  </si>
  <si>
    <t>Wave</t>
  </si>
  <si>
    <t>ErosRes</t>
  </si>
  <si>
    <t>EROS Grand</t>
  </si>
  <si>
    <t>Vodafone-Okhla</t>
  </si>
  <si>
    <t>Vodafone-Udyog</t>
  </si>
  <si>
    <t>Indian</t>
  </si>
  <si>
    <t>AB Hotels</t>
  </si>
  <si>
    <t>BIRD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</si>
</sst>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270</v>
          </cell>
          <cell r="C5">
            <v>0</v>
          </cell>
          <cell r="D5">
            <v>30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30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30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30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30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30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30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30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30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30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30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30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30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30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30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30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30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30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30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30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30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30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30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30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30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30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30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30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30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30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30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30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30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30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30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30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30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30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30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30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30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30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30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30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30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30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30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30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30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30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30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30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30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30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30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30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30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30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30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30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30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30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30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30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30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30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30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30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30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30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30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30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30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30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30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30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30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30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30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30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30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30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30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30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30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30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30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30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30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30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30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30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30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30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30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30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990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990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990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990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990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990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990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990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990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990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990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990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990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990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990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990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45376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274</v>
      </c>
    </row>
    <row r="9" spans="1:3">
      <c r="A9" s="46" t="s">
        <v>447</v>
      </c>
      <c r="B9" s="205">
        <v>45383.512256944443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45376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26.7</v>
      </c>
      <c r="C3" s="202">
        <v>26.7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11.139239999999999</v>
      </c>
      <c r="J3" s="21">
        <f>C3*E3/100</f>
        <v>6.2291099999999995</v>
      </c>
      <c r="K3" s="21">
        <f>C3*F3/100</f>
        <v>8.0340299999999996</v>
      </c>
      <c r="L3" s="21">
        <f>C3*G3/100</f>
        <v>1.29762</v>
      </c>
      <c r="M3" s="156">
        <f>SUM(I3:L3)</f>
        <v>26.7</v>
      </c>
      <c r="N3" s="22"/>
      <c r="P3" s="37">
        <f t="shared" ref="P3:P34" si="1">I3</f>
        <v>11.139239999999999</v>
      </c>
      <c r="Q3" s="37">
        <f t="shared" ref="Q3:Q34" si="2">J3</f>
        <v>6.2291099999999995</v>
      </c>
      <c r="R3" s="37">
        <f t="shared" ref="R3:R34" si="3">K3</f>
        <v>8.0340299999999996</v>
      </c>
      <c r="S3" s="37">
        <f t="shared" ref="S3:S34" si="4">L3</f>
        <v>1.29762</v>
      </c>
      <c r="T3" s="37">
        <f>SUM(P3:S3)</f>
        <v>26.7</v>
      </c>
    </row>
    <row r="4" spans="1:20">
      <c r="A4" s="8" t="s">
        <v>46</v>
      </c>
      <c r="B4" s="202">
        <v>26.7</v>
      </c>
      <c r="C4" s="202">
        <v>26.7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11.139239999999999</v>
      </c>
      <c r="J4" s="21">
        <f t="shared" ref="J4:J67" si="6">C4*E4/100</f>
        <v>6.2291099999999995</v>
      </c>
      <c r="K4" s="21">
        <f t="shared" ref="K4:K67" si="7">C4*F4/100</f>
        <v>8.0340299999999996</v>
      </c>
      <c r="L4" s="21">
        <f t="shared" ref="L4:L67" si="8">C4*G4/100</f>
        <v>1.29762</v>
      </c>
      <c r="M4" s="157">
        <f t="shared" ref="M4:M67" si="9">SUM(I4:L4)</f>
        <v>26.7</v>
      </c>
      <c r="N4" s="22"/>
      <c r="P4" s="37">
        <f t="shared" si="1"/>
        <v>11.139239999999999</v>
      </c>
      <c r="Q4" s="37">
        <f t="shared" si="2"/>
        <v>6.2291099999999995</v>
      </c>
      <c r="R4" s="37">
        <f t="shared" si="3"/>
        <v>8.0340299999999996</v>
      </c>
      <c r="S4" s="37">
        <f t="shared" si="4"/>
        <v>1.29762</v>
      </c>
      <c r="T4" s="37">
        <f t="shared" ref="T4:T67" si="10">SUM(P4:S4)</f>
        <v>26.7</v>
      </c>
    </row>
    <row r="5" spans="1:20">
      <c r="A5" s="8" t="s">
        <v>47</v>
      </c>
      <c r="B5" s="202">
        <v>26.7</v>
      </c>
      <c r="C5" s="202">
        <v>26.7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11.139239999999999</v>
      </c>
      <c r="J5" s="21">
        <f t="shared" si="6"/>
        <v>6.2291099999999995</v>
      </c>
      <c r="K5" s="21">
        <f t="shared" si="7"/>
        <v>8.0340299999999996</v>
      </c>
      <c r="L5" s="21">
        <f t="shared" si="8"/>
        <v>1.29762</v>
      </c>
      <c r="M5" s="157">
        <f t="shared" si="9"/>
        <v>26.7</v>
      </c>
      <c r="N5" s="22"/>
      <c r="P5" s="37">
        <f t="shared" si="1"/>
        <v>11.139239999999999</v>
      </c>
      <c r="Q5" s="37">
        <f t="shared" si="2"/>
        <v>6.2291099999999995</v>
      </c>
      <c r="R5" s="37">
        <f t="shared" si="3"/>
        <v>8.0340299999999996</v>
      </c>
      <c r="S5" s="37">
        <f t="shared" si="4"/>
        <v>1.29762</v>
      </c>
      <c r="T5" s="37">
        <f t="shared" si="10"/>
        <v>26.7</v>
      </c>
    </row>
    <row r="6" spans="1:20">
      <c r="A6" s="8" t="s">
        <v>48</v>
      </c>
      <c r="B6" s="202">
        <v>26.7</v>
      </c>
      <c r="C6" s="202">
        <v>26.7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11.139239999999999</v>
      </c>
      <c r="J6" s="21">
        <f t="shared" si="6"/>
        <v>6.2291099999999995</v>
      </c>
      <c r="K6" s="21">
        <f t="shared" si="7"/>
        <v>8.0340299999999996</v>
      </c>
      <c r="L6" s="21">
        <f t="shared" si="8"/>
        <v>1.29762</v>
      </c>
      <c r="M6" s="157">
        <f t="shared" si="9"/>
        <v>26.7</v>
      </c>
      <c r="N6" s="22"/>
      <c r="P6" s="37">
        <f t="shared" si="1"/>
        <v>11.139239999999999</v>
      </c>
      <c r="Q6" s="37">
        <f t="shared" si="2"/>
        <v>6.2291099999999995</v>
      </c>
      <c r="R6" s="37">
        <f t="shared" si="3"/>
        <v>8.0340299999999996</v>
      </c>
      <c r="S6" s="37">
        <f t="shared" si="4"/>
        <v>1.29762</v>
      </c>
      <c r="T6" s="37">
        <f t="shared" si="10"/>
        <v>26.7</v>
      </c>
    </row>
    <row r="7" spans="1:20">
      <c r="A7" s="8" t="s">
        <v>49</v>
      </c>
      <c r="B7" s="202">
        <v>26.7</v>
      </c>
      <c r="C7" s="202">
        <v>26.7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11.139239999999999</v>
      </c>
      <c r="J7" s="21">
        <f t="shared" si="6"/>
        <v>6.2291099999999995</v>
      </c>
      <c r="K7" s="21">
        <f t="shared" si="7"/>
        <v>8.0340299999999996</v>
      </c>
      <c r="L7" s="21">
        <f t="shared" si="8"/>
        <v>1.29762</v>
      </c>
      <c r="M7" s="157">
        <f t="shared" si="9"/>
        <v>26.7</v>
      </c>
      <c r="N7" s="22"/>
      <c r="P7" s="37">
        <f t="shared" si="1"/>
        <v>11.139239999999999</v>
      </c>
      <c r="Q7" s="37">
        <f t="shared" si="2"/>
        <v>6.2291099999999995</v>
      </c>
      <c r="R7" s="37">
        <f t="shared" si="3"/>
        <v>8.0340299999999996</v>
      </c>
      <c r="S7" s="37">
        <f t="shared" si="4"/>
        <v>1.29762</v>
      </c>
      <c r="T7" s="37">
        <f t="shared" si="10"/>
        <v>26.7</v>
      </c>
    </row>
    <row r="8" spans="1:20">
      <c r="A8" s="8" t="s">
        <v>50</v>
      </c>
      <c r="B8" s="202">
        <v>26.7</v>
      </c>
      <c r="C8" s="202">
        <v>26.7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11.139239999999999</v>
      </c>
      <c r="J8" s="21">
        <f t="shared" si="6"/>
        <v>6.2291099999999995</v>
      </c>
      <c r="K8" s="21">
        <f t="shared" si="7"/>
        <v>8.0340299999999996</v>
      </c>
      <c r="L8" s="21">
        <f t="shared" si="8"/>
        <v>1.29762</v>
      </c>
      <c r="M8" s="157">
        <f t="shared" si="9"/>
        <v>26.7</v>
      </c>
      <c r="N8" s="22"/>
      <c r="P8" s="37">
        <f t="shared" si="1"/>
        <v>11.139239999999999</v>
      </c>
      <c r="Q8" s="37">
        <f t="shared" si="2"/>
        <v>6.2291099999999995</v>
      </c>
      <c r="R8" s="37">
        <f t="shared" si="3"/>
        <v>8.0340299999999996</v>
      </c>
      <c r="S8" s="37">
        <f t="shared" si="4"/>
        <v>1.29762</v>
      </c>
      <c r="T8" s="37">
        <f t="shared" si="10"/>
        <v>26.7</v>
      </c>
    </row>
    <row r="9" spans="1:20">
      <c r="A9" s="8" t="s">
        <v>51</v>
      </c>
      <c r="B9" s="202">
        <v>26.7</v>
      </c>
      <c r="C9" s="202">
        <v>26.7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11.139239999999999</v>
      </c>
      <c r="J9" s="21">
        <f t="shared" si="6"/>
        <v>6.2291099999999995</v>
      </c>
      <c r="K9" s="21">
        <f t="shared" si="7"/>
        <v>8.0340299999999996</v>
      </c>
      <c r="L9" s="21">
        <f t="shared" si="8"/>
        <v>1.29762</v>
      </c>
      <c r="M9" s="157">
        <f t="shared" si="9"/>
        <v>26.7</v>
      </c>
      <c r="N9" s="22"/>
      <c r="P9" s="37">
        <f t="shared" si="1"/>
        <v>11.139239999999999</v>
      </c>
      <c r="Q9" s="37">
        <f t="shared" si="2"/>
        <v>6.2291099999999995</v>
      </c>
      <c r="R9" s="37">
        <f t="shared" si="3"/>
        <v>8.0340299999999996</v>
      </c>
      <c r="S9" s="37">
        <f t="shared" si="4"/>
        <v>1.29762</v>
      </c>
      <c r="T9" s="37">
        <f t="shared" si="10"/>
        <v>26.7</v>
      </c>
    </row>
    <row r="10" spans="1:20">
      <c r="A10" s="8" t="s">
        <v>52</v>
      </c>
      <c r="B10" s="202">
        <v>26.7</v>
      </c>
      <c r="C10" s="202">
        <v>26.7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11.139239999999999</v>
      </c>
      <c r="J10" s="21">
        <f t="shared" si="6"/>
        <v>6.2291099999999995</v>
      </c>
      <c r="K10" s="21">
        <f t="shared" si="7"/>
        <v>8.0340299999999996</v>
      </c>
      <c r="L10" s="21">
        <f t="shared" si="8"/>
        <v>1.29762</v>
      </c>
      <c r="M10" s="157">
        <f t="shared" si="9"/>
        <v>26.7</v>
      </c>
      <c r="N10" s="22"/>
      <c r="P10" s="37">
        <f t="shared" si="1"/>
        <v>11.139239999999999</v>
      </c>
      <c r="Q10" s="37">
        <f t="shared" si="2"/>
        <v>6.2291099999999995</v>
      </c>
      <c r="R10" s="37">
        <f t="shared" si="3"/>
        <v>8.0340299999999996</v>
      </c>
      <c r="S10" s="37">
        <f t="shared" si="4"/>
        <v>1.29762</v>
      </c>
      <c r="T10" s="37">
        <f t="shared" si="10"/>
        <v>26.7</v>
      </c>
    </row>
    <row r="11" spans="1:20">
      <c r="A11" s="8" t="s">
        <v>53</v>
      </c>
      <c r="B11" s="202">
        <v>26.7</v>
      </c>
      <c r="C11" s="202">
        <v>26.7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11.139239999999999</v>
      </c>
      <c r="J11" s="21">
        <f t="shared" si="6"/>
        <v>6.2291099999999995</v>
      </c>
      <c r="K11" s="21">
        <f t="shared" si="7"/>
        <v>8.0340299999999996</v>
      </c>
      <c r="L11" s="21">
        <f t="shared" si="8"/>
        <v>1.29762</v>
      </c>
      <c r="M11" s="157">
        <f t="shared" si="9"/>
        <v>26.7</v>
      </c>
      <c r="N11" s="22"/>
      <c r="P11" s="37">
        <f t="shared" si="1"/>
        <v>11.139239999999999</v>
      </c>
      <c r="Q11" s="37">
        <f t="shared" si="2"/>
        <v>6.2291099999999995</v>
      </c>
      <c r="R11" s="37">
        <f t="shared" si="3"/>
        <v>8.0340299999999996</v>
      </c>
      <c r="S11" s="37">
        <f t="shared" si="4"/>
        <v>1.29762</v>
      </c>
      <c r="T11" s="37">
        <f t="shared" si="10"/>
        <v>26.7</v>
      </c>
    </row>
    <row r="12" spans="1:20">
      <c r="A12" s="8" t="s">
        <v>54</v>
      </c>
      <c r="B12" s="202">
        <v>26.7</v>
      </c>
      <c r="C12" s="202">
        <v>26.7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11.139239999999999</v>
      </c>
      <c r="J12" s="21">
        <f t="shared" si="6"/>
        <v>6.2291099999999995</v>
      </c>
      <c r="K12" s="21">
        <f t="shared" si="7"/>
        <v>8.0340299999999996</v>
      </c>
      <c r="L12" s="21">
        <f t="shared" si="8"/>
        <v>1.29762</v>
      </c>
      <c r="M12" s="157">
        <f t="shared" si="9"/>
        <v>26.7</v>
      </c>
      <c r="N12" s="22"/>
      <c r="P12" s="37">
        <f t="shared" si="1"/>
        <v>11.139239999999999</v>
      </c>
      <c r="Q12" s="37">
        <f t="shared" si="2"/>
        <v>6.2291099999999995</v>
      </c>
      <c r="R12" s="37">
        <f t="shared" si="3"/>
        <v>8.0340299999999996</v>
      </c>
      <c r="S12" s="37">
        <f t="shared" si="4"/>
        <v>1.29762</v>
      </c>
      <c r="T12" s="37">
        <f t="shared" si="10"/>
        <v>26.7</v>
      </c>
    </row>
    <row r="13" spans="1:20">
      <c r="A13" s="8" t="s">
        <v>55</v>
      </c>
      <c r="B13" s="202">
        <v>26.7</v>
      </c>
      <c r="C13" s="202">
        <v>26.7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11.139239999999999</v>
      </c>
      <c r="J13" s="21">
        <f t="shared" si="6"/>
        <v>6.2291099999999995</v>
      </c>
      <c r="K13" s="21">
        <f t="shared" si="7"/>
        <v>8.0340299999999996</v>
      </c>
      <c r="L13" s="21">
        <f t="shared" si="8"/>
        <v>1.29762</v>
      </c>
      <c r="M13" s="157">
        <f t="shared" si="9"/>
        <v>26.7</v>
      </c>
      <c r="N13" s="22"/>
      <c r="P13" s="37">
        <f t="shared" si="1"/>
        <v>11.139239999999999</v>
      </c>
      <c r="Q13" s="37">
        <f t="shared" si="2"/>
        <v>6.2291099999999995</v>
      </c>
      <c r="R13" s="37">
        <f t="shared" si="3"/>
        <v>8.0340299999999996</v>
      </c>
      <c r="S13" s="37">
        <f t="shared" si="4"/>
        <v>1.29762</v>
      </c>
      <c r="T13" s="37">
        <f t="shared" si="10"/>
        <v>26.7</v>
      </c>
    </row>
    <row r="14" spans="1:20">
      <c r="A14" s="8" t="s">
        <v>56</v>
      </c>
      <c r="B14" s="202">
        <v>26.7</v>
      </c>
      <c r="C14" s="202">
        <v>26.7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11.139239999999999</v>
      </c>
      <c r="J14" s="21">
        <f t="shared" si="6"/>
        <v>6.2291099999999995</v>
      </c>
      <c r="K14" s="21">
        <f t="shared" si="7"/>
        <v>8.0340299999999996</v>
      </c>
      <c r="L14" s="21">
        <f t="shared" si="8"/>
        <v>1.29762</v>
      </c>
      <c r="M14" s="157">
        <f t="shared" si="9"/>
        <v>26.7</v>
      </c>
      <c r="N14" s="22"/>
      <c r="P14" s="37">
        <f t="shared" si="1"/>
        <v>11.139239999999999</v>
      </c>
      <c r="Q14" s="37">
        <f t="shared" si="2"/>
        <v>6.2291099999999995</v>
      </c>
      <c r="R14" s="37">
        <f t="shared" si="3"/>
        <v>8.0340299999999996</v>
      </c>
      <c r="S14" s="37">
        <f t="shared" si="4"/>
        <v>1.29762</v>
      </c>
      <c r="T14" s="37">
        <f t="shared" si="10"/>
        <v>26.7</v>
      </c>
    </row>
    <row r="15" spans="1:20">
      <c r="A15" s="8" t="s">
        <v>57</v>
      </c>
      <c r="B15" s="202">
        <v>26.7</v>
      </c>
      <c r="C15" s="202">
        <v>26.7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11.139239999999999</v>
      </c>
      <c r="J15" s="21">
        <f t="shared" si="6"/>
        <v>6.2291099999999995</v>
      </c>
      <c r="K15" s="21">
        <f t="shared" si="7"/>
        <v>8.0340299999999996</v>
      </c>
      <c r="L15" s="21">
        <f t="shared" si="8"/>
        <v>1.29762</v>
      </c>
      <c r="M15" s="157">
        <f t="shared" si="9"/>
        <v>26.7</v>
      </c>
      <c r="N15" s="22"/>
      <c r="P15" s="37">
        <f t="shared" si="1"/>
        <v>11.139239999999999</v>
      </c>
      <c r="Q15" s="37">
        <f t="shared" si="2"/>
        <v>6.2291099999999995</v>
      </c>
      <c r="R15" s="37">
        <f t="shared" si="3"/>
        <v>8.0340299999999996</v>
      </c>
      <c r="S15" s="37">
        <f t="shared" si="4"/>
        <v>1.29762</v>
      </c>
      <c r="T15" s="37">
        <f t="shared" si="10"/>
        <v>26.7</v>
      </c>
    </row>
    <row r="16" spans="1:20">
      <c r="A16" s="8" t="s">
        <v>58</v>
      </c>
      <c r="B16" s="202">
        <v>26.7</v>
      </c>
      <c r="C16" s="202">
        <v>26.7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11.139239999999999</v>
      </c>
      <c r="J16" s="21">
        <f t="shared" si="6"/>
        <v>6.2291099999999995</v>
      </c>
      <c r="K16" s="21">
        <f t="shared" si="7"/>
        <v>8.0340299999999996</v>
      </c>
      <c r="L16" s="21">
        <f t="shared" si="8"/>
        <v>1.29762</v>
      </c>
      <c r="M16" s="157">
        <f t="shared" si="9"/>
        <v>26.7</v>
      </c>
      <c r="N16" s="22"/>
      <c r="P16" s="37">
        <f t="shared" si="1"/>
        <v>11.139239999999999</v>
      </c>
      <c r="Q16" s="37">
        <f t="shared" si="2"/>
        <v>6.2291099999999995</v>
      </c>
      <c r="R16" s="37">
        <f t="shared" si="3"/>
        <v>8.0340299999999996</v>
      </c>
      <c r="S16" s="37">
        <f t="shared" si="4"/>
        <v>1.29762</v>
      </c>
      <c r="T16" s="37">
        <f t="shared" si="10"/>
        <v>26.7</v>
      </c>
    </row>
    <row r="17" spans="1:20">
      <c r="A17" s="8" t="s">
        <v>59</v>
      </c>
      <c r="B17" s="202">
        <v>26.7</v>
      </c>
      <c r="C17" s="202">
        <v>26.7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11.139239999999999</v>
      </c>
      <c r="J17" s="21">
        <f t="shared" si="6"/>
        <v>6.2291099999999995</v>
      </c>
      <c r="K17" s="21">
        <f t="shared" si="7"/>
        <v>8.0340299999999996</v>
      </c>
      <c r="L17" s="21">
        <f t="shared" si="8"/>
        <v>1.29762</v>
      </c>
      <c r="M17" s="157">
        <f t="shared" si="9"/>
        <v>26.7</v>
      </c>
      <c r="N17" s="22"/>
      <c r="P17" s="37">
        <f t="shared" si="1"/>
        <v>11.139239999999999</v>
      </c>
      <c r="Q17" s="37">
        <f t="shared" si="2"/>
        <v>6.2291099999999995</v>
      </c>
      <c r="R17" s="37">
        <f t="shared" si="3"/>
        <v>8.0340299999999996</v>
      </c>
      <c r="S17" s="37">
        <f t="shared" si="4"/>
        <v>1.29762</v>
      </c>
      <c r="T17" s="37">
        <f t="shared" si="10"/>
        <v>26.7</v>
      </c>
    </row>
    <row r="18" spans="1:20">
      <c r="A18" s="8" t="s">
        <v>60</v>
      </c>
      <c r="B18" s="202">
        <v>26.7</v>
      </c>
      <c r="C18" s="202">
        <v>26.7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11.139239999999999</v>
      </c>
      <c r="J18" s="21">
        <f t="shared" si="6"/>
        <v>6.2291099999999995</v>
      </c>
      <c r="K18" s="21">
        <f t="shared" si="7"/>
        <v>8.0340299999999996</v>
      </c>
      <c r="L18" s="21">
        <f t="shared" si="8"/>
        <v>1.29762</v>
      </c>
      <c r="M18" s="157">
        <f t="shared" si="9"/>
        <v>26.7</v>
      </c>
      <c r="N18" s="22"/>
      <c r="P18" s="37">
        <f t="shared" si="1"/>
        <v>11.139239999999999</v>
      </c>
      <c r="Q18" s="37">
        <f t="shared" si="2"/>
        <v>6.2291099999999995</v>
      </c>
      <c r="R18" s="37">
        <f t="shared" si="3"/>
        <v>8.0340299999999996</v>
      </c>
      <c r="S18" s="37">
        <f t="shared" si="4"/>
        <v>1.29762</v>
      </c>
      <c r="T18" s="37">
        <f t="shared" si="10"/>
        <v>26.7</v>
      </c>
    </row>
    <row r="19" spans="1:20">
      <c r="A19" s="8" t="s">
        <v>61</v>
      </c>
      <c r="B19" s="202">
        <v>26.7</v>
      </c>
      <c r="C19" s="202">
        <v>26.7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11.139239999999999</v>
      </c>
      <c r="J19" s="21">
        <f t="shared" si="6"/>
        <v>6.2291099999999995</v>
      </c>
      <c r="K19" s="21">
        <f t="shared" si="7"/>
        <v>8.0340299999999996</v>
      </c>
      <c r="L19" s="21">
        <f t="shared" si="8"/>
        <v>1.29762</v>
      </c>
      <c r="M19" s="157">
        <f t="shared" si="9"/>
        <v>26.7</v>
      </c>
      <c r="N19" s="22"/>
      <c r="P19" s="37">
        <f t="shared" si="1"/>
        <v>11.139239999999999</v>
      </c>
      <c r="Q19" s="37">
        <f t="shared" si="2"/>
        <v>6.2291099999999995</v>
      </c>
      <c r="R19" s="37">
        <f t="shared" si="3"/>
        <v>8.0340299999999996</v>
      </c>
      <c r="S19" s="37">
        <f t="shared" si="4"/>
        <v>1.29762</v>
      </c>
      <c r="T19" s="37">
        <f t="shared" si="10"/>
        <v>26.7</v>
      </c>
    </row>
    <row r="20" spans="1:20">
      <c r="A20" s="8" t="s">
        <v>62</v>
      </c>
      <c r="B20" s="202">
        <v>26.7</v>
      </c>
      <c r="C20" s="202">
        <v>26.7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11.139239999999999</v>
      </c>
      <c r="J20" s="21">
        <f t="shared" si="6"/>
        <v>6.2291099999999995</v>
      </c>
      <c r="K20" s="21">
        <f t="shared" si="7"/>
        <v>8.0340299999999996</v>
      </c>
      <c r="L20" s="21">
        <f t="shared" si="8"/>
        <v>1.29762</v>
      </c>
      <c r="M20" s="157">
        <f t="shared" si="9"/>
        <v>26.7</v>
      </c>
      <c r="N20" s="22"/>
      <c r="P20" s="37">
        <f t="shared" si="1"/>
        <v>11.139239999999999</v>
      </c>
      <c r="Q20" s="37">
        <f t="shared" si="2"/>
        <v>6.2291099999999995</v>
      </c>
      <c r="R20" s="37">
        <f t="shared" si="3"/>
        <v>8.0340299999999996</v>
      </c>
      <c r="S20" s="37">
        <f t="shared" si="4"/>
        <v>1.29762</v>
      </c>
      <c r="T20" s="37">
        <f t="shared" si="10"/>
        <v>26.7</v>
      </c>
    </row>
    <row r="21" spans="1:20">
      <c r="A21" s="8" t="s">
        <v>63</v>
      </c>
      <c r="B21" s="202">
        <v>26.7</v>
      </c>
      <c r="C21" s="202">
        <v>26.7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11.139239999999999</v>
      </c>
      <c r="J21" s="21">
        <f t="shared" si="6"/>
        <v>6.2291099999999995</v>
      </c>
      <c r="K21" s="21">
        <f t="shared" si="7"/>
        <v>8.0340299999999996</v>
      </c>
      <c r="L21" s="21">
        <f t="shared" si="8"/>
        <v>1.29762</v>
      </c>
      <c r="M21" s="157">
        <f t="shared" si="9"/>
        <v>26.7</v>
      </c>
      <c r="N21" s="22"/>
      <c r="P21" s="37">
        <f t="shared" si="1"/>
        <v>11.139239999999999</v>
      </c>
      <c r="Q21" s="37">
        <f t="shared" si="2"/>
        <v>6.2291099999999995</v>
      </c>
      <c r="R21" s="37">
        <f t="shared" si="3"/>
        <v>8.0340299999999996</v>
      </c>
      <c r="S21" s="37">
        <f t="shared" si="4"/>
        <v>1.29762</v>
      </c>
      <c r="T21" s="37">
        <f t="shared" si="10"/>
        <v>26.7</v>
      </c>
    </row>
    <row r="22" spans="1:20">
      <c r="A22" s="8" t="s">
        <v>64</v>
      </c>
      <c r="B22" s="202">
        <v>27.2</v>
      </c>
      <c r="C22" s="202">
        <v>27.2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11.347839999999998</v>
      </c>
      <c r="J22" s="21">
        <f t="shared" si="6"/>
        <v>6.3457599999999994</v>
      </c>
      <c r="K22" s="21">
        <f t="shared" si="7"/>
        <v>8.1844800000000006</v>
      </c>
      <c r="L22" s="21">
        <f t="shared" si="8"/>
        <v>1.32192</v>
      </c>
      <c r="M22" s="157">
        <f t="shared" si="9"/>
        <v>27.199999999999996</v>
      </c>
      <c r="N22" s="22"/>
      <c r="P22" s="37">
        <f t="shared" si="1"/>
        <v>11.347839999999998</v>
      </c>
      <c r="Q22" s="37">
        <f t="shared" si="2"/>
        <v>6.3457599999999994</v>
      </c>
      <c r="R22" s="37">
        <f t="shared" si="3"/>
        <v>8.1844800000000006</v>
      </c>
      <c r="S22" s="37">
        <f t="shared" si="4"/>
        <v>1.32192</v>
      </c>
      <c r="T22" s="37">
        <f t="shared" si="10"/>
        <v>27.199999999999996</v>
      </c>
    </row>
    <row r="23" spans="1:20">
      <c r="A23" s="8" t="s">
        <v>65</v>
      </c>
      <c r="B23" s="202">
        <v>27.2</v>
      </c>
      <c r="C23" s="202">
        <v>27.2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11.347839999999998</v>
      </c>
      <c r="J23" s="21">
        <f t="shared" si="6"/>
        <v>6.3457599999999994</v>
      </c>
      <c r="K23" s="21">
        <f t="shared" si="7"/>
        <v>8.1844800000000006</v>
      </c>
      <c r="L23" s="21">
        <f t="shared" si="8"/>
        <v>1.32192</v>
      </c>
      <c r="M23" s="157">
        <f t="shared" si="9"/>
        <v>27.199999999999996</v>
      </c>
      <c r="N23" s="22"/>
      <c r="P23" s="37">
        <f t="shared" si="1"/>
        <v>11.347839999999998</v>
      </c>
      <c r="Q23" s="37">
        <f t="shared" si="2"/>
        <v>6.3457599999999994</v>
      </c>
      <c r="R23" s="37">
        <f t="shared" si="3"/>
        <v>8.1844800000000006</v>
      </c>
      <c r="S23" s="37">
        <f t="shared" si="4"/>
        <v>1.32192</v>
      </c>
      <c r="T23" s="37">
        <f t="shared" si="10"/>
        <v>27.199999999999996</v>
      </c>
    </row>
    <row r="24" spans="1:20">
      <c r="A24" s="8" t="s">
        <v>66</v>
      </c>
      <c r="B24" s="202">
        <v>27.2</v>
      </c>
      <c r="C24" s="202">
        <v>27.2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11.347839999999998</v>
      </c>
      <c r="J24" s="21">
        <f t="shared" si="6"/>
        <v>6.3457599999999994</v>
      </c>
      <c r="K24" s="21">
        <f t="shared" si="7"/>
        <v>8.1844800000000006</v>
      </c>
      <c r="L24" s="21">
        <f t="shared" si="8"/>
        <v>1.32192</v>
      </c>
      <c r="M24" s="157">
        <f t="shared" si="9"/>
        <v>27.199999999999996</v>
      </c>
      <c r="N24" s="22"/>
      <c r="P24" s="37">
        <f t="shared" si="1"/>
        <v>11.347839999999998</v>
      </c>
      <c r="Q24" s="37">
        <f t="shared" si="2"/>
        <v>6.3457599999999994</v>
      </c>
      <c r="R24" s="37">
        <f t="shared" si="3"/>
        <v>8.1844800000000006</v>
      </c>
      <c r="S24" s="37">
        <f t="shared" si="4"/>
        <v>1.32192</v>
      </c>
      <c r="T24" s="37">
        <f t="shared" si="10"/>
        <v>27.199999999999996</v>
      </c>
    </row>
    <row r="25" spans="1:20">
      <c r="A25" s="8" t="s">
        <v>67</v>
      </c>
      <c r="B25" s="202">
        <v>27.2</v>
      </c>
      <c r="C25" s="202">
        <v>27.2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11.347839999999998</v>
      </c>
      <c r="J25" s="21">
        <f t="shared" si="6"/>
        <v>6.3457599999999994</v>
      </c>
      <c r="K25" s="21">
        <f t="shared" si="7"/>
        <v>8.1844800000000006</v>
      </c>
      <c r="L25" s="21">
        <f t="shared" si="8"/>
        <v>1.32192</v>
      </c>
      <c r="M25" s="157">
        <f t="shared" si="9"/>
        <v>27.199999999999996</v>
      </c>
      <c r="N25" s="22"/>
      <c r="P25" s="37">
        <f t="shared" si="1"/>
        <v>11.347839999999998</v>
      </c>
      <c r="Q25" s="37">
        <f t="shared" si="2"/>
        <v>6.3457599999999994</v>
      </c>
      <c r="R25" s="37">
        <f t="shared" si="3"/>
        <v>8.1844800000000006</v>
      </c>
      <c r="S25" s="37">
        <f t="shared" si="4"/>
        <v>1.32192</v>
      </c>
      <c r="T25" s="37">
        <f t="shared" si="10"/>
        <v>27.199999999999996</v>
      </c>
    </row>
    <row r="26" spans="1:20">
      <c r="A26" s="8" t="s">
        <v>68</v>
      </c>
      <c r="B26" s="202">
        <v>27.2</v>
      </c>
      <c r="C26" s="202">
        <v>27.2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11.347839999999998</v>
      </c>
      <c r="J26" s="21">
        <f t="shared" si="6"/>
        <v>6.3457599999999994</v>
      </c>
      <c r="K26" s="21">
        <f t="shared" si="7"/>
        <v>8.1844800000000006</v>
      </c>
      <c r="L26" s="21">
        <f t="shared" si="8"/>
        <v>1.32192</v>
      </c>
      <c r="M26" s="157">
        <f t="shared" si="9"/>
        <v>27.199999999999996</v>
      </c>
      <c r="N26" s="22"/>
      <c r="P26" s="37">
        <f t="shared" si="1"/>
        <v>11.347839999999998</v>
      </c>
      <c r="Q26" s="37">
        <f t="shared" si="2"/>
        <v>6.3457599999999994</v>
      </c>
      <c r="R26" s="37">
        <f t="shared" si="3"/>
        <v>8.1844800000000006</v>
      </c>
      <c r="S26" s="37">
        <f t="shared" si="4"/>
        <v>1.32192</v>
      </c>
      <c r="T26" s="37">
        <f t="shared" si="10"/>
        <v>27.199999999999996</v>
      </c>
    </row>
    <row r="27" spans="1:20">
      <c r="A27" s="8" t="s">
        <v>69</v>
      </c>
      <c r="B27" s="202">
        <v>27.2</v>
      </c>
      <c r="C27" s="202">
        <v>27.2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11.347839999999998</v>
      </c>
      <c r="J27" s="21">
        <f t="shared" si="6"/>
        <v>6.3457599999999994</v>
      </c>
      <c r="K27" s="21">
        <f t="shared" si="7"/>
        <v>8.1844800000000006</v>
      </c>
      <c r="L27" s="21">
        <f t="shared" si="8"/>
        <v>1.32192</v>
      </c>
      <c r="M27" s="157">
        <f t="shared" si="9"/>
        <v>27.199999999999996</v>
      </c>
      <c r="N27" s="22"/>
      <c r="P27" s="37">
        <f t="shared" si="1"/>
        <v>11.347839999999998</v>
      </c>
      <c r="Q27" s="37">
        <f t="shared" si="2"/>
        <v>6.3457599999999994</v>
      </c>
      <c r="R27" s="37">
        <f t="shared" si="3"/>
        <v>8.1844800000000006</v>
      </c>
      <c r="S27" s="37">
        <f t="shared" si="4"/>
        <v>1.32192</v>
      </c>
      <c r="T27" s="37">
        <f t="shared" si="10"/>
        <v>27.199999999999996</v>
      </c>
    </row>
    <row r="28" spans="1:20">
      <c r="A28" s="8" t="s">
        <v>70</v>
      </c>
      <c r="B28" s="202">
        <v>27.2</v>
      </c>
      <c r="C28" s="202">
        <v>27.2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11.347839999999998</v>
      </c>
      <c r="J28" s="21">
        <f t="shared" si="6"/>
        <v>6.3457599999999994</v>
      </c>
      <c r="K28" s="21">
        <f t="shared" si="7"/>
        <v>8.1844800000000006</v>
      </c>
      <c r="L28" s="21">
        <f t="shared" si="8"/>
        <v>1.32192</v>
      </c>
      <c r="M28" s="157">
        <f t="shared" si="9"/>
        <v>27.199999999999996</v>
      </c>
      <c r="N28" s="22"/>
      <c r="P28" s="37">
        <f t="shared" si="1"/>
        <v>11.347839999999998</v>
      </c>
      <c r="Q28" s="37">
        <f t="shared" si="2"/>
        <v>6.3457599999999994</v>
      </c>
      <c r="R28" s="37">
        <f t="shared" si="3"/>
        <v>8.1844800000000006</v>
      </c>
      <c r="S28" s="37">
        <f t="shared" si="4"/>
        <v>1.32192</v>
      </c>
      <c r="T28" s="37">
        <f t="shared" si="10"/>
        <v>27.199999999999996</v>
      </c>
    </row>
    <row r="29" spans="1:20">
      <c r="A29" s="8" t="s">
        <v>71</v>
      </c>
      <c r="B29" s="202">
        <v>27.2</v>
      </c>
      <c r="C29" s="202">
        <v>27.2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11.347839999999998</v>
      </c>
      <c r="J29" s="21">
        <f t="shared" si="6"/>
        <v>6.3457599999999994</v>
      </c>
      <c r="K29" s="21">
        <f t="shared" si="7"/>
        <v>8.1844800000000006</v>
      </c>
      <c r="L29" s="21">
        <f t="shared" si="8"/>
        <v>1.32192</v>
      </c>
      <c r="M29" s="157">
        <f t="shared" si="9"/>
        <v>27.199999999999996</v>
      </c>
      <c r="N29" s="22"/>
      <c r="P29" s="37">
        <f t="shared" si="1"/>
        <v>11.347839999999998</v>
      </c>
      <c r="Q29" s="37">
        <f t="shared" si="2"/>
        <v>6.3457599999999994</v>
      </c>
      <c r="R29" s="37">
        <f t="shared" si="3"/>
        <v>8.1844800000000006</v>
      </c>
      <c r="S29" s="37">
        <f t="shared" si="4"/>
        <v>1.32192</v>
      </c>
      <c r="T29" s="37">
        <f t="shared" si="10"/>
        <v>27.199999999999996</v>
      </c>
    </row>
    <row r="30" spans="1:20">
      <c r="A30" s="8" t="s">
        <v>72</v>
      </c>
      <c r="B30" s="202">
        <v>27.2</v>
      </c>
      <c r="C30" s="202">
        <v>27.2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11.347839999999998</v>
      </c>
      <c r="J30" s="21">
        <f t="shared" si="6"/>
        <v>6.3457599999999994</v>
      </c>
      <c r="K30" s="21">
        <f t="shared" si="7"/>
        <v>8.1844800000000006</v>
      </c>
      <c r="L30" s="21">
        <f t="shared" si="8"/>
        <v>1.32192</v>
      </c>
      <c r="M30" s="157">
        <f t="shared" si="9"/>
        <v>27.199999999999996</v>
      </c>
      <c r="N30" s="22"/>
      <c r="P30" s="37">
        <f t="shared" si="1"/>
        <v>11.347839999999998</v>
      </c>
      <c r="Q30" s="37">
        <f t="shared" si="2"/>
        <v>6.3457599999999994</v>
      </c>
      <c r="R30" s="37">
        <f t="shared" si="3"/>
        <v>8.1844800000000006</v>
      </c>
      <c r="S30" s="37">
        <f t="shared" si="4"/>
        <v>1.32192</v>
      </c>
      <c r="T30" s="37">
        <f t="shared" si="10"/>
        <v>27.199999999999996</v>
      </c>
    </row>
    <row r="31" spans="1:20">
      <c r="A31" s="8" t="s">
        <v>73</v>
      </c>
      <c r="B31" s="202">
        <v>27.2</v>
      </c>
      <c r="C31" s="202">
        <v>27.2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11.347839999999998</v>
      </c>
      <c r="J31" s="21">
        <f t="shared" si="6"/>
        <v>6.3457599999999994</v>
      </c>
      <c r="K31" s="21">
        <f t="shared" si="7"/>
        <v>8.1844800000000006</v>
      </c>
      <c r="L31" s="21">
        <f t="shared" si="8"/>
        <v>1.32192</v>
      </c>
      <c r="M31" s="157">
        <f t="shared" si="9"/>
        <v>27.199999999999996</v>
      </c>
      <c r="N31" s="22"/>
      <c r="P31" s="37">
        <f t="shared" si="1"/>
        <v>11.347839999999998</v>
      </c>
      <c r="Q31" s="37">
        <f t="shared" si="2"/>
        <v>6.3457599999999994</v>
      </c>
      <c r="R31" s="37">
        <f t="shared" si="3"/>
        <v>8.1844800000000006</v>
      </c>
      <c r="S31" s="37">
        <f t="shared" si="4"/>
        <v>1.32192</v>
      </c>
      <c r="T31" s="37">
        <f t="shared" si="10"/>
        <v>27.199999999999996</v>
      </c>
    </row>
    <row r="32" spans="1:20">
      <c r="A32" s="8" t="s">
        <v>74</v>
      </c>
      <c r="B32" s="202">
        <v>27.2</v>
      </c>
      <c r="C32" s="202">
        <v>27.2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11.347839999999998</v>
      </c>
      <c r="J32" s="21">
        <f t="shared" si="6"/>
        <v>6.3457599999999994</v>
      </c>
      <c r="K32" s="21">
        <f t="shared" si="7"/>
        <v>8.1844800000000006</v>
      </c>
      <c r="L32" s="21">
        <f t="shared" si="8"/>
        <v>1.32192</v>
      </c>
      <c r="M32" s="157">
        <f t="shared" si="9"/>
        <v>27.199999999999996</v>
      </c>
      <c r="N32" s="22"/>
      <c r="P32" s="37">
        <f t="shared" si="1"/>
        <v>11.347839999999998</v>
      </c>
      <c r="Q32" s="37">
        <f t="shared" si="2"/>
        <v>6.3457599999999994</v>
      </c>
      <c r="R32" s="37">
        <f t="shared" si="3"/>
        <v>8.1844800000000006</v>
      </c>
      <c r="S32" s="37">
        <f t="shared" si="4"/>
        <v>1.32192</v>
      </c>
      <c r="T32" s="37">
        <f t="shared" si="10"/>
        <v>27.199999999999996</v>
      </c>
    </row>
    <row r="33" spans="1:20">
      <c r="A33" s="8" t="s">
        <v>75</v>
      </c>
      <c r="B33" s="202">
        <v>27.2</v>
      </c>
      <c r="C33" s="202">
        <v>27.2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11.347839999999998</v>
      </c>
      <c r="J33" s="21">
        <f t="shared" si="6"/>
        <v>6.3457599999999994</v>
      </c>
      <c r="K33" s="21">
        <f t="shared" si="7"/>
        <v>8.1844800000000006</v>
      </c>
      <c r="L33" s="21">
        <f t="shared" si="8"/>
        <v>1.32192</v>
      </c>
      <c r="M33" s="157">
        <f t="shared" si="9"/>
        <v>27.199999999999996</v>
      </c>
      <c r="N33" s="22"/>
      <c r="P33" s="37">
        <f t="shared" si="1"/>
        <v>11.347839999999998</v>
      </c>
      <c r="Q33" s="37">
        <f t="shared" si="2"/>
        <v>6.3457599999999994</v>
      </c>
      <c r="R33" s="37">
        <f t="shared" si="3"/>
        <v>8.1844800000000006</v>
      </c>
      <c r="S33" s="37">
        <f t="shared" si="4"/>
        <v>1.32192</v>
      </c>
      <c r="T33" s="37">
        <f t="shared" si="10"/>
        <v>27.199999999999996</v>
      </c>
    </row>
    <row r="34" spans="1:20">
      <c r="A34" s="8" t="s">
        <v>76</v>
      </c>
      <c r="B34" s="202">
        <v>27.2</v>
      </c>
      <c r="C34" s="202">
        <v>27.2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11.347839999999998</v>
      </c>
      <c r="J34" s="21">
        <f t="shared" si="6"/>
        <v>6.3457599999999994</v>
      </c>
      <c r="K34" s="21">
        <f t="shared" si="7"/>
        <v>8.1844800000000006</v>
      </c>
      <c r="L34" s="21">
        <f t="shared" si="8"/>
        <v>1.32192</v>
      </c>
      <c r="M34" s="157">
        <f t="shared" si="9"/>
        <v>27.199999999999996</v>
      </c>
      <c r="N34" s="22"/>
      <c r="P34" s="37">
        <f t="shared" si="1"/>
        <v>11.347839999999998</v>
      </c>
      <c r="Q34" s="37">
        <f t="shared" si="2"/>
        <v>6.3457599999999994</v>
      </c>
      <c r="R34" s="37">
        <f t="shared" si="3"/>
        <v>8.1844800000000006</v>
      </c>
      <c r="S34" s="37">
        <f t="shared" si="4"/>
        <v>1.32192</v>
      </c>
      <c r="T34" s="37">
        <f t="shared" si="10"/>
        <v>27.199999999999996</v>
      </c>
    </row>
    <row r="35" spans="1:20">
      <c r="A35" s="8" t="s">
        <v>77</v>
      </c>
      <c r="B35" s="202">
        <v>27.2</v>
      </c>
      <c r="C35" s="202">
        <v>27.2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11.347839999999998</v>
      </c>
      <c r="J35" s="21">
        <f t="shared" si="6"/>
        <v>6.3457599999999994</v>
      </c>
      <c r="K35" s="21">
        <f t="shared" si="7"/>
        <v>8.1844800000000006</v>
      </c>
      <c r="L35" s="21">
        <f t="shared" si="8"/>
        <v>1.32192</v>
      </c>
      <c r="M35" s="157">
        <f t="shared" si="9"/>
        <v>27.199999999999996</v>
      </c>
      <c r="N35" s="22"/>
      <c r="P35" s="37">
        <f t="shared" ref="P35:P66" si="12">I35</f>
        <v>11.347839999999998</v>
      </c>
      <c r="Q35" s="37">
        <f t="shared" ref="Q35:Q66" si="13">J35</f>
        <v>6.3457599999999994</v>
      </c>
      <c r="R35" s="37">
        <f t="shared" ref="R35:R66" si="14">K35</f>
        <v>8.1844800000000006</v>
      </c>
      <c r="S35" s="37">
        <f t="shared" ref="S35:S66" si="15">L35</f>
        <v>1.32192</v>
      </c>
      <c r="T35" s="37">
        <f t="shared" si="10"/>
        <v>27.199999999999996</v>
      </c>
    </row>
    <row r="36" spans="1:20">
      <c r="A36" s="8" t="s">
        <v>78</v>
      </c>
      <c r="B36" s="202">
        <v>27.2</v>
      </c>
      <c r="C36" s="202">
        <v>27.2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11.347839999999998</v>
      </c>
      <c r="J36" s="21">
        <f t="shared" si="6"/>
        <v>6.3457599999999994</v>
      </c>
      <c r="K36" s="21">
        <f t="shared" si="7"/>
        <v>8.1844800000000006</v>
      </c>
      <c r="L36" s="21">
        <f t="shared" si="8"/>
        <v>1.32192</v>
      </c>
      <c r="M36" s="157">
        <f t="shared" si="9"/>
        <v>27.199999999999996</v>
      </c>
      <c r="N36" s="22"/>
      <c r="P36" s="37">
        <f t="shared" si="12"/>
        <v>11.347839999999998</v>
      </c>
      <c r="Q36" s="37">
        <f t="shared" si="13"/>
        <v>6.3457599999999994</v>
      </c>
      <c r="R36" s="37">
        <f t="shared" si="14"/>
        <v>8.1844800000000006</v>
      </c>
      <c r="S36" s="37">
        <f t="shared" si="15"/>
        <v>1.32192</v>
      </c>
      <c r="T36" s="37">
        <f t="shared" si="10"/>
        <v>27.199999999999996</v>
      </c>
    </row>
    <row r="37" spans="1:20">
      <c r="A37" s="8" t="s">
        <v>79</v>
      </c>
      <c r="B37" s="202">
        <v>26.5</v>
      </c>
      <c r="C37" s="202">
        <v>26.5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11.0558</v>
      </c>
      <c r="J37" s="21">
        <f t="shared" si="6"/>
        <v>6.1824500000000002</v>
      </c>
      <c r="K37" s="21">
        <f t="shared" si="7"/>
        <v>7.9738499999999997</v>
      </c>
      <c r="L37" s="21">
        <f t="shared" si="8"/>
        <v>1.2879000000000003</v>
      </c>
      <c r="M37" s="157">
        <f t="shared" si="9"/>
        <v>26.5</v>
      </c>
      <c r="N37" s="22"/>
      <c r="P37" s="37">
        <f t="shared" si="12"/>
        <v>11.0558</v>
      </c>
      <c r="Q37" s="37">
        <f t="shared" si="13"/>
        <v>6.1824500000000002</v>
      </c>
      <c r="R37" s="37">
        <f t="shared" si="14"/>
        <v>7.9738499999999997</v>
      </c>
      <c r="S37" s="37">
        <f t="shared" si="15"/>
        <v>1.2879000000000003</v>
      </c>
      <c r="T37" s="37">
        <f t="shared" si="10"/>
        <v>26.5</v>
      </c>
    </row>
    <row r="38" spans="1:20">
      <c r="A38" s="8" t="s">
        <v>80</v>
      </c>
      <c r="B38" s="202">
        <v>26.5</v>
      </c>
      <c r="C38" s="202">
        <v>26.5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11.0558</v>
      </c>
      <c r="J38" s="21">
        <f t="shared" si="6"/>
        <v>6.1824500000000002</v>
      </c>
      <c r="K38" s="21">
        <f t="shared" si="7"/>
        <v>7.9738499999999997</v>
      </c>
      <c r="L38" s="21">
        <f t="shared" si="8"/>
        <v>1.2879000000000003</v>
      </c>
      <c r="M38" s="157">
        <f t="shared" si="9"/>
        <v>26.5</v>
      </c>
      <c r="N38" s="22"/>
      <c r="P38" s="37">
        <f t="shared" si="12"/>
        <v>11.0558</v>
      </c>
      <c r="Q38" s="37">
        <f t="shared" si="13"/>
        <v>6.1824500000000002</v>
      </c>
      <c r="R38" s="37">
        <f t="shared" si="14"/>
        <v>7.9738499999999997</v>
      </c>
      <c r="S38" s="37">
        <f t="shared" si="15"/>
        <v>1.2879000000000003</v>
      </c>
      <c r="T38" s="37">
        <f t="shared" si="10"/>
        <v>26.5</v>
      </c>
    </row>
    <row r="39" spans="1:20">
      <c r="A39" s="8" t="s">
        <v>81</v>
      </c>
      <c r="B39" s="202">
        <v>26.5</v>
      </c>
      <c r="C39" s="202">
        <v>26.5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11.0558</v>
      </c>
      <c r="J39" s="21">
        <f t="shared" si="6"/>
        <v>6.1824500000000002</v>
      </c>
      <c r="K39" s="21">
        <f t="shared" si="7"/>
        <v>7.9738499999999997</v>
      </c>
      <c r="L39" s="21">
        <f t="shared" si="8"/>
        <v>1.2879000000000003</v>
      </c>
      <c r="M39" s="157">
        <f t="shared" si="9"/>
        <v>26.5</v>
      </c>
      <c r="N39" s="22"/>
      <c r="P39" s="37">
        <f t="shared" si="12"/>
        <v>11.0558</v>
      </c>
      <c r="Q39" s="37">
        <f t="shared" si="13"/>
        <v>6.1824500000000002</v>
      </c>
      <c r="R39" s="37">
        <f t="shared" si="14"/>
        <v>7.9738499999999997</v>
      </c>
      <c r="S39" s="37">
        <f t="shared" si="15"/>
        <v>1.2879000000000003</v>
      </c>
      <c r="T39" s="37">
        <f t="shared" si="10"/>
        <v>26.5</v>
      </c>
    </row>
    <row r="40" spans="1:20">
      <c r="A40" s="8" t="s">
        <v>82</v>
      </c>
      <c r="B40" s="202">
        <v>26.5</v>
      </c>
      <c r="C40" s="202">
        <v>26.5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11.0558</v>
      </c>
      <c r="J40" s="21">
        <f t="shared" si="6"/>
        <v>6.1824500000000002</v>
      </c>
      <c r="K40" s="21">
        <f t="shared" si="7"/>
        <v>7.9738499999999997</v>
      </c>
      <c r="L40" s="21">
        <f t="shared" si="8"/>
        <v>1.2879000000000003</v>
      </c>
      <c r="M40" s="157">
        <f t="shared" si="9"/>
        <v>26.5</v>
      </c>
      <c r="N40" s="22"/>
      <c r="P40" s="37">
        <f t="shared" si="12"/>
        <v>11.0558</v>
      </c>
      <c r="Q40" s="37">
        <f t="shared" si="13"/>
        <v>6.1824500000000002</v>
      </c>
      <c r="R40" s="37">
        <f t="shared" si="14"/>
        <v>7.9738499999999997</v>
      </c>
      <c r="S40" s="37">
        <f t="shared" si="15"/>
        <v>1.2879000000000003</v>
      </c>
      <c r="T40" s="37">
        <f t="shared" si="10"/>
        <v>26.5</v>
      </c>
    </row>
    <row r="41" spans="1:20">
      <c r="A41" s="8" t="s">
        <v>83</v>
      </c>
      <c r="B41" s="202">
        <v>26.5</v>
      </c>
      <c r="C41" s="202">
        <v>26.5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11.0558</v>
      </c>
      <c r="J41" s="21">
        <f t="shared" si="6"/>
        <v>6.1824500000000002</v>
      </c>
      <c r="K41" s="21">
        <f t="shared" si="7"/>
        <v>7.9738499999999997</v>
      </c>
      <c r="L41" s="21">
        <f t="shared" si="8"/>
        <v>1.2879000000000003</v>
      </c>
      <c r="M41" s="157">
        <f t="shared" si="9"/>
        <v>26.5</v>
      </c>
      <c r="N41" s="22"/>
      <c r="P41" s="37">
        <f t="shared" si="12"/>
        <v>11.0558</v>
      </c>
      <c r="Q41" s="37">
        <f t="shared" si="13"/>
        <v>6.1824500000000002</v>
      </c>
      <c r="R41" s="37">
        <f t="shared" si="14"/>
        <v>7.9738499999999997</v>
      </c>
      <c r="S41" s="37">
        <f t="shared" si="15"/>
        <v>1.2879000000000003</v>
      </c>
      <c r="T41" s="37">
        <f t="shared" si="10"/>
        <v>26.5</v>
      </c>
    </row>
    <row r="42" spans="1:20">
      <c r="A42" s="8" t="s">
        <v>84</v>
      </c>
      <c r="B42" s="202">
        <v>26.9</v>
      </c>
      <c r="C42" s="202">
        <v>26.9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11.222679999999999</v>
      </c>
      <c r="J42" s="21">
        <f t="shared" si="6"/>
        <v>6.2757699999999987</v>
      </c>
      <c r="K42" s="21">
        <f t="shared" si="7"/>
        <v>8.0942099999999986</v>
      </c>
      <c r="L42" s="21">
        <f t="shared" si="8"/>
        <v>1.3073400000000002</v>
      </c>
      <c r="M42" s="157">
        <f t="shared" si="9"/>
        <v>26.899999999999995</v>
      </c>
      <c r="N42" s="22"/>
      <c r="P42" s="37">
        <f t="shared" si="12"/>
        <v>11.222679999999999</v>
      </c>
      <c r="Q42" s="37">
        <f t="shared" si="13"/>
        <v>6.2757699999999987</v>
      </c>
      <c r="R42" s="37">
        <f t="shared" si="14"/>
        <v>8.0942099999999986</v>
      </c>
      <c r="S42" s="37">
        <f t="shared" si="15"/>
        <v>1.3073400000000002</v>
      </c>
      <c r="T42" s="37">
        <f t="shared" si="10"/>
        <v>26.899999999999995</v>
      </c>
    </row>
    <row r="43" spans="1:20">
      <c r="A43" s="8" t="s">
        <v>85</v>
      </c>
      <c r="B43" s="202">
        <v>26.9</v>
      </c>
      <c r="C43" s="202">
        <v>26.9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11.222679999999999</v>
      </c>
      <c r="J43" s="21">
        <f t="shared" si="6"/>
        <v>6.2757699999999987</v>
      </c>
      <c r="K43" s="21">
        <f t="shared" si="7"/>
        <v>8.0942099999999986</v>
      </c>
      <c r="L43" s="21">
        <f t="shared" si="8"/>
        <v>1.3073400000000002</v>
      </c>
      <c r="M43" s="157">
        <f t="shared" si="9"/>
        <v>26.899999999999995</v>
      </c>
      <c r="N43" s="22"/>
      <c r="P43" s="37">
        <f t="shared" si="12"/>
        <v>11.222679999999999</v>
      </c>
      <c r="Q43" s="37">
        <f t="shared" si="13"/>
        <v>6.2757699999999987</v>
      </c>
      <c r="R43" s="37">
        <f t="shared" si="14"/>
        <v>8.0942099999999986</v>
      </c>
      <c r="S43" s="37">
        <f t="shared" si="15"/>
        <v>1.3073400000000002</v>
      </c>
      <c r="T43" s="37">
        <f t="shared" si="10"/>
        <v>26.899999999999995</v>
      </c>
    </row>
    <row r="44" spans="1:20">
      <c r="A44" s="8" t="s">
        <v>86</v>
      </c>
      <c r="B44" s="202">
        <v>26.9</v>
      </c>
      <c r="C44" s="202">
        <v>26.9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11.222679999999999</v>
      </c>
      <c r="J44" s="21">
        <f t="shared" si="6"/>
        <v>6.2757699999999987</v>
      </c>
      <c r="K44" s="21">
        <f t="shared" si="7"/>
        <v>8.0942099999999986</v>
      </c>
      <c r="L44" s="21">
        <f t="shared" si="8"/>
        <v>1.3073400000000002</v>
      </c>
      <c r="M44" s="157">
        <f t="shared" si="9"/>
        <v>26.899999999999995</v>
      </c>
      <c r="N44" s="22"/>
      <c r="P44" s="37">
        <f t="shared" si="12"/>
        <v>11.222679999999999</v>
      </c>
      <c r="Q44" s="37">
        <f t="shared" si="13"/>
        <v>6.2757699999999987</v>
      </c>
      <c r="R44" s="37">
        <f t="shared" si="14"/>
        <v>8.0942099999999986</v>
      </c>
      <c r="S44" s="37">
        <f t="shared" si="15"/>
        <v>1.3073400000000002</v>
      </c>
      <c r="T44" s="37">
        <f t="shared" si="10"/>
        <v>26.899999999999995</v>
      </c>
    </row>
    <row r="45" spans="1:20">
      <c r="A45" s="8" t="s">
        <v>87</v>
      </c>
      <c r="B45" s="202">
        <v>26.9</v>
      </c>
      <c r="C45" s="202">
        <v>26.9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11.222679999999999</v>
      </c>
      <c r="J45" s="21">
        <f t="shared" si="6"/>
        <v>6.2757699999999987</v>
      </c>
      <c r="K45" s="21">
        <f t="shared" si="7"/>
        <v>8.0942099999999986</v>
      </c>
      <c r="L45" s="21">
        <f t="shared" si="8"/>
        <v>1.3073400000000002</v>
      </c>
      <c r="M45" s="157">
        <f t="shared" si="9"/>
        <v>26.899999999999995</v>
      </c>
      <c r="N45" s="22"/>
      <c r="P45" s="37">
        <f t="shared" si="12"/>
        <v>11.222679999999999</v>
      </c>
      <c r="Q45" s="37">
        <f t="shared" si="13"/>
        <v>6.2757699999999987</v>
      </c>
      <c r="R45" s="37">
        <f t="shared" si="14"/>
        <v>8.0942099999999986</v>
      </c>
      <c r="S45" s="37">
        <f t="shared" si="15"/>
        <v>1.3073400000000002</v>
      </c>
      <c r="T45" s="37">
        <f t="shared" si="10"/>
        <v>26.899999999999995</v>
      </c>
    </row>
    <row r="46" spans="1:20">
      <c r="A46" s="8" t="s">
        <v>88</v>
      </c>
      <c r="B46" s="202">
        <v>26.9</v>
      </c>
      <c r="C46" s="202">
        <v>26.9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11.222679999999999</v>
      </c>
      <c r="J46" s="21">
        <f t="shared" si="6"/>
        <v>6.2757699999999987</v>
      </c>
      <c r="K46" s="21">
        <f t="shared" si="7"/>
        <v>8.0942099999999986</v>
      </c>
      <c r="L46" s="21">
        <f t="shared" si="8"/>
        <v>1.3073400000000002</v>
      </c>
      <c r="M46" s="157">
        <f t="shared" si="9"/>
        <v>26.899999999999995</v>
      </c>
      <c r="N46" s="22"/>
      <c r="P46" s="37">
        <f t="shared" si="12"/>
        <v>11.222679999999999</v>
      </c>
      <c r="Q46" s="37">
        <f t="shared" si="13"/>
        <v>6.2757699999999987</v>
      </c>
      <c r="R46" s="37">
        <f t="shared" si="14"/>
        <v>8.0942099999999986</v>
      </c>
      <c r="S46" s="37">
        <f t="shared" si="15"/>
        <v>1.3073400000000002</v>
      </c>
      <c r="T46" s="37">
        <f t="shared" si="10"/>
        <v>26.899999999999995</v>
      </c>
    </row>
    <row r="47" spans="1:20">
      <c r="A47" s="8" t="s">
        <v>89</v>
      </c>
      <c r="B47" s="202">
        <v>26.9</v>
      </c>
      <c r="C47" s="202">
        <v>26.9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11.222679999999999</v>
      </c>
      <c r="J47" s="21">
        <f t="shared" si="6"/>
        <v>6.2757699999999987</v>
      </c>
      <c r="K47" s="21">
        <f t="shared" si="7"/>
        <v>8.0942099999999986</v>
      </c>
      <c r="L47" s="21">
        <f t="shared" si="8"/>
        <v>1.3073400000000002</v>
      </c>
      <c r="M47" s="157">
        <f t="shared" si="9"/>
        <v>26.899999999999995</v>
      </c>
      <c r="N47" s="22"/>
      <c r="P47" s="37">
        <f t="shared" si="12"/>
        <v>11.222679999999999</v>
      </c>
      <c r="Q47" s="37">
        <f t="shared" si="13"/>
        <v>6.2757699999999987</v>
      </c>
      <c r="R47" s="37">
        <f t="shared" si="14"/>
        <v>8.0942099999999986</v>
      </c>
      <c r="S47" s="37">
        <f t="shared" si="15"/>
        <v>1.3073400000000002</v>
      </c>
      <c r="T47" s="37">
        <f t="shared" si="10"/>
        <v>26.899999999999995</v>
      </c>
    </row>
    <row r="48" spans="1:20">
      <c r="A48" s="8" t="s">
        <v>90</v>
      </c>
      <c r="B48" s="202">
        <v>26.9</v>
      </c>
      <c r="C48" s="202">
        <v>26.9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11.222679999999999</v>
      </c>
      <c r="J48" s="21">
        <f t="shared" si="6"/>
        <v>6.2757699999999987</v>
      </c>
      <c r="K48" s="21">
        <f t="shared" si="7"/>
        <v>8.0942099999999986</v>
      </c>
      <c r="L48" s="21">
        <f t="shared" si="8"/>
        <v>1.3073400000000002</v>
      </c>
      <c r="M48" s="157">
        <f t="shared" si="9"/>
        <v>26.899999999999995</v>
      </c>
      <c r="N48" s="22"/>
      <c r="P48" s="37">
        <f t="shared" si="12"/>
        <v>11.222679999999999</v>
      </c>
      <c r="Q48" s="37">
        <f t="shared" si="13"/>
        <v>6.2757699999999987</v>
      </c>
      <c r="R48" s="37">
        <f t="shared" si="14"/>
        <v>8.0942099999999986</v>
      </c>
      <c r="S48" s="37">
        <f t="shared" si="15"/>
        <v>1.3073400000000002</v>
      </c>
      <c r="T48" s="37">
        <f t="shared" si="10"/>
        <v>26.899999999999995</v>
      </c>
    </row>
    <row r="49" spans="1:20">
      <c r="A49" s="8" t="s">
        <v>91</v>
      </c>
      <c r="B49" s="202">
        <v>26.9</v>
      </c>
      <c r="C49" s="202">
        <v>26.9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11.222679999999999</v>
      </c>
      <c r="J49" s="21">
        <f t="shared" si="6"/>
        <v>6.2757699999999987</v>
      </c>
      <c r="K49" s="21">
        <f t="shared" si="7"/>
        <v>8.0942099999999986</v>
      </c>
      <c r="L49" s="21">
        <f t="shared" si="8"/>
        <v>1.3073400000000002</v>
      </c>
      <c r="M49" s="157">
        <f t="shared" si="9"/>
        <v>26.899999999999995</v>
      </c>
      <c r="N49" s="22"/>
      <c r="P49" s="37">
        <f t="shared" si="12"/>
        <v>11.222679999999999</v>
      </c>
      <c r="Q49" s="37">
        <f t="shared" si="13"/>
        <v>6.2757699999999987</v>
      </c>
      <c r="R49" s="37">
        <f t="shared" si="14"/>
        <v>8.0942099999999986</v>
      </c>
      <c r="S49" s="37">
        <f t="shared" si="15"/>
        <v>1.3073400000000002</v>
      </c>
      <c r="T49" s="37">
        <f t="shared" si="10"/>
        <v>26.899999999999995</v>
      </c>
    </row>
    <row r="50" spans="1:20">
      <c r="A50" s="8" t="s">
        <v>92</v>
      </c>
      <c r="B50" s="202">
        <v>26.9</v>
      </c>
      <c r="C50" s="202">
        <v>26.9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11.222679999999999</v>
      </c>
      <c r="J50" s="21">
        <f t="shared" si="6"/>
        <v>6.2757699999999987</v>
      </c>
      <c r="K50" s="21">
        <f t="shared" si="7"/>
        <v>8.0942099999999986</v>
      </c>
      <c r="L50" s="21">
        <f t="shared" si="8"/>
        <v>1.3073400000000002</v>
      </c>
      <c r="M50" s="157">
        <f t="shared" si="9"/>
        <v>26.899999999999995</v>
      </c>
      <c r="N50" s="22"/>
      <c r="P50" s="37">
        <f t="shared" si="12"/>
        <v>11.222679999999999</v>
      </c>
      <c r="Q50" s="37">
        <f t="shared" si="13"/>
        <v>6.2757699999999987</v>
      </c>
      <c r="R50" s="37">
        <f t="shared" si="14"/>
        <v>8.0942099999999986</v>
      </c>
      <c r="S50" s="37">
        <f t="shared" si="15"/>
        <v>1.3073400000000002</v>
      </c>
      <c r="T50" s="37">
        <f t="shared" si="10"/>
        <v>26.899999999999995</v>
      </c>
    </row>
    <row r="51" spans="1:20">
      <c r="A51" s="8" t="s">
        <v>93</v>
      </c>
      <c r="B51" s="202">
        <v>26.9</v>
      </c>
      <c r="C51" s="202">
        <v>26.9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11.222679999999999</v>
      </c>
      <c r="J51" s="21">
        <f t="shared" si="6"/>
        <v>6.2757699999999987</v>
      </c>
      <c r="K51" s="21">
        <f t="shared" si="7"/>
        <v>8.0942099999999986</v>
      </c>
      <c r="L51" s="21">
        <f t="shared" si="8"/>
        <v>1.3073400000000002</v>
      </c>
      <c r="M51" s="157">
        <f t="shared" si="9"/>
        <v>26.899999999999995</v>
      </c>
      <c r="N51" s="22"/>
      <c r="P51" s="37">
        <f t="shared" si="12"/>
        <v>11.222679999999999</v>
      </c>
      <c r="Q51" s="37">
        <f t="shared" si="13"/>
        <v>6.2757699999999987</v>
      </c>
      <c r="R51" s="37">
        <f t="shared" si="14"/>
        <v>8.0942099999999986</v>
      </c>
      <c r="S51" s="37">
        <f t="shared" si="15"/>
        <v>1.3073400000000002</v>
      </c>
      <c r="T51" s="37">
        <f t="shared" si="10"/>
        <v>26.899999999999995</v>
      </c>
    </row>
    <row r="52" spans="1:20">
      <c r="A52" s="8" t="s">
        <v>94</v>
      </c>
      <c r="B52" s="202">
        <v>26.9</v>
      </c>
      <c r="C52" s="202">
        <v>26.9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11.222679999999999</v>
      </c>
      <c r="J52" s="21">
        <f t="shared" si="6"/>
        <v>6.2757699999999987</v>
      </c>
      <c r="K52" s="21">
        <f t="shared" si="7"/>
        <v>8.0942099999999986</v>
      </c>
      <c r="L52" s="21">
        <f t="shared" si="8"/>
        <v>1.3073400000000002</v>
      </c>
      <c r="M52" s="157">
        <f t="shared" si="9"/>
        <v>26.899999999999995</v>
      </c>
      <c r="N52" s="22"/>
      <c r="P52" s="37">
        <f t="shared" si="12"/>
        <v>11.222679999999999</v>
      </c>
      <c r="Q52" s="37">
        <f t="shared" si="13"/>
        <v>6.2757699999999987</v>
      </c>
      <c r="R52" s="37">
        <f t="shared" si="14"/>
        <v>8.0942099999999986</v>
      </c>
      <c r="S52" s="37">
        <f t="shared" si="15"/>
        <v>1.3073400000000002</v>
      </c>
      <c r="T52" s="37">
        <f t="shared" si="10"/>
        <v>26.899999999999995</v>
      </c>
    </row>
    <row r="53" spans="1:20">
      <c r="A53" s="8" t="s">
        <v>95</v>
      </c>
      <c r="B53" s="202">
        <v>26.9</v>
      </c>
      <c r="C53" s="202">
        <v>26.9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11.222679999999999</v>
      </c>
      <c r="J53" s="21">
        <f t="shared" si="6"/>
        <v>6.2757699999999987</v>
      </c>
      <c r="K53" s="21">
        <f t="shared" si="7"/>
        <v>8.0942099999999986</v>
      </c>
      <c r="L53" s="21">
        <f t="shared" si="8"/>
        <v>1.3073400000000002</v>
      </c>
      <c r="M53" s="157">
        <f t="shared" si="9"/>
        <v>26.899999999999995</v>
      </c>
      <c r="N53" s="22"/>
      <c r="P53" s="37">
        <f t="shared" si="12"/>
        <v>11.222679999999999</v>
      </c>
      <c r="Q53" s="37">
        <f t="shared" si="13"/>
        <v>6.2757699999999987</v>
      </c>
      <c r="R53" s="37">
        <f t="shared" si="14"/>
        <v>8.0942099999999986</v>
      </c>
      <c r="S53" s="37">
        <f t="shared" si="15"/>
        <v>1.3073400000000002</v>
      </c>
      <c r="T53" s="37">
        <f t="shared" si="10"/>
        <v>26.899999999999995</v>
      </c>
    </row>
    <row r="54" spans="1:20">
      <c r="A54" s="8" t="s">
        <v>96</v>
      </c>
      <c r="B54" s="202">
        <v>26.9</v>
      </c>
      <c r="C54" s="202">
        <v>26.9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11.222679999999999</v>
      </c>
      <c r="J54" s="21">
        <f t="shared" si="6"/>
        <v>6.2757699999999987</v>
      </c>
      <c r="K54" s="21">
        <f t="shared" si="7"/>
        <v>8.0942099999999986</v>
      </c>
      <c r="L54" s="21">
        <f t="shared" si="8"/>
        <v>1.3073400000000002</v>
      </c>
      <c r="M54" s="157">
        <f t="shared" si="9"/>
        <v>26.899999999999995</v>
      </c>
      <c r="N54" s="22"/>
      <c r="P54" s="37">
        <f t="shared" si="12"/>
        <v>11.222679999999999</v>
      </c>
      <c r="Q54" s="37">
        <f t="shared" si="13"/>
        <v>6.2757699999999987</v>
      </c>
      <c r="R54" s="37">
        <f t="shared" si="14"/>
        <v>8.0942099999999986</v>
      </c>
      <c r="S54" s="37">
        <f t="shared" si="15"/>
        <v>1.3073400000000002</v>
      </c>
      <c r="T54" s="37">
        <f t="shared" si="10"/>
        <v>26.899999999999995</v>
      </c>
    </row>
    <row r="55" spans="1:20">
      <c r="A55" s="8" t="s">
        <v>97</v>
      </c>
      <c r="B55" s="202">
        <v>26.9</v>
      </c>
      <c r="C55" s="202">
        <v>26.9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11.222679999999999</v>
      </c>
      <c r="J55" s="21">
        <f t="shared" si="6"/>
        <v>6.2757699999999987</v>
      </c>
      <c r="K55" s="21">
        <f t="shared" si="7"/>
        <v>8.0942099999999986</v>
      </c>
      <c r="L55" s="21">
        <f t="shared" si="8"/>
        <v>1.3073400000000002</v>
      </c>
      <c r="M55" s="157">
        <f t="shared" si="9"/>
        <v>26.899999999999995</v>
      </c>
      <c r="N55" s="22"/>
      <c r="P55" s="37">
        <f t="shared" si="12"/>
        <v>11.222679999999999</v>
      </c>
      <c r="Q55" s="37">
        <f t="shared" si="13"/>
        <v>6.2757699999999987</v>
      </c>
      <c r="R55" s="37">
        <f t="shared" si="14"/>
        <v>8.0942099999999986</v>
      </c>
      <c r="S55" s="37">
        <f t="shared" si="15"/>
        <v>1.3073400000000002</v>
      </c>
      <c r="T55" s="37">
        <f t="shared" si="10"/>
        <v>26.899999999999995</v>
      </c>
    </row>
    <row r="56" spans="1:20">
      <c r="A56" s="8" t="s">
        <v>98</v>
      </c>
      <c r="B56" s="202">
        <v>26.9</v>
      </c>
      <c r="C56" s="202">
        <v>26.9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11.222679999999999</v>
      </c>
      <c r="J56" s="21">
        <f t="shared" si="6"/>
        <v>6.2757699999999987</v>
      </c>
      <c r="K56" s="21">
        <f t="shared" si="7"/>
        <v>8.0942099999999986</v>
      </c>
      <c r="L56" s="21">
        <f t="shared" si="8"/>
        <v>1.3073400000000002</v>
      </c>
      <c r="M56" s="157">
        <f t="shared" si="9"/>
        <v>26.899999999999995</v>
      </c>
      <c r="N56" s="22"/>
      <c r="P56" s="37">
        <f t="shared" si="12"/>
        <v>11.222679999999999</v>
      </c>
      <c r="Q56" s="37">
        <f t="shared" si="13"/>
        <v>6.2757699999999987</v>
      </c>
      <c r="R56" s="37">
        <f t="shared" si="14"/>
        <v>8.0942099999999986</v>
      </c>
      <c r="S56" s="37">
        <f t="shared" si="15"/>
        <v>1.3073400000000002</v>
      </c>
      <c r="T56" s="37">
        <f t="shared" si="10"/>
        <v>26.899999999999995</v>
      </c>
    </row>
    <row r="57" spans="1:20">
      <c r="A57" s="8" t="s">
        <v>99</v>
      </c>
      <c r="B57" s="202">
        <v>26.9</v>
      </c>
      <c r="C57" s="202">
        <v>26.9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11.222679999999999</v>
      </c>
      <c r="J57" s="21">
        <f t="shared" si="6"/>
        <v>6.2757699999999987</v>
      </c>
      <c r="K57" s="21">
        <f t="shared" si="7"/>
        <v>8.0942099999999986</v>
      </c>
      <c r="L57" s="21">
        <f t="shared" si="8"/>
        <v>1.3073400000000002</v>
      </c>
      <c r="M57" s="157">
        <f t="shared" si="9"/>
        <v>26.899999999999995</v>
      </c>
      <c r="N57" s="22"/>
      <c r="P57" s="37">
        <f t="shared" si="12"/>
        <v>11.222679999999999</v>
      </c>
      <c r="Q57" s="37">
        <f t="shared" si="13"/>
        <v>6.2757699999999987</v>
      </c>
      <c r="R57" s="37">
        <f t="shared" si="14"/>
        <v>8.0942099999999986</v>
      </c>
      <c r="S57" s="37">
        <f t="shared" si="15"/>
        <v>1.3073400000000002</v>
      </c>
      <c r="T57" s="37">
        <f t="shared" si="10"/>
        <v>26.899999999999995</v>
      </c>
    </row>
    <row r="58" spans="1:20">
      <c r="A58" s="8" t="s">
        <v>100</v>
      </c>
      <c r="B58" s="202">
        <v>27.1</v>
      </c>
      <c r="C58" s="202">
        <v>27.1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11.30612</v>
      </c>
      <c r="J58" s="21">
        <f t="shared" si="6"/>
        <v>6.3224299999999998</v>
      </c>
      <c r="K58" s="21">
        <f t="shared" si="7"/>
        <v>8.1543900000000011</v>
      </c>
      <c r="L58" s="21">
        <f t="shared" si="8"/>
        <v>1.3170600000000001</v>
      </c>
      <c r="M58" s="157">
        <f t="shared" si="9"/>
        <v>27.100000000000005</v>
      </c>
      <c r="N58" s="22"/>
      <c r="P58" s="37">
        <f t="shared" si="12"/>
        <v>11.30612</v>
      </c>
      <c r="Q58" s="37">
        <f t="shared" si="13"/>
        <v>6.3224299999999998</v>
      </c>
      <c r="R58" s="37">
        <f t="shared" si="14"/>
        <v>8.1543900000000011</v>
      </c>
      <c r="S58" s="37">
        <f t="shared" si="15"/>
        <v>1.3170600000000001</v>
      </c>
      <c r="T58" s="37">
        <f t="shared" si="10"/>
        <v>27.100000000000005</v>
      </c>
    </row>
    <row r="59" spans="1:20">
      <c r="A59" s="8" t="s">
        <v>101</v>
      </c>
      <c r="B59" s="202">
        <v>27.1</v>
      </c>
      <c r="C59" s="202">
        <v>27.1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11.30612</v>
      </c>
      <c r="J59" s="21">
        <f t="shared" si="6"/>
        <v>6.3224299999999998</v>
      </c>
      <c r="K59" s="21">
        <f t="shared" si="7"/>
        <v>8.1543900000000011</v>
      </c>
      <c r="L59" s="21">
        <f t="shared" si="8"/>
        <v>1.3170600000000001</v>
      </c>
      <c r="M59" s="157">
        <f t="shared" si="9"/>
        <v>27.100000000000005</v>
      </c>
      <c r="N59" s="22"/>
      <c r="P59" s="37">
        <f t="shared" si="12"/>
        <v>11.30612</v>
      </c>
      <c r="Q59" s="37">
        <f t="shared" si="13"/>
        <v>6.3224299999999998</v>
      </c>
      <c r="R59" s="37">
        <f t="shared" si="14"/>
        <v>8.1543900000000011</v>
      </c>
      <c r="S59" s="37">
        <f t="shared" si="15"/>
        <v>1.3170600000000001</v>
      </c>
      <c r="T59" s="37">
        <f t="shared" si="10"/>
        <v>27.100000000000005</v>
      </c>
    </row>
    <row r="60" spans="1:20">
      <c r="A60" s="8" t="s">
        <v>102</v>
      </c>
      <c r="B60" s="202">
        <v>27.1</v>
      </c>
      <c r="C60" s="202">
        <v>27.1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11.30612</v>
      </c>
      <c r="J60" s="21">
        <f t="shared" si="6"/>
        <v>6.3224299999999998</v>
      </c>
      <c r="K60" s="21">
        <f t="shared" si="7"/>
        <v>8.1543900000000011</v>
      </c>
      <c r="L60" s="21">
        <f t="shared" si="8"/>
        <v>1.3170600000000001</v>
      </c>
      <c r="M60" s="157">
        <f t="shared" si="9"/>
        <v>27.100000000000005</v>
      </c>
      <c r="N60" s="22"/>
      <c r="P60" s="37">
        <f t="shared" si="12"/>
        <v>11.30612</v>
      </c>
      <c r="Q60" s="37">
        <f t="shared" si="13"/>
        <v>6.3224299999999998</v>
      </c>
      <c r="R60" s="37">
        <f t="shared" si="14"/>
        <v>8.1543900000000011</v>
      </c>
      <c r="S60" s="37">
        <f t="shared" si="15"/>
        <v>1.3170600000000001</v>
      </c>
      <c r="T60" s="37">
        <f t="shared" si="10"/>
        <v>27.100000000000005</v>
      </c>
    </row>
    <row r="61" spans="1:20">
      <c r="A61" s="8" t="s">
        <v>103</v>
      </c>
      <c r="B61" s="202">
        <v>27.1</v>
      </c>
      <c r="C61" s="202">
        <v>27.1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11.30612</v>
      </c>
      <c r="J61" s="21">
        <f t="shared" si="6"/>
        <v>6.3224299999999998</v>
      </c>
      <c r="K61" s="21">
        <f t="shared" si="7"/>
        <v>8.1543900000000011</v>
      </c>
      <c r="L61" s="21">
        <f t="shared" si="8"/>
        <v>1.3170600000000001</v>
      </c>
      <c r="M61" s="157">
        <f t="shared" si="9"/>
        <v>27.100000000000005</v>
      </c>
      <c r="N61" s="22"/>
      <c r="P61" s="37">
        <f t="shared" si="12"/>
        <v>11.30612</v>
      </c>
      <c r="Q61" s="37">
        <f t="shared" si="13"/>
        <v>6.3224299999999998</v>
      </c>
      <c r="R61" s="37">
        <f t="shared" si="14"/>
        <v>8.1543900000000011</v>
      </c>
      <c r="S61" s="37">
        <f t="shared" si="15"/>
        <v>1.3170600000000001</v>
      </c>
      <c r="T61" s="37">
        <f t="shared" si="10"/>
        <v>27.100000000000005</v>
      </c>
    </row>
    <row r="62" spans="1:20">
      <c r="A62" s="8" t="s">
        <v>104</v>
      </c>
      <c r="B62" s="202">
        <v>27.1</v>
      </c>
      <c r="C62" s="202">
        <v>27.1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11.30612</v>
      </c>
      <c r="J62" s="21">
        <f t="shared" si="6"/>
        <v>6.3224299999999998</v>
      </c>
      <c r="K62" s="21">
        <f t="shared" si="7"/>
        <v>8.1543900000000011</v>
      </c>
      <c r="L62" s="21">
        <f t="shared" si="8"/>
        <v>1.3170600000000001</v>
      </c>
      <c r="M62" s="157">
        <f t="shared" si="9"/>
        <v>27.100000000000005</v>
      </c>
      <c r="N62" s="22"/>
      <c r="P62" s="37">
        <f t="shared" si="12"/>
        <v>11.30612</v>
      </c>
      <c r="Q62" s="37">
        <f t="shared" si="13"/>
        <v>6.3224299999999998</v>
      </c>
      <c r="R62" s="37">
        <f t="shared" si="14"/>
        <v>8.1543900000000011</v>
      </c>
      <c r="S62" s="37">
        <f t="shared" si="15"/>
        <v>1.3170600000000001</v>
      </c>
      <c r="T62" s="37">
        <f t="shared" si="10"/>
        <v>27.100000000000005</v>
      </c>
    </row>
    <row r="63" spans="1:20">
      <c r="A63" s="8" t="s">
        <v>105</v>
      </c>
      <c r="B63" s="202">
        <v>27.1</v>
      </c>
      <c r="C63" s="202">
        <v>27.1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11.30612</v>
      </c>
      <c r="J63" s="21">
        <f t="shared" si="6"/>
        <v>6.3224299999999998</v>
      </c>
      <c r="K63" s="21">
        <f t="shared" si="7"/>
        <v>8.1543900000000011</v>
      </c>
      <c r="L63" s="21">
        <f t="shared" si="8"/>
        <v>1.3170600000000001</v>
      </c>
      <c r="M63" s="157">
        <f t="shared" si="9"/>
        <v>27.100000000000005</v>
      </c>
      <c r="N63" s="22"/>
      <c r="P63" s="37">
        <f t="shared" si="12"/>
        <v>11.30612</v>
      </c>
      <c r="Q63" s="37">
        <f t="shared" si="13"/>
        <v>6.3224299999999998</v>
      </c>
      <c r="R63" s="37">
        <f t="shared" si="14"/>
        <v>8.1543900000000011</v>
      </c>
      <c r="S63" s="37">
        <f t="shared" si="15"/>
        <v>1.3170600000000001</v>
      </c>
      <c r="T63" s="37">
        <f t="shared" si="10"/>
        <v>27.100000000000005</v>
      </c>
    </row>
    <row r="64" spans="1:20">
      <c r="A64" s="8" t="s">
        <v>106</v>
      </c>
      <c r="B64" s="202">
        <v>27.1</v>
      </c>
      <c r="C64" s="202">
        <v>27.1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11.30612</v>
      </c>
      <c r="J64" s="21">
        <f t="shared" si="6"/>
        <v>6.3224299999999998</v>
      </c>
      <c r="K64" s="21">
        <f t="shared" si="7"/>
        <v>8.1543900000000011</v>
      </c>
      <c r="L64" s="21">
        <f t="shared" si="8"/>
        <v>1.3170600000000001</v>
      </c>
      <c r="M64" s="157">
        <f t="shared" si="9"/>
        <v>27.100000000000005</v>
      </c>
      <c r="N64" s="22"/>
      <c r="P64" s="37">
        <f t="shared" si="12"/>
        <v>11.30612</v>
      </c>
      <c r="Q64" s="37">
        <f t="shared" si="13"/>
        <v>6.3224299999999998</v>
      </c>
      <c r="R64" s="37">
        <f t="shared" si="14"/>
        <v>8.1543900000000011</v>
      </c>
      <c r="S64" s="37">
        <f t="shared" si="15"/>
        <v>1.3170600000000001</v>
      </c>
      <c r="T64" s="37">
        <f t="shared" si="10"/>
        <v>27.100000000000005</v>
      </c>
    </row>
    <row r="65" spans="1:20">
      <c r="A65" s="8" t="s">
        <v>107</v>
      </c>
      <c r="B65" s="202">
        <v>27.1</v>
      </c>
      <c r="C65" s="202">
        <v>27.1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11.30612</v>
      </c>
      <c r="J65" s="21">
        <f t="shared" si="6"/>
        <v>6.3224299999999998</v>
      </c>
      <c r="K65" s="21">
        <f t="shared" si="7"/>
        <v>8.1543900000000011</v>
      </c>
      <c r="L65" s="21">
        <f t="shared" si="8"/>
        <v>1.3170600000000001</v>
      </c>
      <c r="M65" s="157">
        <f t="shared" si="9"/>
        <v>27.100000000000005</v>
      </c>
      <c r="N65" s="22"/>
      <c r="P65" s="37">
        <f t="shared" si="12"/>
        <v>11.30612</v>
      </c>
      <c r="Q65" s="37">
        <f t="shared" si="13"/>
        <v>6.3224299999999998</v>
      </c>
      <c r="R65" s="37">
        <f t="shared" si="14"/>
        <v>8.1543900000000011</v>
      </c>
      <c r="S65" s="37">
        <f t="shared" si="15"/>
        <v>1.3170600000000001</v>
      </c>
      <c r="T65" s="37">
        <f t="shared" si="10"/>
        <v>27.100000000000005</v>
      </c>
    </row>
    <row r="66" spans="1:20">
      <c r="A66" s="8" t="s">
        <v>108</v>
      </c>
      <c r="B66" s="202">
        <v>27.1</v>
      </c>
      <c r="C66" s="202">
        <v>27.1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11.30612</v>
      </c>
      <c r="J66" s="21">
        <f t="shared" si="6"/>
        <v>6.3224299999999998</v>
      </c>
      <c r="K66" s="21">
        <f t="shared" si="7"/>
        <v>8.1543900000000011</v>
      </c>
      <c r="L66" s="21">
        <f t="shared" si="8"/>
        <v>1.3170600000000001</v>
      </c>
      <c r="M66" s="157">
        <f t="shared" si="9"/>
        <v>27.100000000000005</v>
      </c>
      <c r="N66" s="22"/>
      <c r="P66" s="37">
        <f t="shared" si="12"/>
        <v>11.30612</v>
      </c>
      <c r="Q66" s="37">
        <f t="shared" si="13"/>
        <v>6.3224299999999998</v>
      </c>
      <c r="R66" s="37">
        <f t="shared" si="14"/>
        <v>8.1543900000000011</v>
      </c>
      <c r="S66" s="37">
        <f t="shared" si="15"/>
        <v>1.3170600000000001</v>
      </c>
      <c r="T66" s="37">
        <f t="shared" si="10"/>
        <v>27.100000000000005</v>
      </c>
    </row>
    <row r="67" spans="1:20">
      <c r="A67" s="8" t="s">
        <v>109</v>
      </c>
      <c r="B67" s="202">
        <v>27.1</v>
      </c>
      <c r="C67" s="202">
        <v>27.1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11.30612</v>
      </c>
      <c r="J67" s="21">
        <f t="shared" si="6"/>
        <v>6.3224299999999998</v>
      </c>
      <c r="K67" s="21">
        <f t="shared" si="7"/>
        <v>8.1543900000000011</v>
      </c>
      <c r="L67" s="21">
        <f t="shared" si="8"/>
        <v>1.3170600000000001</v>
      </c>
      <c r="M67" s="157">
        <f t="shared" si="9"/>
        <v>27.100000000000005</v>
      </c>
      <c r="N67" s="22"/>
      <c r="P67" s="37">
        <f t="shared" ref="P67:P98" si="17">I67</f>
        <v>11.30612</v>
      </c>
      <c r="Q67" s="37">
        <f t="shared" ref="Q67:Q98" si="18">J67</f>
        <v>6.3224299999999998</v>
      </c>
      <c r="R67" s="37">
        <f t="shared" ref="R67:R98" si="19">K67</f>
        <v>8.1543900000000011</v>
      </c>
      <c r="S67" s="37">
        <f t="shared" ref="S67:S98" si="20">L67</f>
        <v>1.3170600000000001</v>
      </c>
      <c r="T67" s="37">
        <f t="shared" si="10"/>
        <v>27.100000000000005</v>
      </c>
    </row>
    <row r="68" spans="1:20">
      <c r="A68" s="8" t="s">
        <v>110</v>
      </c>
      <c r="B68" s="202">
        <v>27.1</v>
      </c>
      <c r="C68" s="202">
        <v>27.1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11.30612</v>
      </c>
      <c r="J68" s="21">
        <f t="shared" ref="J68:J98" si="22">C68*E68/100</f>
        <v>6.3224299999999998</v>
      </c>
      <c r="K68" s="21">
        <f t="shared" ref="K68:K98" si="23">C68*F68/100</f>
        <v>8.1543900000000011</v>
      </c>
      <c r="L68" s="21">
        <f t="shared" ref="L68:L98" si="24">C68*G68/100</f>
        <v>1.3170600000000001</v>
      </c>
      <c r="M68" s="157">
        <f t="shared" ref="M68:M98" si="25">SUM(I68:L68)</f>
        <v>27.100000000000005</v>
      </c>
      <c r="N68" s="22"/>
      <c r="P68" s="37">
        <f t="shared" si="17"/>
        <v>11.30612</v>
      </c>
      <c r="Q68" s="37">
        <f t="shared" si="18"/>
        <v>6.3224299999999998</v>
      </c>
      <c r="R68" s="37">
        <f t="shared" si="19"/>
        <v>8.1543900000000011</v>
      </c>
      <c r="S68" s="37">
        <f t="shared" si="20"/>
        <v>1.3170600000000001</v>
      </c>
      <c r="T68" s="37">
        <f t="shared" ref="T68:T99" si="26">SUM(P68:S68)</f>
        <v>27.100000000000005</v>
      </c>
    </row>
    <row r="69" spans="1:20">
      <c r="A69" s="8" t="s">
        <v>111</v>
      </c>
      <c r="B69" s="202">
        <v>27.1</v>
      </c>
      <c r="C69" s="202">
        <v>27.1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11.30612</v>
      </c>
      <c r="J69" s="21">
        <f t="shared" si="22"/>
        <v>6.3224299999999998</v>
      </c>
      <c r="K69" s="21">
        <f t="shared" si="23"/>
        <v>8.1543900000000011</v>
      </c>
      <c r="L69" s="21">
        <f t="shared" si="24"/>
        <v>1.3170600000000001</v>
      </c>
      <c r="M69" s="157">
        <f t="shared" si="25"/>
        <v>27.100000000000005</v>
      </c>
      <c r="N69" s="22"/>
      <c r="P69" s="37">
        <f t="shared" si="17"/>
        <v>11.30612</v>
      </c>
      <c r="Q69" s="37">
        <f t="shared" si="18"/>
        <v>6.3224299999999998</v>
      </c>
      <c r="R69" s="37">
        <f t="shared" si="19"/>
        <v>8.1543900000000011</v>
      </c>
      <c r="S69" s="37">
        <f t="shared" si="20"/>
        <v>1.3170600000000001</v>
      </c>
      <c r="T69" s="37">
        <f t="shared" si="26"/>
        <v>27.100000000000005</v>
      </c>
    </row>
    <row r="70" spans="1:20">
      <c r="A70" s="8" t="s">
        <v>112</v>
      </c>
      <c r="B70" s="202">
        <v>27.1</v>
      </c>
      <c r="C70" s="202">
        <v>27.1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11.30612</v>
      </c>
      <c r="J70" s="21">
        <f t="shared" si="22"/>
        <v>6.3224299999999998</v>
      </c>
      <c r="K70" s="21">
        <f t="shared" si="23"/>
        <v>8.1543900000000011</v>
      </c>
      <c r="L70" s="21">
        <f t="shared" si="24"/>
        <v>1.3170600000000001</v>
      </c>
      <c r="M70" s="157">
        <f t="shared" si="25"/>
        <v>27.100000000000005</v>
      </c>
      <c r="N70" s="22"/>
      <c r="P70" s="37">
        <f t="shared" si="17"/>
        <v>11.30612</v>
      </c>
      <c r="Q70" s="37">
        <f t="shared" si="18"/>
        <v>6.3224299999999998</v>
      </c>
      <c r="R70" s="37">
        <f t="shared" si="19"/>
        <v>8.1543900000000011</v>
      </c>
      <c r="S70" s="37">
        <f t="shared" si="20"/>
        <v>1.3170600000000001</v>
      </c>
      <c r="T70" s="37">
        <f t="shared" si="26"/>
        <v>27.100000000000005</v>
      </c>
    </row>
    <row r="71" spans="1:20">
      <c r="A71" s="8" t="s">
        <v>113</v>
      </c>
      <c r="B71" s="202">
        <v>27.1</v>
      </c>
      <c r="C71" s="202">
        <v>27.1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11.30612</v>
      </c>
      <c r="J71" s="21">
        <f t="shared" si="22"/>
        <v>6.3224299999999998</v>
      </c>
      <c r="K71" s="21">
        <f t="shared" si="23"/>
        <v>8.1543900000000011</v>
      </c>
      <c r="L71" s="21">
        <f t="shared" si="24"/>
        <v>1.3170600000000001</v>
      </c>
      <c r="M71" s="157">
        <f t="shared" si="25"/>
        <v>27.100000000000005</v>
      </c>
      <c r="N71" s="22"/>
      <c r="P71" s="37">
        <f t="shared" si="17"/>
        <v>11.30612</v>
      </c>
      <c r="Q71" s="37">
        <f t="shared" si="18"/>
        <v>6.3224299999999998</v>
      </c>
      <c r="R71" s="37">
        <f t="shared" si="19"/>
        <v>8.1543900000000011</v>
      </c>
      <c r="S71" s="37">
        <f t="shared" si="20"/>
        <v>1.3170600000000001</v>
      </c>
      <c r="T71" s="37">
        <f t="shared" si="26"/>
        <v>27.100000000000005</v>
      </c>
    </row>
    <row r="72" spans="1:20">
      <c r="A72" s="8" t="s">
        <v>114</v>
      </c>
      <c r="B72" s="202">
        <v>27.1</v>
      </c>
      <c r="C72" s="202">
        <v>27.1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11.30612</v>
      </c>
      <c r="J72" s="21">
        <f t="shared" si="22"/>
        <v>6.3224299999999998</v>
      </c>
      <c r="K72" s="21">
        <f t="shared" si="23"/>
        <v>8.1543900000000011</v>
      </c>
      <c r="L72" s="21">
        <f t="shared" si="24"/>
        <v>1.3170600000000001</v>
      </c>
      <c r="M72" s="157">
        <f t="shared" si="25"/>
        <v>27.100000000000005</v>
      </c>
      <c r="N72" s="22"/>
      <c r="P72" s="37">
        <f t="shared" si="17"/>
        <v>11.30612</v>
      </c>
      <c r="Q72" s="37">
        <f t="shared" si="18"/>
        <v>6.3224299999999998</v>
      </c>
      <c r="R72" s="37">
        <f t="shared" si="19"/>
        <v>8.1543900000000011</v>
      </c>
      <c r="S72" s="37">
        <f t="shared" si="20"/>
        <v>1.3170600000000001</v>
      </c>
      <c r="T72" s="37">
        <f t="shared" si="26"/>
        <v>27.100000000000005</v>
      </c>
    </row>
    <row r="73" spans="1:20">
      <c r="A73" s="8" t="s">
        <v>115</v>
      </c>
      <c r="B73" s="202">
        <v>27.1</v>
      </c>
      <c r="C73" s="202">
        <v>27.1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11.30612</v>
      </c>
      <c r="J73" s="21">
        <f t="shared" si="22"/>
        <v>6.3224299999999998</v>
      </c>
      <c r="K73" s="21">
        <f t="shared" si="23"/>
        <v>8.1543900000000011</v>
      </c>
      <c r="L73" s="21">
        <f t="shared" si="24"/>
        <v>1.3170600000000001</v>
      </c>
      <c r="M73" s="157">
        <f t="shared" si="25"/>
        <v>27.100000000000005</v>
      </c>
      <c r="N73" s="22"/>
      <c r="P73" s="37">
        <f t="shared" si="17"/>
        <v>11.30612</v>
      </c>
      <c r="Q73" s="37">
        <f t="shared" si="18"/>
        <v>6.3224299999999998</v>
      </c>
      <c r="R73" s="37">
        <f t="shared" si="19"/>
        <v>8.1543900000000011</v>
      </c>
      <c r="S73" s="37">
        <f t="shared" si="20"/>
        <v>1.3170600000000001</v>
      </c>
      <c r="T73" s="37">
        <f t="shared" si="26"/>
        <v>27.100000000000005</v>
      </c>
    </row>
    <row r="74" spans="1:20">
      <c r="A74" s="8" t="s">
        <v>116</v>
      </c>
      <c r="B74" s="202">
        <v>27.1</v>
      </c>
      <c r="C74" s="202">
        <v>27.1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11.30612</v>
      </c>
      <c r="J74" s="21">
        <f t="shared" si="22"/>
        <v>6.3224299999999998</v>
      </c>
      <c r="K74" s="21">
        <f t="shared" si="23"/>
        <v>8.1543900000000011</v>
      </c>
      <c r="L74" s="21">
        <f t="shared" si="24"/>
        <v>1.3170600000000001</v>
      </c>
      <c r="M74" s="157">
        <f t="shared" si="25"/>
        <v>27.100000000000005</v>
      </c>
      <c r="N74" s="22"/>
      <c r="P74" s="37">
        <f t="shared" si="17"/>
        <v>11.30612</v>
      </c>
      <c r="Q74" s="37">
        <f t="shared" si="18"/>
        <v>6.3224299999999998</v>
      </c>
      <c r="R74" s="37">
        <f t="shared" si="19"/>
        <v>8.1543900000000011</v>
      </c>
      <c r="S74" s="37">
        <f t="shared" si="20"/>
        <v>1.3170600000000001</v>
      </c>
      <c r="T74" s="37">
        <f t="shared" si="26"/>
        <v>27.100000000000005</v>
      </c>
    </row>
    <row r="75" spans="1:20">
      <c r="A75" s="8" t="s">
        <v>117</v>
      </c>
      <c r="B75" s="202">
        <v>27.1</v>
      </c>
      <c r="C75" s="202">
        <v>27.1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11.30612</v>
      </c>
      <c r="J75" s="21">
        <f t="shared" si="22"/>
        <v>6.3224299999999998</v>
      </c>
      <c r="K75" s="21">
        <f t="shared" si="23"/>
        <v>8.1543900000000011</v>
      </c>
      <c r="L75" s="21">
        <f t="shared" si="24"/>
        <v>1.3170600000000001</v>
      </c>
      <c r="M75" s="157">
        <f t="shared" si="25"/>
        <v>27.100000000000005</v>
      </c>
      <c r="N75" s="22"/>
      <c r="P75" s="37">
        <f t="shared" si="17"/>
        <v>11.30612</v>
      </c>
      <c r="Q75" s="37">
        <f t="shared" si="18"/>
        <v>6.3224299999999998</v>
      </c>
      <c r="R75" s="37">
        <f t="shared" si="19"/>
        <v>8.1543900000000011</v>
      </c>
      <c r="S75" s="37">
        <f t="shared" si="20"/>
        <v>1.3170600000000001</v>
      </c>
      <c r="T75" s="37">
        <f t="shared" si="26"/>
        <v>27.100000000000005</v>
      </c>
    </row>
    <row r="76" spans="1:20">
      <c r="A76" s="8" t="s">
        <v>118</v>
      </c>
      <c r="B76" s="202">
        <v>27.1</v>
      </c>
      <c r="C76" s="202">
        <v>27.1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11.30612</v>
      </c>
      <c r="J76" s="21">
        <f t="shared" si="22"/>
        <v>6.3224299999999998</v>
      </c>
      <c r="K76" s="21">
        <f t="shared" si="23"/>
        <v>8.1543900000000011</v>
      </c>
      <c r="L76" s="21">
        <f t="shared" si="24"/>
        <v>1.3170600000000001</v>
      </c>
      <c r="M76" s="157">
        <f t="shared" si="25"/>
        <v>27.100000000000005</v>
      </c>
      <c r="N76" s="22"/>
      <c r="P76" s="37">
        <f t="shared" si="17"/>
        <v>11.30612</v>
      </c>
      <c r="Q76" s="37">
        <f t="shared" si="18"/>
        <v>6.3224299999999998</v>
      </c>
      <c r="R76" s="37">
        <f t="shared" si="19"/>
        <v>8.1543900000000011</v>
      </c>
      <c r="S76" s="37">
        <f t="shared" si="20"/>
        <v>1.3170600000000001</v>
      </c>
      <c r="T76" s="37">
        <f t="shared" si="26"/>
        <v>27.100000000000005</v>
      </c>
    </row>
    <row r="77" spans="1:20">
      <c r="A77" s="8" t="s">
        <v>119</v>
      </c>
      <c r="B77" s="202">
        <v>27.1</v>
      </c>
      <c r="C77" s="202">
        <v>27.1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11.30612</v>
      </c>
      <c r="J77" s="21">
        <f t="shared" si="22"/>
        <v>6.3224299999999998</v>
      </c>
      <c r="K77" s="21">
        <f t="shared" si="23"/>
        <v>8.1543900000000011</v>
      </c>
      <c r="L77" s="21">
        <f t="shared" si="24"/>
        <v>1.3170600000000001</v>
      </c>
      <c r="M77" s="157">
        <f t="shared" si="25"/>
        <v>27.100000000000005</v>
      </c>
      <c r="N77" s="22"/>
      <c r="P77" s="37">
        <f t="shared" si="17"/>
        <v>11.30612</v>
      </c>
      <c r="Q77" s="37">
        <f t="shared" si="18"/>
        <v>6.3224299999999998</v>
      </c>
      <c r="R77" s="37">
        <f t="shared" si="19"/>
        <v>8.1543900000000011</v>
      </c>
      <c r="S77" s="37">
        <f t="shared" si="20"/>
        <v>1.3170600000000001</v>
      </c>
      <c r="T77" s="37">
        <f t="shared" si="26"/>
        <v>27.100000000000005</v>
      </c>
    </row>
    <row r="78" spans="1:20">
      <c r="A78" s="8" t="s">
        <v>120</v>
      </c>
      <c r="B78" s="202">
        <v>27.1</v>
      </c>
      <c r="C78" s="202">
        <v>27.1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11.30612</v>
      </c>
      <c r="J78" s="21">
        <f t="shared" si="22"/>
        <v>6.3224299999999998</v>
      </c>
      <c r="K78" s="21">
        <f t="shared" si="23"/>
        <v>8.1543900000000011</v>
      </c>
      <c r="L78" s="21">
        <f t="shared" si="24"/>
        <v>1.3170600000000001</v>
      </c>
      <c r="M78" s="157">
        <f t="shared" si="25"/>
        <v>27.100000000000005</v>
      </c>
      <c r="N78" s="22"/>
      <c r="P78" s="37">
        <f t="shared" si="17"/>
        <v>11.30612</v>
      </c>
      <c r="Q78" s="37">
        <f t="shared" si="18"/>
        <v>6.3224299999999998</v>
      </c>
      <c r="R78" s="37">
        <f t="shared" si="19"/>
        <v>8.1543900000000011</v>
      </c>
      <c r="S78" s="37">
        <f t="shared" si="20"/>
        <v>1.3170600000000001</v>
      </c>
      <c r="T78" s="37">
        <f t="shared" si="26"/>
        <v>27.100000000000005</v>
      </c>
    </row>
    <row r="79" spans="1:20">
      <c r="A79" s="8" t="s">
        <v>121</v>
      </c>
      <c r="B79" s="202">
        <v>27.1</v>
      </c>
      <c r="C79" s="202">
        <v>27.1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11.30612</v>
      </c>
      <c r="J79" s="21">
        <f t="shared" si="22"/>
        <v>6.3224299999999998</v>
      </c>
      <c r="K79" s="21">
        <f t="shared" si="23"/>
        <v>8.1543900000000011</v>
      </c>
      <c r="L79" s="21">
        <f t="shared" si="24"/>
        <v>1.3170600000000001</v>
      </c>
      <c r="M79" s="157">
        <f t="shared" si="25"/>
        <v>27.100000000000005</v>
      </c>
      <c r="N79" s="22"/>
      <c r="P79" s="37">
        <f t="shared" si="17"/>
        <v>11.30612</v>
      </c>
      <c r="Q79" s="37">
        <f t="shared" si="18"/>
        <v>6.3224299999999998</v>
      </c>
      <c r="R79" s="37">
        <f t="shared" si="19"/>
        <v>8.1543900000000011</v>
      </c>
      <c r="S79" s="37">
        <f t="shared" si="20"/>
        <v>1.3170600000000001</v>
      </c>
      <c r="T79" s="37">
        <f t="shared" si="26"/>
        <v>27.100000000000005</v>
      </c>
    </row>
    <row r="80" spans="1:20">
      <c r="A80" s="8" t="s">
        <v>122</v>
      </c>
      <c r="B80" s="202">
        <v>27.1</v>
      </c>
      <c r="C80" s="202">
        <v>27.1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11.30612</v>
      </c>
      <c r="J80" s="21">
        <f t="shared" si="22"/>
        <v>6.3224299999999998</v>
      </c>
      <c r="K80" s="21">
        <f t="shared" si="23"/>
        <v>8.1543900000000011</v>
      </c>
      <c r="L80" s="21">
        <f t="shared" si="24"/>
        <v>1.3170600000000001</v>
      </c>
      <c r="M80" s="157">
        <f t="shared" si="25"/>
        <v>27.100000000000005</v>
      </c>
      <c r="N80" s="22"/>
      <c r="P80" s="37">
        <f t="shared" si="17"/>
        <v>11.30612</v>
      </c>
      <c r="Q80" s="37">
        <f t="shared" si="18"/>
        <v>6.3224299999999998</v>
      </c>
      <c r="R80" s="37">
        <f t="shared" si="19"/>
        <v>8.1543900000000011</v>
      </c>
      <c r="S80" s="37">
        <f t="shared" si="20"/>
        <v>1.3170600000000001</v>
      </c>
      <c r="T80" s="37">
        <f t="shared" si="26"/>
        <v>27.100000000000005</v>
      </c>
    </row>
    <row r="81" spans="1:20">
      <c r="A81" s="8" t="s">
        <v>123</v>
      </c>
      <c r="B81" s="202">
        <v>27.1</v>
      </c>
      <c r="C81" s="202">
        <v>27.1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11.30612</v>
      </c>
      <c r="J81" s="21">
        <f t="shared" si="22"/>
        <v>6.3224299999999998</v>
      </c>
      <c r="K81" s="21">
        <f t="shared" si="23"/>
        <v>8.1543900000000011</v>
      </c>
      <c r="L81" s="21">
        <f t="shared" si="24"/>
        <v>1.3170600000000001</v>
      </c>
      <c r="M81" s="157">
        <f t="shared" si="25"/>
        <v>27.100000000000005</v>
      </c>
      <c r="N81" s="22"/>
      <c r="P81" s="37">
        <f t="shared" si="17"/>
        <v>11.30612</v>
      </c>
      <c r="Q81" s="37">
        <f t="shared" si="18"/>
        <v>6.3224299999999998</v>
      </c>
      <c r="R81" s="37">
        <f t="shared" si="19"/>
        <v>8.1543900000000011</v>
      </c>
      <c r="S81" s="37">
        <f t="shared" si="20"/>
        <v>1.3170600000000001</v>
      </c>
      <c r="T81" s="37">
        <f t="shared" si="26"/>
        <v>27.100000000000005</v>
      </c>
    </row>
    <row r="82" spans="1:20">
      <c r="A82" s="8" t="s">
        <v>124</v>
      </c>
      <c r="B82" s="202">
        <v>27.1</v>
      </c>
      <c r="C82" s="202">
        <v>27.1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11.30612</v>
      </c>
      <c r="J82" s="21">
        <f t="shared" si="22"/>
        <v>6.3224299999999998</v>
      </c>
      <c r="K82" s="21">
        <f t="shared" si="23"/>
        <v>8.1543900000000011</v>
      </c>
      <c r="L82" s="21">
        <f t="shared" si="24"/>
        <v>1.3170600000000001</v>
      </c>
      <c r="M82" s="157">
        <f t="shared" si="25"/>
        <v>27.100000000000005</v>
      </c>
      <c r="N82" s="22"/>
      <c r="P82" s="37">
        <f t="shared" si="17"/>
        <v>11.30612</v>
      </c>
      <c r="Q82" s="37">
        <f t="shared" si="18"/>
        <v>6.3224299999999998</v>
      </c>
      <c r="R82" s="37">
        <f t="shared" si="19"/>
        <v>8.1543900000000011</v>
      </c>
      <c r="S82" s="37">
        <f t="shared" si="20"/>
        <v>1.3170600000000001</v>
      </c>
      <c r="T82" s="37">
        <f t="shared" si="26"/>
        <v>27.100000000000005</v>
      </c>
    </row>
    <row r="83" spans="1:20">
      <c r="A83" s="8" t="s">
        <v>125</v>
      </c>
      <c r="B83" s="202">
        <v>27.1</v>
      </c>
      <c r="C83" s="202">
        <v>27.1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11.30612</v>
      </c>
      <c r="J83" s="21">
        <f t="shared" si="22"/>
        <v>6.3224299999999998</v>
      </c>
      <c r="K83" s="21">
        <f t="shared" si="23"/>
        <v>8.1543900000000011</v>
      </c>
      <c r="L83" s="21">
        <f t="shared" si="24"/>
        <v>1.3170600000000001</v>
      </c>
      <c r="M83" s="157">
        <f t="shared" si="25"/>
        <v>27.100000000000005</v>
      </c>
      <c r="N83" s="22"/>
      <c r="P83" s="37">
        <f t="shared" si="17"/>
        <v>11.30612</v>
      </c>
      <c r="Q83" s="37">
        <f t="shared" si="18"/>
        <v>6.3224299999999998</v>
      </c>
      <c r="R83" s="37">
        <f t="shared" si="19"/>
        <v>8.1543900000000011</v>
      </c>
      <c r="S83" s="37">
        <f t="shared" si="20"/>
        <v>1.3170600000000001</v>
      </c>
      <c r="T83" s="37">
        <f t="shared" si="26"/>
        <v>27.100000000000005</v>
      </c>
    </row>
    <row r="84" spans="1:20">
      <c r="A84" s="8" t="s">
        <v>126</v>
      </c>
      <c r="B84" s="202">
        <v>27.1</v>
      </c>
      <c r="C84" s="202">
        <v>27.1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11.30612</v>
      </c>
      <c r="J84" s="21">
        <f t="shared" si="22"/>
        <v>6.3224299999999998</v>
      </c>
      <c r="K84" s="21">
        <f t="shared" si="23"/>
        <v>8.1543900000000011</v>
      </c>
      <c r="L84" s="21">
        <f t="shared" si="24"/>
        <v>1.3170600000000001</v>
      </c>
      <c r="M84" s="157">
        <f t="shared" si="25"/>
        <v>27.100000000000005</v>
      </c>
      <c r="N84" s="22"/>
      <c r="P84" s="37">
        <f t="shared" si="17"/>
        <v>11.30612</v>
      </c>
      <c r="Q84" s="37">
        <f t="shared" si="18"/>
        <v>6.3224299999999998</v>
      </c>
      <c r="R84" s="37">
        <f t="shared" si="19"/>
        <v>8.1543900000000011</v>
      </c>
      <c r="S84" s="37">
        <f t="shared" si="20"/>
        <v>1.3170600000000001</v>
      </c>
      <c r="T84" s="37">
        <f t="shared" si="26"/>
        <v>27.100000000000005</v>
      </c>
    </row>
    <row r="85" spans="1:20">
      <c r="A85" s="8" t="s">
        <v>127</v>
      </c>
      <c r="B85" s="202">
        <v>27.1</v>
      </c>
      <c r="C85" s="202">
        <v>27.1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11.30612</v>
      </c>
      <c r="J85" s="21">
        <f t="shared" si="22"/>
        <v>6.3224299999999998</v>
      </c>
      <c r="K85" s="21">
        <f t="shared" si="23"/>
        <v>8.1543900000000011</v>
      </c>
      <c r="L85" s="21">
        <f t="shared" si="24"/>
        <v>1.3170600000000001</v>
      </c>
      <c r="M85" s="157">
        <f t="shared" si="25"/>
        <v>27.100000000000005</v>
      </c>
      <c r="N85" s="22"/>
      <c r="P85" s="37">
        <f t="shared" si="17"/>
        <v>11.30612</v>
      </c>
      <c r="Q85" s="37">
        <f t="shared" si="18"/>
        <v>6.3224299999999998</v>
      </c>
      <c r="R85" s="37">
        <f t="shared" si="19"/>
        <v>8.1543900000000011</v>
      </c>
      <c r="S85" s="37">
        <f t="shared" si="20"/>
        <v>1.3170600000000001</v>
      </c>
      <c r="T85" s="37">
        <f t="shared" si="26"/>
        <v>27.100000000000005</v>
      </c>
    </row>
    <row r="86" spans="1:20">
      <c r="A86" s="8" t="s">
        <v>128</v>
      </c>
      <c r="B86" s="202">
        <v>27.1</v>
      </c>
      <c r="C86" s="202">
        <v>27.1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11.30612</v>
      </c>
      <c r="J86" s="21">
        <f t="shared" si="22"/>
        <v>6.3224299999999998</v>
      </c>
      <c r="K86" s="21">
        <f t="shared" si="23"/>
        <v>8.1543900000000011</v>
      </c>
      <c r="L86" s="21">
        <f t="shared" si="24"/>
        <v>1.3170600000000001</v>
      </c>
      <c r="M86" s="157">
        <f t="shared" si="25"/>
        <v>27.100000000000005</v>
      </c>
      <c r="N86" s="22"/>
      <c r="P86" s="37">
        <f t="shared" si="17"/>
        <v>11.30612</v>
      </c>
      <c r="Q86" s="37">
        <f t="shared" si="18"/>
        <v>6.3224299999999998</v>
      </c>
      <c r="R86" s="37">
        <f t="shared" si="19"/>
        <v>8.1543900000000011</v>
      </c>
      <c r="S86" s="37">
        <f t="shared" si="20"/>
        <v>1.3170600000000001</v>
      </c>
      <c r="T86" s="37">
        <f t="shared" si="26"/>
        <v>27.100000000000005</v>
      </c>
    </row>
    <row r="87" spans="1:20">
      <c r="A87" s="8" t="s">
        <v>129</v>
      </c>
      <c r="B87" s="202">
        <v>27.1</v>
      </c>
      <c r="C87" s="202">
        <v>27.1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11.30612</v>
      </c>
      <c r="J87" s="21">
        <f t="shared" si="22"/>
        <v>6.3224299999999998</v>
      </c>
      <c r="K87" s="21">
        <f t="shared" si="23"/>
        <v>8.1543900000000011</v>
      </c>
      <c r="L87" s="21">
        <f t="shared" si="24"/>
        <v>1.3170600000000001</v>
      </c>
      <c r="M87" s="157">
        <f t="shared" si="25"/>
        <v>27.100000000000005</v>
      </c>
      <c r="N87" s="22"/>
      <c r="P87" s="37">
        <f t="shared" si="17"/>
        <v>11.30612</v>
      </c>
      <c r="Q87" s="37">
        <f t="shared" si="18"/>
        <v>6.3224299999999998</v>
      </c>
      <c r="R87" s="37">
        <f t="shared" si="19"/>
        <v>8.1543900000000011</v>
      </c>
      <c r="S87" s="37">
        <f t="shared" si="20"/>
        <v>1.3170600000000001</v>
      </c>
      <c r="T87" s="37">
        <f t="shared" si="26"/>
        <v>27.100000000000005</v>
      </c>
    </row>
    <row r="88" spans="1:20">
      <c r="A88" s="8" t="s">
        <v>130</v>
      </c>
      <c r="B88" s="202">
        <v>27.1</v>
      </c>
      <c r="C88" s="202">
        <v>27.1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11.30612</v>
      </c>
      <c r="J88" s="21">
        <f t="shared" si="22"/>
        <v>6.3224299999999998</v>
      </c>
      <c r="K88" s="21">
        <f t="shared" si="23"/>
        <v>8.1543900000000011</v>
      </c>
      <c r="L88" s="21">
        <f t="shared" si="24"/>
        <v>1.3170600000000001</v>
      </c>
      <c r="M88" s="157">
        <f t="shared" si="25"/>
        <v>27.100000000000005</v>
      </c>
      <c r="N88" s="22"/>
      <c r="P88" s="37">
        <f t="shared" si="17"/>
        <v>11.30612</v>
      </c>
      <c r="Q88" s="37">
        <f t="shared" si="18"/>
        <v>6.3224299999999998</v>
      </c>
      <c r="R88" s="37">
        <f t="shared" si="19"/>
        <v>8.1543900000000011</v>
      </c>
      <c r="S88" s="37">
        <f t="shared" si="20"/>
        <v>1.3170600000000001</v>
      </c>
      <c r="T88" s="37">
        <f t="shared" si="26"/>
        <v>27.100000000000005</v>
      </c>
    </row>
    <row r="89" spans="1:20">
      <c r="A89" s="8" t="s">
        <v>131</v>
      </c>
      <c r="B89" s="202">
        <v>27.1</v>
      </c>
      <c r="C89" s="202">
        <v>27.1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11.30612</v>
      </c>
      <c r="J89" s="21">
        <f t="shared" si="22"/>
        <v>6.3224299999999998</v>
      </c>
      <c r="K89" s="21">
        <f t="shared" si="23"/>
        <v>8.1543900000000011</v>
      </c>
      <c r="L89" s="21">
        <f t="shared" si="24"/>
        <v>1.3170600000000001</v>
      </c>
      <c r="M89" s="157">
        <f t="shared" si="25"/>
        <v>27.100000000000005</v>
      </c>
      <c r="N89" s="22"/>
      <c r="P89" s="37">
        <f t="shared" si="17"/>
        <v>11.30612</v>
      </c>
      <c r="Q89" s="37">
        <f t="shared" si="18"/>
        <v>6.3224299999999998</v>
      </c>
      <c r="R89" s="37">
        <f t="shared" si="19"/>
        <v>8.1543900000000011</v>
      </c>
      <c r="S89" s="37">
        <f t="shared" si="20"/>
        <v>1.3170600000000001</v>
      </c>
      <c r="T89" s="37">
        <f t="shared" si="26"/>
        <v>27.100000000000005</v>
      </c>
    </row>
    <row r="90" spans="1:20">
      <c r="A90" s="8" t="s">
        <v>132</v>
      </c>
      <c r="B90" s="202">
        <v>27.1</v>
      </c>
      <c r="C90" s="202">
        <v>27.1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11.30612</v>
      </c>
      <c r="J90" s="21">
        <f t="shared" si="22"/>
        <v>6.3224299999999998</v>
      </c>
      <c r="K90" s="21">
        <f t="shared" si="23"/>
        <v>8.1543900000000011</v>
      </c>
      <c r="L90" s="21">
        <f t="shared" si="24"/>
        <v>1.3170600000000001</v>
      </c>
      <c r="M90" s="157">
        <f t="shared" si="25"/>
        <v>27.100000000000005</v>
      </c>
      <c r="N90" s="22"/>
      <c r="P90" s="37">
        <f t="shared" si="17"/>
        <v>11.30612</v>
      </c>
      <c r="Q90" s="37">
        <f t="shared" si="18"/>
        <v>6.3224299999999998</v>
      </c>
      <c r="R90" s="37">
        <f t="shared" si="19"/>
        <v>8.1543900000000011</v>
      </c>
      <c r="S90" s="37">
        <f t="shared" si="20"/>
        <v>1.3170600000000001</v>
      </c>
      <c r="T90" s="37">
        <f t="shared" si="26"/>
        <v>27.100000000000005</v>
      </c>
    </row>
    <row r="91" spans="1:20">
      <c r="A91" s="8" t="s">
        <v>133</v>
      </c>
      <c r="B91" s="202">
        <v>27.1</v>
      </c>
      <c r="C91" s="202">
        <v>27.1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11.30612</v>
      </c>
      <c r="J91" s="21">
        <f t="shared" si="22"/>
        <v>6.3224299999999998</v>
      </c>
      <c r="K91" s="21">
        <f t="shared" si="23"/>
        <v>8.1543900000000011</v>
      </c>
      <c r="L91" s="21">
        <f t="shared" si="24"/>
        <v>1.3170600000000001</v>
      </c>
      <c r="M91" s="157">
        <f t="shared" si="25"/>
        <v>27.100000000000005</v>
      </c>
      <c r="N91" s="22"/>
      <c r="P91" s="37">
        <f t="shared" si="17"/>
        <v>11.30612</v>
      </c>
      <c r="Q91" s="37">
        <f t="shared" si="18"/>
        <v>6.3224299999999998</v>
      </c>
      <c r="R91" s="37">
        <f t="shared" si="19"/>
        <v>8.1543900000000011</v>
      </c>
      <c r="S91" s="37">
        <f t="shared" si="20"/>
        <v>1.3170600000000001</v>
      </c>
      <c r="T91" s="37">
        <f t="shared" si="26"/>
        <v>27.100000000000005</v>
      </c>
    </row>
    <row r="92" spans="1:20">
      <c r="A92" s="8" t="s">
        <v>134</v>
      </c>
      <c r="B92" s="202">
        <v>27.1</v>
      </c>
      <c r="C92" s="202">
        <v>27.1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11.30612</v>
      </c>
      <c r="J92" s="21">
        <f t="shared" si="22"/>
        <v>6.3224299999999998</v>
      </c>
      <c r="K92" s="21">
        <f t="shared" si="23"/>
        <v>8.1543900000000011</v>
      </c>
      <c r="L92" s="21">
        <f t="shared" si="24"/>
        <v>1.3170600000000001</v>
      </c>
      <c r="M92" s="157">
        <f t="shared" si="25"/>
        <v>27.100000000000005</v>
      </c>
      <c r="N92" s="22"/>
      <c r="P92" s="37">
        <f t="shared" si="17"/>
        <v>11.30612</v>
      </c>
      <c r="Q92" s="37">
        <f t="shared" si="18"/>
        <v>6.3224299999999998</v>
      </c>
      <c r="R92" s="37">
        <f t="shared" si="19"/>
        <v>8.1543900000000011</v>
      </c>
      <c r="S92" s="37">
        <f t="shared" si="20"/>
        <v>1.3170600000000001</v>
      </c>
      <c r="T92" s="37">
        <f t="shared" si="26"/>
        <v>27.100000000000005</v>
      </c>
    </row>
    <row r="93" spans="1:20">
      <c r="A93" s="8" t="s">
        <v>135</v>
      </c>
      <c r="B93" s="202">
        <v>27.1</v>
      </c>
      <c r="C93" s="202">
        <v>27.1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11.30612</v>
      </c>
      <c r="J93" s="21">
        <f t="shared" si="22"/>
        <v>6.3224299999999998</v>
      </c>
      <c r="K93" s="21">
        <f t="shared" si="23"/>
        <v>8.1543900000000011</v>
      </c>
      <c r="L93" s="21">
        <f t="shared" si="24"/>
        <v>1.3170600000000001</v>
      </c>
      <c r="M93" s="157">
        <f t="shared" si="25"/>
        <v>27.100000000000005</v>
      </c>
      <c r="N93" s="22"/>
      <c r="P93" s="37">
        <f t="shared" si="17"/>
        <v>11.30612</v>
      </c>
      <c r="Q93" s="37">
        <f t="shared" si="18"/>
        <v>6.3224299999999998</v>
      </c>
      <c r="R93" s="37">
        <f t="shared" si="19"/>
        <v>8.1543900000000011</v>
      </c>
      <c r="S93" s="37">
        <f t="shared" si="20"/>
        <v>1.3170600000000001</v>
      </c>
      <c r="T93" s="37">
        <f t="shared" si="26"/>
        <v>27.100000000000005</v>
      </c>
    </row>
    <row r="94" spans="1:20">
      <c r="A94" s="8" t="s">
        <v>136</v>
      </c>
      <c r="B94" s="202">
        <v>27.1</v>
      </c>
      <c r="C94" s="202">
        <v>27.1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11.30612</v>
      </c>
      <c r="J94" s="21">
        <f t="shared" si="22"/>
        <v>6.3224299999999998</v>
      </c>
      <c r="K94" s="21">
        <f t="shared" si="23"/>
        <v>8.1543900000000011</v>
      </c>
      <c r="L94" s="21">
        <f t="shared" si="24"/>
        <v>1.3170600000000001</v>
      </c>
      <c r="M94" s="157">
        <f t="shared" si="25"/>
        <v>27.100000000000005</v>
      </c>
      <c r="N94" s="22"/>
      <c r="P94" s="37">
        <f t="shared" si="17"/>
        <v>11.30612</v>
      </c>
      <c r="Q94" s="37">
        <f t="shared" si="18"/>
        <v>6.3224299999999998</v>
      </c>
      <c r="R94" s="37">
        <f t="shared" si="19"/>
        <v>8.1543900000000011</v>
      </c>
      <c r="S94" s="37">
        <f t="shared" si="20"/>
        <v>1.3170600000000001</v>
      </c>
      <c r="T94" s="37">
        <f t="shared" si="26"/>
        <v>27.100000000000005</v>
      </c>
    </row>
    <row r="95" spans="1:20">
      <c r="A95" s="8" t="s">
        <v>137</v>
      </c>
      <c r="B95" s="202">
        <v>27.1</v>
      </c>
      <c r="C95" s="202">
        <v>27.1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11.30612</v>
      </c>
      <c r="J95" s="21">
        <f t="shared" si="22"/>
        <v>6.3224299999999998</v>
      </c>
      <c r="K95" s="21">
        <f t="shared" si="23"/>
        <v>8.1543900000000011</v>
      </c>
      <c r="L95" s="21">
        <f t="shared" si="24"/>
        <v>1.3170600000000001</v>
      </c>
      <c r="M95" s="157">
        <f t="shared" si="25"/>
        <v>27.100000000000005</v>
      </c>
      <c r="N95" s="22"/>
      <c r="P95" s="37">
        <f t="shared" si="17"/>
        <v>11.30612</v>
      </c>
      <c r="Q95" s="37">
        <f t="shared" si="18"/>
        <v>6.3224299999999998</v>
      </c>
      <c r="R95" s="37">
        <f t="shared" si="19"/>
        <v>8.1543900000000011</v>
      </c>
      <c r="S95" s="37">
        <f t="shared" si="20"/>
        <v>1.3170600000000001</v>
      </c>
      <c r="T95" s="37">
        <f t="shared" si="26"/>
        <v>27.100000000000005</v>
      </c>
    </row>
    <row r="96" spans="1:20">
      <c r="A96" s="8" t="s">
        <v>138</v>
      </c>
      <c r="B96" s="202">
        <v>27.1</v>
      </c>
      <c r="C96" s="202">
        <v>27.1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11.30612</v>
      </c>
      <c r="J96" s="21">
        <f t="shared" si="22"/>
        <v>6.3224299999999998</v>
      </c>
      <c r="K96" s="21">
        <f t="shared" si="23"/>
        <v>8.1543900000000011</v>
      </c>
      <c r="L96" s="21">
        <f t="shared" si="24"/>
        <v>1.3170600000000001</v>
      </c>
      <c r="M96" s="157">
        <f t="shared" si="25"/>
        <v>27.100000000000005</v>
      </c>
      <c r="N96" s="22"/>
      <c r="P96" s="37">
        <f t="shared" si="17"/>
        <v>11.30612</v>
      </c>
      <c r="Q96" s="37">
        <f t="shared" si="18"/>
        <v>6.3224299999999998</v>
      </c>
      <c r="R96" s="37">
        <f t="shared" si="19"/>
        <v>8.1543900000000011</v>
      </c>
      <c r="S96" s="37">
        <f t="shared" si="20"/>
        <v>1.3170600000000001</v>
      </c>
      <c r="T96" s="37">
        <f t="shared" si="26"/>
        <v>27.100000000000005</v>
      </c>
    </row>
    <row r="97" spans="1:23">
      <c r="A97" s="8" t="s">
        <v>139</v>
      </c>
      <c r="B97" s="202">
        <v>27.1</v>
      </c>
      <c r="C97" s="202">
        <v>27.1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11.30612</v>
      </c>
      <c r="J97" s="21">
        <f t="shared" si="22"/>
        <v>6.3224299999999998</v>
      </c>
      <c r="K97" s="21">
        <f t="shared" si="23"/>
        <v>8.1543900000000011</v>
      </c>
      <c r="L97" s="21">
        <f t="shared" si="24"/>
        <v>1.3170600000000001</v>
      </c>
      <c r="M97" s="157">
        <f t="shared" si="25"/>
        <v>27.100000000000005</v>
      </c>
      <c r="N97" s="22"/>
      <c r="P97" s="37">
        <f t="shared" si="17"/>
        <v>11.30612</v>
      </c>
      <c r="Q97" s="37">
        <f t="shared" si="18"/>
        <v>6.3224299999999998</v>
      </c>
      <c r="R97" s="37">
        <f t="shared" si="19"/>
        <v>8.1543900000000011</v>
      </c>
      <c r="S97" s="37">
        <f t="shared" si="20"/>
        <v>1.3170600000000001</v>
      </c>
      <c r="T97" s="37">
        <f t="shared" si="26"/>
        <v>27.100000000000005</v>
      </c>
    </row>
    <row r="98" spans="1:23" ht="15.75" thickBot="1">
      <c r="A98" s="8" t="s">
        <v>140</v>
      </c>
      <c r="B98" s="202">
        <v>27.1</v>
      </c>
      <c r="C98" s="202">
        <v>27.1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11.30612</v>
      </c>
      <c r="J98" s="21">
        <f t="shared" si="22"/>
        <v>6.3224299999999998</v>
      </c>
      <c r="K98" s="21">
        <f t="shared" si="23"/>
        <v>8.1543900000000011</v>
      </c>
      <c r="L98" s="21">
        <f t="shared" si="24"/>
        <v>1.3170600000000001</v>
      </c>
      <c r="M98" s="157">
        <f t="shared" si="25"/>
        <v>27.100000000000005</v>
      </c>
      <c r="N98" s="22"/>
      <c r="P98" s="37">
        <f t="shared" si="17"/>
        <v>11.30612</v>
      </c>
      <c r="Q98" s="37">
        <f t="shared" si="18"/>
        <v>6.3224299999999998</v>
      </c>
      <c r="R98" s="37">
        <f t="shared" si="19"/>
        <v>8.1543900000000011</v>
      </c>
      <c r="S98" s="37">
        <f t="shared" si="20"/>
        <v>1.3170600000000001</v>
      </c>
      <c r="T98" s="37">
        <f t="shared" si="26"/>
        <v>27.100000000000005</v>
      </c>
    </row>
    <row r="99" spans="1:23" ht="15.75" thickBot="1">
      <c r="A99" s="8" t="s">
        <v>171</v>
      </c>
      <c r="B99" s="20">
        <f t="shared" ref="B99:H99" si="27">SUM(B3:B98)/4000</f>
        <v>0.6473249999999996</v>
      </c>
      <c r="C99" s="20">
        <f t="shared" si="27"/>
        <v>0.6473249999999996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0.27006398999999964</v>
      </c>
      <c r="J99" s="158">
        <f t="shared" ref="J99:L99" si="28">SUM(J3:J98)/4000</f>
        <v>0.15102092250000029</v>
      </c>
      <c r="K99" s="158">
        <f t="shared" si="28"/>
        <v>0.1947800925000002</v>
      </c>
      <c r="L99" s="158">
        <f t="shared" si="28"/>
        <v>3.1459994999999977E-2</v>
      </c>
      <c r="M99" s="159">
        <f>SUM(M3:M98)/4000</f>
        <v>0.6473249999999996</v>
      </c>
      <c r="N99" s="23"/>
      <c r="P99" s="37">
        <f>SUM(P3:P98)/4000</f>
        <v>0.27006398999999964</v>
      </c>
      <c r="Q99" s="37">
        <f t="shared" ref="Q99:S99" si="29">SUM(Q3:Q98)/4000</f>
        <v>0.15102092250000029</v>
      </c>
      <c r="R99" s="37">
        <f t="shared" si="29"/>
        <v>0.1947800925000002</v>
      </c>
      <c r="S99" s="37">
        <f t="shared" si="29"/>
        <v>3.1459994999999977E-2</v>
      </c>
      <c r="T99" s="37">
        <f t="shared" si="26"/>
        <v>0.64732500000000004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45376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-302</v>
      </c>
      <c r="P3" s="53">
        <v>0</v>
      </c>
      <c r="Q3" s="53">
        <v>0</v>
      </c>
      <c r="R3" s="53">
        <v>0</v>
      </c>
      <c r="S3" s="72">
        <v>0</v>
      </c>
      <c r="U3" s="73">
        <v>0</v>
      </c>
      <c r="V3" s="74">
        <v>-302</v>
      </c>
      <c r="W3">
        <v>0</v>
      </c>
      <c r="X3">
        <v>-302</v>
      </c>
      <c r="Y3">
        <v>0</v>
      </c>
      <c r="Z3">
        <v>0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-317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-317</v>
      </c>
      <c r="W4">
        <v>0</v>
      </c>
      <c r="X4">
        <v>-317</v>
      </c>
      <c r="Y4">
        <v>0</v>
      </c>
      <c r="Z4">
        <v>0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-330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-330</v>
      </c>
      <c r="W5">
        <v>0</v>
      </c>
      <c r="X5">
        <v>-330</v>
      </c>
      <c r="Y5">
        <v>0</v>
      </c>
      <c r="Z5">
        <v>0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-340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-340</v>
      </c>
      <c r="W6">
        <v>0</v>
      </c>
      <c r="X6">
        <v>-340</v>
      </c>
      <c r="Y6">
        <v>0</v>
      </c>
      <c r="Z6">
        <v>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-350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-350</v>
      </c>
      <c r="W7">
        <v>0</v>
      </c>
      <c r="X7">
        <v>-350</v>
      </c>
      <c r="Y7">
        <v>0</v>
      </c>
      <c r="Z7">
        <v>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-360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-360</v>
      </c>
      <c r="W8">
        <v>0</v>
      </c>
      <c r="X8">
        <v>-360</v>
      </c>
      <c r="Y8">
        <v>0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-365</v>
      </c>
      <c r="P9" s="46">
        <v>0</v>
      </c>
      <c r="Q9" s="46">
        <v>0</v>
      </c>
      <c r="R9" s="46">
        <v>0</v>
      </c>
      <c r="S9" s="74">
        <v>0</v>
      </c>
      <c r="U9" s="73">
        <v>0</v>
      </c>
      <c r="V9" s="74">
        <v>-365</v>
      </c>
      <c r="W9">
        <v>0</v>
      </c>
      <c r="X9">
        <v>-365</v>
      </c>
      <c r="Y9">
        <v>0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-365</v>
      </c>
      <c r="P10" s="46">
        <v>-3</v>
      </c>
      <c r="Q10" s="46">
        <v>0</v>
      </c>
      <c r="R10" s="46">
        <v>0</v>
      </c>
      <c r="S10" s="74">
        <v>0</v>
      </c>
      <c r="U10" s="73">
        <v>0</v>
      </c>
      <c r="V10" s="74">
        <v>-368</v>
      </c>
      <c r="W10">
        <v>0</v>
      </c>
      <c r="X10">
        <v>-365</v>
      </c>
      <c r="Y10">
        <v>0</v>
      </c>
      <c r="Z10">
        <v>-3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-370</v>
      </c>
      <c r="P11" s="46">
        <v>-18</v>
      </c>
      <c r="Q11" s="46">
        <v>0</v>
      </c>
      <c r="R11" s="46">
        <v>0</v>
      </c>
      <c r="S11" s="74">
        <v>0</v>
      </c>
      <c r="U11" s="73">
        <v>0</v>
      </c>
      <c r="V11" s="74">
        <v>-388</v>
      </c>
      <c r="W11">
        <v>0</v>
      </c>
      <c r="X11">
        <v>-370</v>
      </c>
      <c r="Y11">
        <v>0</v>
      </c>
      <c r="Z11">
        <v>-18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-375</v>
      </c>
      <c r="P12" s="46">
        <v>-25</v>
      </c>
      <c r="Q12" s="46">
        <v>0</v>
      </c>
      <c r="R12" s="46">
        <v>0</v>
      </c>
      <c r="S12" s="74">
        <v>0</v>
      </c>
      <c r="U12" s="73">
        <v>0</v>
      </c>
      <c r="V12" s="74">
        <v>-400</v>
      </c>
      <c r="W12">
        <v>0</v>
      </c>
      <c r="X12">
        <v>-375</v>
      </c>
      <c r="Y12">
        <v>0</v>
      </c>
      <c r="Z12">
        <v>-25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-345</v>
      </c>
      <c r="P13" s="46">
        <v>-47</v>
      </c>
      <c r="Q13" s="46">
        <v>0</v>
      </c>
      <c r="R13" s="46">
        <v>0</v>
      </c>
      <c r="S13" s="74">
        <v>0</v>
      </c>
      <c r="U13" s="73">
        <v>0</v>
      </c>
      <c r="V13" s="74">
        <v>-392</v>
      </c>
      <c r="W13">
        <v>0</v>
      </c>
      <c r="X13">
        <v>-345</v>
      </c>
      <c r="Y13">
        <v>0</v>
      </c>
      <c r="Z13">
        <v>-47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-350</v>
      </c>
      <c r="P14" s="46">
        <v>-52</v>
      </c>
      <c r="Q14" s="46">
        <v>0</v>
      </c>
      <c r="R14" s="46">
        <v>0</v>
      </c>
      <c r="S14" s="74">
        <v>0</v>
      </c>
      <c r="U14" s="73">
        <v>0</v>
      </c>
      <c r="V14" s="74">
        <v>-402</v>
      </c>
      <c r="W14">
        <v>0</v>
      </c>
      <c r="X14">
        <v>-350</v>
      </c>
      <c r="Y14">
        <v>0</v>
      </c>
      <c r="Z14">
        <v>-52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-360</v>
      </c>
      <c r="P15" s="46">
        <v>-49</v>
      </c>
      <c r="Q15" s="46">
        <v>0</v>
      </c>
      <c r="R15" s="46">
        <v>0</v>
      </c>
      <c r="S15" s="74">
        <v>0</v>
      </c>
      <c r="U15" s="73">
        <v>0</v>
      </c>
      <c r="V15" s="74">
        <v>-409</v>
      </c>
      <c r="W15">
        <v>0</v>
      </c>
      <c r="X15">
        <v>-360</v>
      </c>
      <c r="Y15">
        <v>0</v>
      </c>
      <c r="Z15">
        <v>-49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-365</v>
      </c>
      <c r="P16" s="46">
        <v>-55</v>
      </c>
      <c r="Q16" s="46">
        <v>0</v>
      </c>
      <c r="R16" s="46">
        <v>0</v>
      </c>
      <c r="S16" s="74">
        <v>0</v>
      </c>
      <c r="U16" s="73">
        <v>0</v>
      </c>
      <c r="V16" s="74">
        <v>-420</v>
      </c>
      <c r="W16">
        <v>0</v>
      </c>
      <c r="X16">
        <v>-365</v>
      </c>
      <c r="Y16">
        <v>0</v>
      </c>
      <c r="Z16">
        <v>-55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-360</v>
      </c>
      <c r="P17" s="46">
        <v>-58</v>
      </c>
      <c r="Q17" s="46">
        <v>0</v>
      </c>
      <c r="R17" s="46">
        <v>0</v>
      </c>
      <c r="S17" s="74">
        <v>0</v>
      </c>
      <c r="U17" s="73">
        <v>0</v>
      </c>
      <c r="V17" s="74">
        <v>-418</v>
      </c>
      <c r="W17">
        <v>0</v>
      </c>
      <c r="X17">
        <v>-360</v>
      </c>
      <c r="Y17">
        <v>0</v>
      </c>
      <c r="Z17">
        <v>-58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1.1599999999999999</v>
      </c>
      <c r="N18" s="73">
        <v>0</v>
      </c>
      <c r="O18" s="46">
        <v>-355</v>
      </c>
      <c r="P18" s="46">
        <v>-56</v>
      </c>
      <c r="Q18" s="46">
        <v>0</v>
      </c>
      <c r="R18" s="46">
        <v>0</v>
      </c>
      <c r="S18" s="74">
        <v>0</v>
      </c>
      <c r="U18" s="73">
        <v>1.1599999999999999</v>
      </c>
      <c r="V18" s="74">
        <v>-411</v>
      </c>
      <c r="W18">
        <v>0</v>
      </c>
      <c r="X18">
        <v>-355</v>
      </c>
      <c r="Y18">
        <v>1.1599999999999999</v>
      </c>
      <c r="Z18">
        <v>-56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1.93</v>
      </c>
      <c r="N19" s="73">
        <v>0</v>
      </c>
      <c r="O19" s="46">
        <v>-350</v>
      </c>
      <c r="P19" s="46">
        <v>-57</v>
      </c>
      <c r="Q19" s="46">
        <v>0</v>
      </c>
      <c r="R19" s="46">
        <v>0</v>
      </c>
      <c r="S19" s="74">
        <v>0</v>
      </c>
      <c r="U19" s="73">
        <v>1.93</v>
      </c>
      <c r="V19" s="74">
        <v>-407</v>
      </c>
      <c r="W19">
        <v>0</v>
      </c>
      <c r="X19">
        <v>-350</v>
      </c>
      <c r="Y19">
        <v>1.93</v>
      </c>
      <c r="Z19">
        <v>-57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2.71</v>
      </c>
      <c r="N20" s="73">
        <v>0</v>
      </c>
      <c r="O20" s="46">
        <v>-350</v>
      </c>
      <c r="P20" s="46">
        <v>-57</v>
      </c>
      <c r="Q20" s="46">
        <v>0</v>
      </c>
      <c r="R20" s="46">
        <v>0</v>
      </c>
      <c r="S20" s="74">
        <v>0</v>
      </c>
      <c r="U20" s="73">
        <v>2.71</v>
      </c>
      <c r="V20" s="74">
        <v>-407</v>
      </c>
      <c r="W20">
        <v>0</v>
      </c>
      <c r="X20">
        <v>-350</v>
      </c>
      <c r="Y20">
        <v>2.71</v>
      </c>
      <c r="Z20">
        <v>-57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3</v>
      </c>
      <c r="N21" s="73">
        <v>0</v>
      </c>
      <c r="O21" s="46">
        <v>-340</v>
      </c>
      <c r="P21" s="46">
        <v>-60</v>
      </c>
      <c r="Q21" s="46">
        <v>0</v>
      </c>
      <c r="R21" s="46">
        <v>0</v>
      </c>
      <c r="S21" s="74">
        <v>0</v>
      </c>
      <c r="U21" s="73">
        <v>3</v>
      </c>
      <c r="V21" s="74">
        <v>-400</v>
      </c>
      <c r="W21">
        <v>0</v>
      </c>
      <c r="X21">
        <v>-340</v>
      </c>
      <c r="Y21">
        <v>3</v>
      </c>
      <c r="Z21">
        <v>-60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3.67</v>
      </c>
      <c r="N22" s="73">
        <v>0</v>
      </c>
      <c r="O22" s="46">
        <v>-390</v>
      </c>
      <c r="P22" s="46">
        <v>-9</v>
      </c>
      <c r="Q22" s="46">
        <v>0</v>
      </c>
      <c r="R22" s="46">
        <v>0</v>
      </c>
      <c r="S22" s="74">
        <v>0</v>
      </c>
      <c r="U22" s="73">
        <v>3.67</v>
      </c>
      <c r="V22" s="74">
        <v>-399</v>
      </c>
      <c r="W22">
        <v>0</v>
      </c>
      <c r="X22">
        <v>-390</v>
      </c>
      <c r="Y22">
        <v>3.67</v>
      </c>
      <c r="Z22">
        <v>-9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5.03</v>
      </c>
      <c r="N23" s="73">
        <v>0</v>
      </c>
      <c r="O23" s="46">
        <v>-390</v>
      </c>
      <c r="P23" s="46">
        <v>-12</v>
      </c>
      <c r="Q23" s="46">
        <v>0</v>
      </c>
      <c r="R23" s="46">
        <v>0</v>
      </c>
      <c r="S23" s="74">
        <v>0</v>
      </c>
      <c r="U23" s="73">
        <v>5.03</v>
      </c>
      <c r="V23" s="74">
        <v>-402</v>
      </c>
      <c r="W23">
        <v>0</v>
      </c>
      <c r="X23">
        <v>-390</v>
      </c>
      <c r="Y23">
        <v>5.03</v>
      </c>
      <c r="Z23">
        <v>-12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7.16</v>
      </c>
      <c r="N24" s="73">
        <v>0</v>
      </c>
      <c r="O24" s="46">
        <v>-390</v>
      </c>
      <c r="P24" s="46">
        <v>-9</v>
      </c>
      <c r="Q24" s="46">
        <v>0</v>
      </c>
      <c r="R24" s="46">
        <v>0</v>
      </c>
      <c r="S24" s="74">
        <v>0</v>
      </c>
      <c r="U24" s="73">
        <v>7.16</v>
      </c>
      <c r="V24" s="74">
        <v>-399</v>
      </c>
      <c r="W24">
        <v>0</v>
      </c>
      <c r="X24">
        <v>-390</v>
      </c>
      <c r="Y24">
        <v>7.16</v>
      </c>
      <c r="Z24">
        <v>-9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7.06</v>
      </c>
      <c r="N25" s="73">
        <v>0</v>
      </c>
      <c r="O25" s="46">
        <v>-382</v>
      </c>
      <c r="P25" s="46">
        <v>-61</v>
      </c>
      <c r="Q25" s="46">
        <v>0</v>
      </c>
      <c r="R25" s="46">
        <v>0</v>
      </c>
      <c r="S25" s="74">
        <v>0</v>
      </c>
      <c r="U25" s="73">
        <v>7.06</v>
      </c>
      <c r="V25" s="74">
        <v>-443</v>
      </c>
      <c r="W25">
        <v>0</v>
      </c>
      <c r="X25">
        <v>-382</v>
      </c>
      <c r="Y25">
        <v>7.06</v>
      </c>
      <c r="Z25">
        <v>-61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8.32</v>
      </c>
      <c r="N26" s="73">
        <v>0</v>
      </c>
      <c r="O26" s="46">
        <v>-372</v>
      </c>
      <c r="P26" s="46">
        <v>-55</v>
      </c>
      <c r="Q26" s="46">
        <v>0</v>
      </c>
      <c r="R26" s="46">
        <v>0</v>
      </c>
      <c r="S26" s="74">
        <v>0</v>
      </c>
      <c r="U26" s="73">
        <v>8.32</v>
      </c>
      <c r="V26" s="74">
        <v>-427</v>
      </c>
      <c r="W26">
        <v>0</v>
      </c>
      <c r="X26">
        <v>-372</v>
      </c>
      <c r="Y26">
        <v>8.32</v>
      </c>
      <c r="Z26">
        <v>-55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7.93</v>
      </c>
      <c r="N27" s="73">
        <v>0</v>
      </c>
      <c r="O27" s="46">
        <v>-437</v>
      </c>
      <c r="P27" s="46">
        <v>-240</v>
      </c>
      <c r="Q27" s="46">
        <v>0</v>
      </c>
      <c r="R27" s="46">
        <v>0</v>
      </c>
      <c r="S27" s="74">
        <v>0</v>
      </c>
      <c r="U27" s="73">
        <v>7.93</v>
      </c>
      <c r="V27" s="74">
        <v>-677</v>
      </c>
      <c r="W27">
        <v>0</v>
      </c>
      <c r="X27">
        <v>-437</v>
      </c>
      <c r="Y27">
        <v>7.93</v>
      </c>
      <c r="Z27">
        <v>-240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9.3800000000000008</v>
      </c>
      <c r="N28" s="73">
        <v>0</v>
      </c>
      <c r="O28" s="46">
        <v>-432</v>
      </c>
      <c r="P28" s="46">
        <v>-249</v>
      </c>
      <c r="Q28" s="46">
        <v>0</v>
      </c>
      <c r="R28" s="46">
        <v>0</v>
      </c>
      <c r="S28" s="74">
        <v>0</v>
      </c>
      <c r="U28" s="73">
        <v>9.3800000000000008</v>
      </c>
      <c r="V28" s="74">
        <v>-681</v>
      </c>
      <c r="W28">
        <v>0</v>
      </c>
      <c r="X28">
        <v>-432</v>
      </c>
      <c r="Y28">
        <v>9.3800000000000008</v>
      </c>
      <c r="Z28">
        <v>-249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9.19</v>
      </c>
      <c r="N29" s="73">
        <v>0</v>
      </c>
      <c r="O29" s="46">
        <v>-412</v>
      </c>
      <c r="P29" s="46">
        <v>-226</v>
      </c>
      <c r="Q29" s="46">
        <v>0</v>
      </c>
      <c r="R29" s="46">
        <v>0</v>
      </c>
      <c r="S29" s="74">
        <v>0</v>
      </c>
      <c r="U29" s="73">
        <v>9.19</v>
      </c>
      <c r="V29" s="74">
        <v>-638</v>
      </c>
      <c r="W29">
        <v>0</v>
      </c>
      <c r="X29">
        <v>-412</v>
      </c>
      <c r="Y29">
        <v>9.19</v>
      </c>
      <c r="Z29">
        <v>-226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4.3499999999999996</v>
      </c>
      <c r="N30" s="73">
        <v>0</v>
      </c>
      <c r="O30" s="46">
        <v>-417</v>
      </c>
      <c r="P30" s="46">
        <v>-216</v>
      </c>
      <c r="Q30" s="46">
        <v>0</v>
      </c>
      <c r="R30" s="46">
        <v>0</v>
      </c>
      <c r="S30" s="74">
        <v>0</v>
      </c>
      <c r="U30" s="73">
        <v>4.3499999999999996</v>
      </c>
      <c r="V30" s="74">
        <v>-633</v>
      </c>
      <c r="W30">
        <v>0</v>
      </c>
      <c r="X30">
        <v>-417</v>
      </c>
      <c r="Y30">
        <v>4.3499999999999996</v>
      </c>
      <c r="Z30">
        <v>-216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4.45</v>
      </c>
      <c r="N31" s="73">
        <v>0</v>
      </c>
      <c r="O31" s="46">
        <v>-380</v>
      </c>
      <c r="P31" s="46">
        <v>-210</v>
      </c>
      <c r="Q31" s="46">
        <v>0</v>
      </c>
      <c r="R31" s="46">
        <v>0</v>
      </c>
      <c r="S31" s="74">
        <v>0</v>
      </c>
      <c r="U31" s="73">
        <v>4.45</v>
      </c>
      <c r="V31" s="74">
        <v>-590</v>
      </c>
      <c r="W31">
        <v>0</v>
      </c>
      <c r="X31">
        <v>-380</v>
      </c>
      <c r="Y31">
        <v>4.45</v>
      </c>
      <c r="Z31">
        <v>-210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7.25</v>
      </c>
      <c r="N32" s="73">
        <v>0</v>
      </c>
      <c r="O32" s="46">
        <v>-380</v>
      </c>
      <c r="P32" s="46">
        <v>-213</v>
      </c>
      <c r="Q32" s="46">
        <v>0</v>
      </c>
      <c r="R32" s="46">
        <v>0</v>
      </c>
      <c r="S32" s="74">
        <v>0</v>
      </c>
      <c r="U32" s="73">
        <v>7.25</v>
      </c>
      <c r="V32" s="74">
        <v>-593</v>
      </c>
      <c r="W32">
        <v>0</v>
      </c>
      <c r="X32">
        <v>-380</v>
      </c>
      <c r="Y32">
        <v>7.25</v>
      </c>
      <c r="Z32">
        <v>-213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5.22</v>
      </c>
      <c r="N33" s="73">
        <v>0</v>
      </c>
      <c r="O33" s="46">
        <v>-390</v>
      </c>
      <c r="P33" s="46">
        <v>-228</v>
      </c>
      <c r="Q33" s="46">
        <v>0</v>
      </c>
      <c r="R33" s="46">
        <v>0</v>
      </c>
      <c r="S33" s="74">
        <v>0</v>
      </c>
      <c r="U33" s="73">
        <v>5.22</v>
      </c>
      <c r="V33" s="74">
        <v>-618</v>
      </c>
      <c r="W33">
        <v>0</v>
      </c>
      <c r="X33">
        <v>-390</v>
      </c>
      <c r="Y33">
        <v>5.22</v>
      </c>
      <c r="Z33">
        <v>-228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6.09</v>
      </c>
      <c r="N34" s="73">
        <v>0</v>
      </c>
      <c r="O34" s="46">
        <v>-329</v>
      </c>
      <c r="P34" s="46">
        <v>-39</v>
      </c>
      <c r="Q34" s="46">
        <v>0</v>
      </c>
      <c r="R34" s="46">
        <v>0</v>
      </c>
      <c r="S34" s="74">
        <v>0</v>
      </c>
      <c r="U34" s="73">
        <v>6.09</v>
      </c>
      <c r="V34" s="74">
        <v>-368</v>
      </c>
      <c r="W34">
        <v>0</v>
      </c>
      <c r="X34">
        <v>-329</v>
      </c>
      <c r="Y34">
        <v>6.09</v>
      </c>
      <c r="Z34">
        <v>-39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4.45</v>
      </c>
      <c r="N35" s="73">
        <v>0</v>
      </c>
      <c r="O35" s="46">
        <v>-349</v>
      </c>
      <c r="P35" s="46">
        <v>-45</v>
      </c>
      <c r="Q35" s="46">
        <v>0</v>
      </c>
      <c r="R35" s="46">
        <v>0</v>
      </c>
      <c r="S35" s="74">
        <v>0</v>
      </c>
      <c r="U35" s="73">
        <v>4.45</v>
      </c>
      <c r="V35" s="74">
        <v>-394</v>
      </c>
      <c r="W35">
        <v>0</v>
      </c>
      <c r="X35">
        <v>-349</v>
      </c>
      <c r="Y35">
        <v>4.45</v>
      </c>
      <c r="Z35">
        <v>-45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3.96</v>
      </c>
      <c r="N36" s="73">
        <v>0</v>
      </c>
      <c r="O36" s="46">
        <v>-353</v>
      </c>
      <c r="P36" s="46">
        <v>-71</v>
      </c>
      <c r="Q36" s="46">
        <v>0</v>
      </c>
      <c r="R36" s="46">
        <v>0</v>
      </c>
      <c r="S36" s="74">
        <v>0</v>
      </c>
      <c r="U36" s="73">
        <v>3.96</v>
      </c>
      <c r="V36" s="74">
        <v>-424</v>
      </c>
      <c r="W36">
        <v>0</v>
      </c>
      <c r="X36">
        <v>-353</v>
      </c>
      <c r="Y36">
        <v>3.96</v>
      </c>
      <c r="Z36">
        <v>-71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5.03</v>
      </c>
      <c r="N37" s="73">
        <v>0</v>
      </c>
      <c r="O37" s="46">
        <v>-363</v>
      </c>
      <c r="P37" s="46">
        <v>-102</v>
      </c>
      <c r="Q37" s="46">
        <v>0</v>
      </c>
      <c r="R37" s="46">
        <v>0</v>
      </c>
      <c r="S37" s="74">
        <v>0</v>
      </c>
      <c r="U37" s="73">
        <v>5.03</v>
      </c>
      <c r="V37" s="74">
        <v>-465</v>
      </c>
      <c r="W37">
        <v>0</v>
      </c>
      <c r="X37">
        <v>-363</v>
      </c>
      <c r="Y37">
        <v>5.03</v>
      </c>
      <c r="Z37">
        <v>-102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3.48</v>
      </c>
      <c r="N38" s="73">
        <v>0</v>
      </c>
      <c r="O38" s="46">
        <v>-388</v>
      </c>
      <c r="P38" s="46">
        <v>-133</v>
      </c>
      <c r="Q38" s="46">
        <v>0</v>
      </c>
      <c r="R38" s="46">
        <v>0</v>
      </c>
      <c r="S38" s="74">
        <v>0</v>
      </c>
      <c r="U38" s="73">
        <v>3.48</v>
      </c>
      <c r="V38" s="74">
        <v>-521</v>
      </c>
      <c r="W38">
        <v>0</v>
      </c>
      <c r="X38">
        <v>-388</v>
      </c>
      <c r="Y38">
        <v>3.48</v>
      </c>
      <c r="Z38">
        <v>-133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5.9</v>
      </c>
      <c r="N39" s="73">
        <v>-8</v>
      </c>
      <c r="O39" s="46">
        <v>-403</v>
      </c>
      <c r="P39" s="46">
        <v>-160</v>
      </c>
      <c r="Q39" s="46">
        <v>0</v>
      </c>
      <c r="R39" s="46">
        <v>0</v>
      </c>
      <c r="S39" s="74">
        <v>0</v>
      </c>
      <c r="U39" s="73">
        <v>5.9</v>
      </c>
      <c r="V39" s="74">
        <v>-571</v>
      </c>
      <c r="W39">
        <v>-8</v>
      </c>
      <c r="X39">
        <v>-403</v>
      </c>
      <c r="Y39">
        <v>5.9</v>
      </c>
      <c r="Z39">
        <v>-160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3.96</v>
      </c>
      <c r="N40" s="73">
        <v>-16</v>
      </c>
      <c r="O40" s="46">
        <v>-423</v>
      </c>
      <c r="P40" s="46">
        <v>-173</v>
      </c>
      <c r="Q40" s="46">
        <v>0</v>
      </c>
      <c r="R40" s="46">
        <v>0</v>
      </c>
      <c r="S40" s="74">
        <v>0</v>
      </c>
      <c r="U40" s="73">
        <v>3.96</v>
      </c>
      <c r="V40" s="74">
        <v>-612</v>
      </c>
      <c r="W40">
        <v>-16</v>
      </c>
      <c r="X40">
        <v>-423</v>
      </c>
      <c r="Y40">
        <v>3.96</v>
      </c>
      <c r="Z40">
        <v>-173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2.8</v>
      </c>
      <c r="N41" s="73">
        <v>-45</v>
      </c>
      <c r="O41" s="46">
        <v>-290.74</v>
      </c>
      <c r="P41" s="46">
        <v>-192</v>
      </c>
      <c r="Q41" s="46">
        <v>0</v>
      </c>
      <c r="R41" s="46">
        <v>0</v>
      </c>
      <c r="S41" s="74">
        <v>0</v>
      </c>
      <c r="U41" s="73">
        <v>2.8</v>
      </c>
      <c r="V41" s="74">
        <v>-527.74</v>
      </c>
      <c r="W41">
        <v>-45</v>
      </c>
      <c r="X41">
        <v>-290.74</v>
      </c>
      <c r="Y41">
        <v>2.8</v>
      </c>
      <c r="Z41">
        <v>-192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2.71</v>
      </c>
      <c r="N42" s="73">
        <v>-70</v>
      </c>
      <c r="O42" s="46">
        <v>0</v>
      </c>
      <c r="P42" s="46">
        <v>-207</v>
      </c>
      <c r="Q42" s="46">
        <v>0</v>
      </c>
      <c r="R42" s="46">
        <v>0</v>
      </c>
      <c r="S42" s="74">
        <v>0</v>
      </c>
      <c r="U42" s="73">
        <v>2.71</v>
      </c>
      <c r="V42" s="74">
        <v>-277</v>
      </c>
      <c r="W42">
        <v>-70</v>
      </c>
      <c r="X42">
        <v>0</v>
      </c>
      <c r="Y42">
        <v>2.71</v>
      </c>
      <c r="Z42">
        <v>-207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0.97</v>
      </c>
      <c r="N43" s="73">
        <v>-95.88</v>
      </c>
      <c r="O43" s="46">
        <v>0</v>
      </c>
      <c r="P43" s="46">
        <v>-223</v>
      </c>
      <c r="Q43" s="46">
        <v>0</v>
      </c>
      <c r="R43" s="46">
        <v>0</v>
      </c>
      <c r="S43" s="74">
        <v>0</v>
      </c>
      <c r="U43" s="73">
        <v>0.97</v>
      </c>
      <c r="V43" s="74">
        <v>-318.88</v>
      </c>
      <c r="W43">
        <v>-95.88</v>
      </c>
      <c r="X43">
        <v>0</v>
      </c>
      <c r="Y43">
        <v>0.97</v>
      </c>
      <c r="Z43">
        <v>-223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0.68</v>
      </c>
      <c r="N44" s="73">
        <v>0</v>
      </c>
      <c r="O44" s="46">
        <v>0</v>
      </c>
      <c r="P44" s="46">
        <v>-234</v>
      </c>
      <c r="Q44" s="46">
        <v>0</v>
      </c>
      <c r="R44" s="46">
        <v>0</v>
      </c>
      <c r="S44" s="74">
        <v>0</v>
      </c>
      <c r="U44" s="73">
        <v>0.68</v>
      </c>
      <c r="V44" s="74">
        <v>-234</v>
      </c>
      <c r="W44">
        <v>0</v>
      </c>
      <c r="X44">
        <v>0</v>
      </c>
      <c r="Y44">
        <v>0.68</v>
      </c>
      <c r="Z44">
        <v>-234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-248</v>
      </c>
      <c r="Q45" s="46">
        <v>0</v>
      </c>
      <c r="R45" s="46">
        <v>0</v>
      </c>
      <c r="S45" s="74">
        <v>0</v>
      </c>
      <c r="U45" s="73">
        <v>0</v>
      </c>
      <c r="V45" s="74">
        <v>-248</v>
      </c>
      <c r="W45">
        <v>0</v>
      </c>
      <c r="X45">
        <v>0</v>
      </c>
      <c r="Y45">
        <v>0</v>
      </c>
      <c r="Z45">
        <v>-248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-255</v>
      </c>
      <c r="Q46" s="46">
        <v>0</v>
      </c>
      <c r="R46" s="46">
        <v>0</v>
      </c>
      <c r="S46" s="74">
        <v>0</v>
      </c>
      <c r="U46" s="73">
        <v>0</v>
      </c>
      <c r="V46" s="74">
        <v>-255</v>
      </c>
      <c r="W46">
        <v>0</v>
      </c>
      <c r="X46">
        <v>0</v>
      </c>
      <c r="Y46">
        <v>0</v>
      </c>
      <c r="Z46">
        <v>-255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-254</v>
      </c>
      <c r="Q47" s="46">
        <v>0</v>
      </c>
      <c r="R47" s="46">
        <v>0</v>
      </c>
      <c r="S47" s="74">
        <v>0</v>
      </c>
      <c r="U47" s="73">
        <v>0</v>
      </c>
      <c r="V47" s="74">
        <v>-254</v>
      </c>
      <c r="W47">
        <v>0</v>
      </c>
      <c r="X47">
        <v>0</v>
      </c>
      <c r="Y47">
        <v>0</v>
      </c>
      <c r="Z47">
        <v>-254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-254</v>
      </c>
      <c r="Q48" s="46">
        <v>0</v>
      </c>
      <c r="R48" s="46">
        <v>0</v>
      </c>
      <c r="S48" s="74">
        <v>0</v>
      </c>
      <c r="U48" s="73">
        <v>0</v>
      </c>
      <c r="V48" s="74">
        <v>-254</v>
      </c>
      <c r="W48">
        <v>0</v>
      </c>
      <c r="X48">
        <v>0</v>
      </c>
      <c r="Y48">
        <v>0</v>
      </c>
      <c r="Z48">
        <v>-254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-251</v>
      </c>
      <c r="Q49" s="46">
        <v>0</v>
      </c>
      <c r="R49" s="46">
        <v>0</v>
      </c>
      <c r="S49" s="74">
        <v>0</v>
      </c>
      <c r="U49" s="73">
        <v>0</v>
      </c>
      <c r="V49" s="74">
        <v>-251</v>
      </c>
      <c r="W49">
        <v>0</v>
      </c>
      <c r="X49">
        <v>0</v>
      </c>
      <c r="Y49">
        <v>0</v>
      </c>
      <c r="Z49">
        <v>-251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-239</v>
      </c>
      <c r="Q50" s="46">
        <v>0</v>
      </c>
      <c r="R50" s="46">
        <v>0</v>
      </c>
      <c r="S50" s="74">
        <v>0</v>
      </c>
      <c r="U50" s="73">
        <v>0</v>
      </c>
      <c r="V50" s="74">
        <v>-239</v>
      </c>
      <c r="W50">
        <v>0</v>
      </c>
      <c r="X50">
        <v>0</v>
      </c>
      <c r="Y50">
        <v>0</v>
      </c>
      <c r="Z50">
        <v>-239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-231</v>
      </c>
      <c r="Q51" s="46">
        <v>0</v>
      </c>
      <c r="R51" s="46">
        <v>0</v>
      </c>
      <c r="S51" s="74">
        <v>0</v>
      </c>
      <c r="U51" s="73">
        <v>0</v>
      </c>
      <c r="V51" s="74">
        <v>-231</v>
      </c>
      <c r="W51">
        <v>0</v>
      </c>
      <c r="X51">
        <v>0</v>
      </c>
      <c r="Y51">
        <v>0</v>
      </c>
      <c r="Z51">
        <v>-231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-218</v>
      </c>
      <c r="Q52" s="46">
        <v>0</v>
      </c>
      <c r="R52" s="46">
        <v>0</v>
      </c>
      <c r="S52" s="74">
        <v>0</v>
      </c>
      <c r="U52" s="73">
        <v>0</v>
      </c>
      <c r="V52" s="74">
        <v>-218</v>
      </c>
      <c r="W52">
        <v>0</v>
      </c>
      <c r="X52">
        <v>0</v>
      </c>
      <c r="Y52">
        <v>0</v>
      </c>
      <c r="Z52">
        <v>-218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-207</v>
      </c>
      <c r="Q53" s="46">
        <v>0</v>
      </c>
      <c r="R53" s="46">
        <v>0</v>
      </c>
      <c r="S53" s="74">
        <v>0</v>
      </c>
      <c r="U53" s="73">
        <v>0</v>
      </c>
      <c r="V53" s="74">
        <v>-207</v>
      </c>
      <c r="W53">
        <v>0</v>
      </c>
      <c r="X53">
        <v>0</v>
      </c>
      <c r="Y53">
        <v>0</v>
      </c>
      <c r="Z53">
        <v>-207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-194.99</v>
      </c>
      <c r="Q54" s="46">
        <v>0</v>
      </c>
      <c r="R54" s="46">
        <v>0</v>
      </c>
      <c r="S54" s="74">
        <v>0</v>
      </c>
      <c r="U54" s="73">
        <v>0</v>
      </c>
      <c r="V54" s="74">
        <v>-194.99</v>
      </c>
      <c r="W54">
        <v>0</v>
      </c>
      <c r="X54">
        <v>0</v>
      </c>
      <c r="Y54">
        <v>0</v>
      </c>
      <c r="Z54">
        <v>-194.99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-180</v>
      </c>
      <c r="Q55" s="46">
        <v>0</v>
      </c>
      <c r="R55" s="46">
        <v>0</v>
      </c>
      <c r="S55" s="74">
        <v>0</v>
      </c>
      <c r="U55" s="73">
        <v>0</v>
      </c>
      <c r="V55" s="74">
        <v>-180</v>
      </c>
      <c r="W55">
        <v>0</v>
      </c>
      <c r="X55">
        <v>0</v>
      </c>
      <c r="Y55">
        <v>0</v>
      </c>
      <c r="Z55">
        <v>-180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-168</v>
      </c>
      <c r="Q56" s="46">
        <v>0</v>
      </c>
      <c r="R56" s="46">
        <v>0</v>
      </c>
      <c r="S56" s="74">
        <v>0</v>
      </c>
      <c r="U56" s="73">
        <v>0</v>
      </c>
      <c r="V56" s="74">
        <v>-168</v>
      </c>
      <c r="W56">
        <v>0</v>
      </c>
      <c r="X56">
        <v>0</v>
      </c>
      <c r="Y56">
        <v>0</v>
      </c>
      <c r="Z56">
        <v>-168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-162</v>
      </c>
      <c r="Q57" s="46">
        <v>0</v>
      </c>
      <c r="R57" s="46">
        <v>0</v>
      </c>
      <c r="S57" s="74">
        <v>0</v>
      </c>
      <c r="U57" s="73">
        <v>0</v>
      </c>
      <c r="V57" s="74">
        <v>-162</v>
      </c>
      <c r="W57">
        <v>0</v>
      </c>
      <c r="X57">
        <v>0</v>
      </c>
      <c r="Y57">
        <v>0</v>
      </c>
      <c r="Z57">
        <v>-162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-162</v>
      </c>
      <c r="Q58" s="46">
        <v>0</v>
      </c>
      <c r="R58" s="46">
        <v>0</v>
      </c>
      <c r="S58" s="74">
        <v>0</v>
      </c>
      <c r="U58" s="73">
        <v>0</v>
      </c>
      <c r="V58" s="74">
        <v>-162</v>
      </c>
      <c r="W58">
        <v>0</v>
      </c>
      <c r="X58">
        <v>0</v>
      </c>
      <c r="Y58">
        <v>0</v>
      </c>
      <c r="Z58">
        <v>-162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-157</v>
      </c>
      <c r="Q59" s="46">
        <v>0</v>
      </c>
      <c r="R59" s="46">
        <v>0</v>
      </c>
      <c r="S59" s="74">
        <v>0</v>
      </c>
      <c r="U59" s="73">
        <v>0</v>
      </c>
      <c r="V59" s="74">
        <v>-157</v>
      </c>
      <c r="W59">
        <v>0</v>
      </c>
      <c r="X59">
        <v>0</v>
      </c>
      <c r="Y59">
        <v>0</v>
      </c>
      <c r="Z59">
        <v>-157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-153</v>
      </c>
      <c r="Q60" s="46">
        <v>0</v>
      </c>
      <c r="R60" s="46">
        <v>0</v>
      </c>
      <c r="S60" s="74">
        <v>0</v>
      </c>
      <c r="U60" s="73">
        <v>0</v>
      </c>
      <c r="V60" s="74">
        <v>-153</v>
      </c>
      <c r="W60">
        <v>0</v>
      </c>
      <c r="X60">
        <v>0</v>
      </c>
      <c r="Y60">
        <v>0</v>
      </c>
      <c r="Z60">
        <v>-153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-171</v>
      </c>
      <c r="Q61" s="46">
        <v>0</v>
      </c>
      <c r="R61" s="46">
        <v>0</v>
      </c>
      <c r="S61" s="74">
        <v>0</v>
      </c>
      <c r="U61" s="73">
        <v>0</v>
      </c>
      <c r="V61" s="74">
        <v>-171</v>
      </c>
      <c r="W61">
        <v>0</v>
      </c>
      <c r="X61">
        <v>0</v>
      </c>
      <c r="Y61">
        <v>0</v>
      </c>
      <c r="Z61">
        <v>-171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-163.01</v>
      </c>
      <c r="Q62" s="46">
        <v>0</v>
      </c>
      <c r="R62" s="46">
        <v>0</v>
      </c>
      <c r="S62" s="74">
        <v>0</v>
      </c>
      <c r="U62" s="73">
        <v>0</v>
      </c>
      <c r="V62" s="74">
        <v>-163.01</v>
      </c>
      <c r="W62">
        <v>0</v>
      </c>
      <c r="X62">
        <v>0</v>
      </c>
      <c r="Y62">
        <v>0</v>
      </c>
      <c r="Z62">
        <v>-163.01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-156.01</v>
      </c>
      <c r="Q63" s="46">
        <v>0</v>
      </c>
      <c r="R63" s="46">
        <v>0</v>
      </c>
      <c r="S63" s="74">
        <v>0</v>
      </c>
      <c r="U63" s="73">
        <v>0</v>
      </c>
      <c r="V63" s="74">
        <v>-156.01</v>
      </c>
      <c r="W63">
        <v>0</v>
      </c>
      <c r="X63">
        <v>0</v>
      </c>
      <c r="Y63">
        <v>0</v>
      </c>
      <c r="Z63">
        <v>-156.01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0.39</v>
      </c>
      <c r="N64" s="73">
        <v>-43.87</v>
      </c>
      <c r="O64" s="46">
        <v>0</v>
      </c>
      <c r="P64" s="46">
        <v>-153</v>
      </c>
      <c r="Q64" s="46">
        <v>0</v>
      </c>
      <c r="R64" s="46">
        <v>0</v>
      </c>
      <c r="S64" s="74">
        <v>0</v>
      </c>
      <c r="U64" s="73">
        <v>0.39</v>
      </c>
      <c r="V64" s="74">
        <v>-196.87</v>
      </c>
      <c r="W64">
        <v>-43.87</v>
      </c>
      <c r="X64">
        <v>0</v>
      </c>
      <c r="Y64">
        <v>0.39</v>
      </c>
      <c r="Z64">
        <v>-153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1.93</v>
      </c>
      <c r="N65" s="73">
        <v>-39</v>
      </c>
      <c r="O65" s="46">
        <v>-299.35000000000002</v>
      </c>
      <c r="P65" s="46">
        <v>-148</v>
      </c>
      <c r="Q65" s="46">
        <v>0</v>
      </c>
      <c r="R65" s="46">
        <v>0</v>
      </c>
      <c r="S65" s="74">
        <v>0</v>
      </c>
      <c r="U65" s="73">
        <v>1.93</v>
      </c>
      <c r="V65" s="74">
        <v>-486.35</v>
      </c>
      <c r="W65">
        <v>-39</v>
      </c>
      <c r="X65">
        <v>-299.35000000000002</v>
      </c>
      <c r="Y65">
        <v>1.93</v>
      </c>
      <c r="Z65">
        <v>-148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5.51</v>
      </c>
      <c r="N66" s="73">
        <v>-9</v>
      </c>
      <c r="O66" s="46">
        <v>-443</v>
      </c>
      <c r="P66" s="46">
        <v>-136</v>
      </c>
      <c r="Q66" s="46">
        <v>0</v>
      </c>
      <c r="R66" s="46">
        <v>0</v>
      </c>
      <c r="S66" s="74">
        <v>0</v>
      </c>
      <c r="U66" s="73">
        <v>5.51</v>
      </c>
      <c r="V66" s="74">
        <v>-588</v>
      </c>
      <c r="W66">
        <v>-9</v>
      </c>
      <c r="X66">
        <v>-443</v>
      </c>
      <c r="Y66">
        <v>5.51</v>
      </c>
      <c r="Z66">
        <v>-136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3.58</v>
      </c>
      <c r="N67" s="73">
        <v>0</v>
      </c>
      <c r="O67" s="46">
        <v>-438</v>
      </c>
      <c r="P67" s="46">
        <v>-131</v>
      </c>
      <c r="Q67" s="46">
        <v>0</v>
      </c>
      <c r="R67" s="46">
        <v>0</v>
      </c>
      <c r="S67" s="74">
        <v>0</v>
      </c>
      <c r="U67" s="73">
        <v>3.58</v>
      </c>
      <c r="V67" s="74">
        <v>-569</v>
      </c>
      <c r="W67">
        <v>0</v>
      </c>
      <c r="X67">
        <v>-438</v>
      </c>
      <c r="Y67">
        <v>3.58</v>
      </c>
      <c r="Z67">
        <v>-131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7.45</v>
      </c>
      <c r="N68" s="73">
        <v>0</v>
      </c>
      <c r="O68" s="46">
        <v>-423</v>
      </c>
      <c r="P68" s="46">
        <v>-126</v>
      </c>
      <c r="Q68" s="46">
        <v>0</v>
      </c>
      <c r="R68" s="46">
        <v>0</v>
      </c>
      <c r="S68" s="74">
        <v>0</v>
      </c>
      <c r="U68" s="73">
        <v>7.45</v>
      </c>
      <c r="V68" s="74">
        <v>-549</v>
      </c>
      <c r="W68">
        <v>0</v>
      </c>
      <c r="X68">
        <v>-423</v>
      </c>
      <c r="Y68">
        <v>7.45</v>
      </c>
      <c r="Z68">
        <v>-126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-419</v>
      </c>
      <c r="P69" s="46">
        <v>-117</v>
      </c>
      <c r="Q69" s="46">
        <v>0</v>
      </c>
      <c r="R69" s="46">
        <v>0</v>
      </c>
      <c r="S69" s="74">
        <v>0</v>
      </c>
      <c r="U69" s="73">
        <v>0</v>
      </c>
      <c r="V69" s="74">
        <v>-536</v>
      </c>
      <c r="W69">
        <v>0</v>
      </c>
      <c r="X69">
        <v>-419</v>
      </c>
      <c r="Y69">
        <v>0</v>
      </c>
      <c r="Z69">
        <v>-117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1.1599999999999999</v>
      </c>
      <c r="N70" s="73">
        <v>0</v>
      </c>
      <c r="O70" s="46">
        <v>-404</v>
      </c>
      <c r="P70" s="46">
        <v>-107</v>
      </c>
      <c r="Q70" s="46">
        <v>0</v>
      </c>
      <c r="R70" s="46">
        <v>0</v>
      </c>
      <c r="S70" s="74">
        <v>0</v>
      </c>
      <c r="U70" s="73">
        <v>1.1599999999999999</v>
      </c>
      <c r="V70" s="74">
        <v>-511</v>
      </c>
      <c r="W70">
        <v>0</v>
      </c>
      <c r="X70">
        <v>-404</v>
      </c>
      <c r="Y70">
        <v>1.1599999999999999</v>
      </c>
      <c r="Z70">
        <v>-107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-379</v>
      </c>
      <c r="P71" s="46">
        <v>-91</v>
      </c>
      <c r="Q71" s="46">
        <v>0</v>
      </c>
      <c r="R71" s="46">
        <v>0</v>
      </c>
      <c r="S71" s="74">
        <v>0</v>
      </c>
      <c r="U71" s="73">
        <v>0</v>
      </c>
      <c r="V71" s="74">
        <v>-470</v>
      </c>
      <c r="W71">
        <v>0</v>
      </c>
      <c r="X71">
        <v>-379</v>
      </c>
      <c r="Y71">
        <v>0</v>
      </c>
      <c r="Z71">
        <v>-91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0.19</v>
      </c>
      <c r="N72" s="73">
        <v>0</v>
      </c>
      <c r="O72" s="46">
        <v>-354</v>
      </c>
      <c r="P72" s="46">
        <v>-80</v>
      </c>
      <c r="Q72" s="46">
        <v>0</v>
      </c>
      <c r="R72" s="46">
        <v>0</v>
      </c>
      <c r="S72" s="74">
        <v>0</v>
      </c>
      <c r="U72" s="73">
        <v>0.19</v>
      </c>
      <c r="V72" s="74">
        <v>-434</v>
      </c>
      <c r="W72">
        <v>0</v>
      </c>
      <c r="X72">
        <v>-354</v>
      </c>
      <c r="Y72">
        <v>0.19</v>
      </c>
      <c r="Z72">
        <v>-80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-308</v>
      </c>
      <c r="P73" s="46">
        <v>-80</v>
      </c>
      <c r="Q73" s="46">
        <v>0</v>
      </c>
      <c r="R73" s="46">
        <v>0</v>
      </c>
      <c r="S73" s="74">
        <v>0</v>
      </c>
      <c r="U73" s="73">
        <v>0</v>
      </c>
      <c r="V73" s="74">
        <v>-388</v>
      </c>
      <c r="W73">
        <v>0</v>
      </c>
      <c r="X73">
        <v>-308</v>
      </c>
      <c r="Y73">
        <v>0</v>
      </c>
      <c r="Z73">
        <v>-80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2.71</v>
      </c>
      <c r="N74" s="73">
        <v>0</v>
      </c>
      <c r="O74" s="46">
        <v>-293</v>
      </c>
      <c r="P74" s="46">
        <v>-76</v>
      </c>
      <c r="Q74" s="46">
        <v>0</v>
      </c>
      <c r="R74" s="46">
        <v>0</v>
      </c>
      <c r="S74" s="74">
        <v>0</v>
      </c>
      <c r="U74" s="73">
        <v>2.71</v>
      </c>
      <c r="V74" s="74">
        <v>-369</v>
      </c>
      <c r="W74">
        <v>0</v>
      </c>
      <c r="X74">
        <v>-293</v>
      </c>
      <c r="Y74">
        <v>2.71</v>
      </c>
      <c r="Z74">
        <v>-76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9.67</v>
      </c>
      <c r="N75" s="73">
        <v>0</v>
      </c>
      <c r="O75" s="46">
        <v>-289.01</v>
      </c>
      <c r="P75" s="46">
        <v>-57</v>
      </c>
      <c r="Q75" s="46">
        <v>0</v>
      </c>
      <c r="R75" s="46">
        <v>0</v>
      </c>
      <c r="S75" s="74">
        <v>0</v>
      </c>
      <c r="U75" s="73">
        <v>9.67</v>
      </c>
      <c r="V75" s="74">
        <v>-346.01</v>
      </c>
      <c r="W75">
        <v>0</v>
      </c>
      <c r="X75">
        <v>-289.01</v>
      </c>
      <c r="Y75">
        <v>9.67</v>
      </c>
      <c r="Z75">
        <v>-57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6.96</v>
      </c>
      <c r="N76" s="73">
        <v>0</v>
      </c>
      <c r="O76" s="46">
        <v>-279</v>
      </c>
      <c r="P76" s="46">
        <v>-42</v>
      </c>
      <c r="Q76" s="46">
        <v>0</v>
      </c>
      <c r="R76" s="46">
        <v>0</v>
      </c>
      <c r="S76" s="74">
        <v>0</v>
      </c>
      <c r="U76" s="73">
        <v>6.96</v>
      </c>
      <c r="V76" s="74">
        <v>-321</v>
      </c>
      <c r="W76">
        <v>0</v>
      </c>
      <c r="X76">
        <v>-279</v>
      </c>
      <c r="Y76">
        <v>6.96</v>
      </c>
      <c r="Z76">
        <v>-42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5.51</v>
      </c>
      <c r="N77" s="73">
        <v>0</v>
      </c>
      <c r="O77" s="46">
        <v>-274</v>
      </c>
      <c r="P77" s="46">
        <v>-18</v>
      </c>
      <c r="Q77" s="46">
        <v>0</v>
      </c>
      <c r="R77" s="46">
        <v>0</v>
      </c>
      <c r="S77" s="74">
        <v>0</v>
      </c>
      <c r="U77" s="73">
        <v>5.51</v>
      </c>
      <c r="V77" s="74">
        <v>-292</v>
      </c>
      <c r="W77">
        <v>0</v>
      </c>
      <c r="X77">
        <v>-274</v>
      </c>
      <c r="Y77">
        <v>5.51</v>
      </c>
      <c r="Z77">
        <v>-18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6.58</v>
      </c>
      <c r="N78" s="73">
        <v>0</v>
      </c>
      <c r="O78" s="46">
        <v>-269</v>
      </c>
      <c r="P78" s="46">
        <v>-1</v>
      </c>
      <c r="Q78" s="46">
        <v>0</v>
      </c>
      <c r="R78" s="46">
        <v>0</v>
      </c>
      <c r="S78" s="74">
        <v>0</v>
      </c>
      <c r="U78" s="73">
        <v>6.58</v>
      </c>
      <c r="V78" s="74">
        <v>-270</v>
      </c>
      <c r="W78">
        <v>0</v>
      </c>
      <c r="X78">
        <v>-269</v>
      </c>
      <c r="Y78">
        <v>6.58</v>
      </c>
      <c r="Z78">
        <v>-1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5.42</v>
      </c>
      <c r="N79" s="73">
        <v>0</v>
      </c>
      <c r="O79" s="46">
        <v>-249</v>
      </c>
      <c r="P79" s="46">
        <v>-35</v>
      </c>
      <c r="Q79" s="46">
        <v>0</v>
      </c>
      <c r="R79" s="46">
        <v>0</v>
      </c>
      <c r="S79" s="74">
        <v>0</v>
      </c>
      <c r="U79" s="73">
        <v>5.42</v>
      </c>
      <c r="V79" s="74">
        <v>-284</v>
      </c>
      <c r="W79">
        <v>0</v>
      </c>
      <c r="X79">
        <v>-249</v>
      </c>
      <c r="Y79">
        <v>5.42</v>
      </c>
      <c r="Z79">
        <v>-35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6.96</v>
      </c>
      <c r="N80" s="73">
        <v>0</v>
      </c>
      <c r="O80" s="46">
        <v>-289.2</v>
      </c>
      <c r="P80" s="46">
        <v>-11</v>
      </c>
      <c r="Q80" s="46">
        <v>0</v>
      </c>
      <c r="R80" s="46">
        <v>0</v>
      </c>
      <c r="S80" s="74">
        <v>0</v>
      </c>
      <c r="U80" s="73">
        <v>6.96</v>
      </c>
      <c r="V80" s="74">
        <v>-300.2</v>
      </c>
      <c r="W80">
        <v>0</v>
      </c>
      <c r="X80">
        <v>-289.2</v>
      </c>
      <c r="Y80">
        <v>6.96</v>
      </c>
      <c r="Z80">
        <v>-11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8.0299999999999994</v>
      </c>
      <c r="N81" s="73">
        <v>0</v>
      </c>
      <c r="O81" s="46">
        <v>-275</v>
      </c>
      <c r="P81" s="46">
        <v>-127.6</v>
      </c>
      <c r="Q81" s="46">
        <v>0</v>
      </c>
      <c r="R81" s="46">
        <v>0</v>
      </c>
      <c r="S81" s="74">
        <v>0</v>
      </c>
      <c r="U81" s="73">
        <v>8.0299999999999994</v>
      </c>
      <c r="V81" s="74">
        <v>-402.6</v>
      </c>
      <c r="W81">
        <v>0</v>
      </c>
      <c r="X81">
        <v>-275</v>
      </c>
      <c r="Y81">
        <v>8.0299999999999994</v>
      </c>
      <c r="Z81">
        <v>-127.6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9.77</v>
      </c>
      <c r="N82" s="73">
        <v>0</v>
      </c>
      <c r="O82" s="46">
        <v>-260</v>
      </c>
      <c r="P82" s="46">
        <v>-44</v>
      </c>
      <c r="Q82" s="46">
        <v>0</v>
      </c>
      <c r="R82" s="46">
        <v>0</v>
      </c>
      <c r="S82" s="74">
        <v>0</v>
      </c>
      <c r="U82" s="73">
        <v>9.77</v>
      </c>
      <c r="V82" s="74">
        <v>-304</v>
      </c>
      <c r="W82">
        <v>0</v>
      </c>
      <c r="X82">
        <v>-260</v>
      </c>
      <c r="Y82">
        <v>9.77</v>
      </c>
      <c r="Z82">
        <v>-44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8.6999999999999993</v>
      </c>
      <c r="N83" s="73">
        <v>0</v>
      </c>
      <c r="O83" s="46">
        <v>-169</v>
      </c>
      <c r="P83" s="46">
        <v>0</v>
      </c>
      <c r="Q83" s="46">
        <v>0</v>
      </c>
      <c r="R83" s="46">
        <v>0</v>
      </c>
      <c r="S83" s="74">
        <v>0</v>
      </c>
      <c r="U83" s="73">
        <v>8.6999999999999993</v>
      </c>
      <c r="V83" s="74">
        <v>-169</v>
      </c>
      <c r="W83">
        <v>0</v>
      </c>
      <c r="X83">
        <v>-169</v>
      </c>
      <c r="Y83">
        <v>8.6999999999999993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7.64</v>
      </c>
      <c r="N84" s="73">
        <v>0</v>
      </c>
      <c r="O84" s="46">
        <v>-154</v>
      </c>
      <c r="P84" s="46">
        <v>0</v>
      </c>
      <c r="Q84" s="46">
        <v>0</v>
      </c>
      <c r="R84" s="46">
        <v>0</v>
      </c>
      <c r="S84" s="74">
        <v>0</v>
      </c>
      <c r="U84" s="73">
        <v>7.64</v>
      </c>
      <c r="V84" s="74">
        <v>-154</v>
      </c>
      <c r="W84">
        <v>0</v>
      </c>
      <c r="X84">
        <v>-154</v>
      </c>
      <c r="Y84">
        <v>7.64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9.86</v>
      </c>
      <c r="N85" s="73">
        <v>0</v>
      </c>
      <c r="O85" s="46">
        <v>-114</v>
      </c>
      <c r="P85" s="46">
        <v>0</v>
      </c>
      <c r="Q85" s="46">
        <v>0</v>
      </c>
      <c r="R85" s="46">
        <v>0</v>
      </c>
      <c r="S85" s="74">
        <v>0</v>
      </c>
      <c r="U85" s="73">
        <v>9.86</v>
      </c>
      <c r="V85" s="74">
        <v>-114</v>
      </c>
      <c r="W85">
        <v>0</v>
      </c>
      <c r="X85">
        <v>-114</v>
      </c>
      <c r="Y85">
        <v>9.86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11.31</v>
      </c>
      <c r="N86" s="73">
        <v>0</v>
      </c>
      <c r="O86" s="46">
        <v>-114</v>
      </c>
      <c r="P86" s="46">
        <v>0</v>
      </c>
      <c r="Q86" s="46">
        <v>0</v>
      </c>
      <c r="R86" s="46">
        <v>0</v>
      </c>
      <c r="S86" s="74">
        <v>0</v>
      </c>
      <c r="U86" s="73">
        <v>11.31</v>
      </c>
      <c r="V86" s="74">
        <v>-114</v>
      </c>
      <c r="W86">
        <v>0</v>
      </c>
      <c r="X86">
        <v>-114</v>
      </c>
      <c r="Y86">
        <v>11.31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7.06</v>
      </c>
      <c r="N87" s="73">
        <v>0</v>
      </c>
      <c r="O87" s="46">
        <v>-114</v>
      </c>
      <c r="P87" s="46">
        <v>0</v>
      </c>
      <c r="Q87" s="46">
        <v>0</v>
      </c>
      <c r="R87" s="46">
        <v>0</v>
      </c>
      <c r="S87" s="74">
        <v>0</v>
      </c>
      <c r="U87" s="73">
        <v>7.06</v>
      </c>
      <c r="V87" s="74">
        <v>-114</v>
      </c>
      <c r="W87">
        <v>0</v>
      </c>
      <c r="X87">
        <v>-114</v>
      </c>
      <c r="Y87">
        <v>7.06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8.8000000000000007</v>
      </c>
      <c r="N88" s="73">
        <v>0</v>
      </c>
      <c r="O88" s="46">
        <v>-109</v>
      </c>
      <c r="P88" s="46">
        <v>0</v>
      </c>
      <c r="Q88" s="46">
        <v>0</v>
      </c>
      <c r="R88" s="46">
        <v>0</v>
      </c>
      <c r="S88" s="74">
        <v>0</v>
      </c>
      <c r="U88" s="73">
        <v>8.8000000000000007</v>
      </c>
      <c r="V88" s="74">
        <v>-109</v>
      </c>
      <c r="W88">
        <v>0</v>
      </c>
      <c r="X88">
        <v>-109</v>
      </c>
      <c r="Y88">
        <v>8.8000000000000007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6.38</v>
      </c>
      <c r="N89" s="73">
        <v>0</v>
      </c>
      <c r="O89" s="46">
        <v>-139</v>
      </c>
      <c r="P89" s="46">
        <v>0</v>
      </c>
      <c r="Q89" s="46">
        <v>0</v>
      </c>
      <c r="R89" s="46">
        <v>0</v>
      </c>
      <c r="S89" s="74">
        <v>0</v>
      </c>
      <c r="U89" s="73">
        <v>6.38</v>
      </c>
      <c r="V89" s="74">
        <v>-139</v>
      </c>
      <c r="W89">
        <v>0</v>
      </c>
      <c r="X89">
        <v>-139</v>
      </c>
      <c r="Y89">
        <v>6.38</v>
      </c>
      <c r="Z89">
        <v>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6.09</v>
      </c>
      <c r="N90" s="73">
        <v>0</v>
      </c>
      <c r="O90" s="46">
        <v>-129</v>
      </c>
      <c r="P90" s="46">
        <v>0</v>
      </c>
      <c r="Q90" s="46">
        <v>0</v>
      </c>
      <c r="R90" s="46">
        <v>0</v>
      </c>
      <c r="S90" s="74">
        <v>0</v>
      </c>
      <c r="U90" s="73">
        <v>6.09</v>
      </c>
      <c r="V90" s="74">
        <v>-129</v>
      </c>
      <c r="W90">
        <v>0</v>
      </c>
      <c r="X90">
        <v>-129</v>
      </c>
      <c r="Y90">
        <v>6.09</v>
      </c>
      <c r="Z90">
        <v>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4.93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4.93</v>
      </c>
      <c r="V91" s="74">
        <v>0</v>
      </c>
      <c r="W91">
        <v>0</v>
      </c>
      <c r="X91">
        <v>0</v>
      </c>
      <c r="Y91">
        <v>4.93</v>
      </c>
      <c r="Z91">
        <v>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4.16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4.16</v>
      </c>
      <c r="V92" s="74">
        <v>0</v>
      </c>
      <c r="W92">
        <v>0</v>
      </c>
      <c r="X92">
        <v>0</v>
      </c>
      <c r="Y92">
        <v>4.16</v>
      </c>
      <c r="Z92">
        <v>0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7.06</v>
      </c>
      <c r="N93" s="73">
        <v>0</v>
      </c>
      <c r="O93" s="46">
        <v>-25</v>
      </c>
      <c r="P93" s="46">
        <v>0</v>
      </c>
      <c r="Q93" s="46">
        <v>0</v>
      </c>
      <c r="R93" s="46">
        <v>0</v>
      </c>
      <c r="S93" s="74">
        <v>0</v>
      </c>
      <c r="U93" s="73">
        <v>7.06</v>
      </c>
      <c r="V93" s="74">
        <v>-25</v>
      </c>
      <c r="W93">
        <v>0</v>
      </c>
      <c r="X93">
        <v>-25</v>
      </c>
      <c r="Y93">
        <v>7.06</v>
      </c>
      <c r="Z93">
        <v>0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3.38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3.38</v>
      </c>
      <c r="V94" s="74">
        <v>0</v>
      </c>
      <c r="W94">
        <v>0</v>
      </c>
      <c r="X94">
        <v>0</v>
      </c>
      <c r="Y94">
        <v>3.38</v>
      </c>
      <c r="Z94">
        <v>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7.93</v>
      </c>
      <c r="N95" s="73">
        <v>0</v>
      </c>
      <c r="O95" s="46">
        <v>-94.7</v>
      </c>
      <c r="P95" s="46">
        <v>0</v>
      </c>
      <c r="Q95" s="46">
        <v>0</v>
      </c>
      <c r="R95" s="46">
        <v>0</v>
      </c>
      <c r="S95" s="74">
        <v>0</v>
      </c>
      <c r="U95" s="73">
        <v>7.93</v>
      </c>
      <c r="V95" s="74">
        <v>-94.7</v>
      </c>
      <c r="W95">
        <v>0</v>
      </c>
      <c r="X95">
        <v>-94.7</v>
      </c>
      <c r="Y95">
        <v>7.93</v>
      </c>
      <c r="Z95">
        <v>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3.96</v>
      </c>
      <c r="N96" s="73">
        <v>0</v>
      </c>
      <c r="O96" s="46">
        <v>-99</v>
      </c>
      <c r="P96" s="46">
        <v>0</v>
      </c>
      <c r="Q96" s="46">
        <v>0</v>
      </c>
      <c r="R96" s="46">
        <v>0</v>
      </c>
      <c r="S96" s="74">
        <v>0</v>
      </c>
      <c r="U96" s="73">
        <v>3.96</v>
      </c>
      <c r="V96" s="74">
        <v>-99</v>
      </c>
      <c r="W96">
        <v>0</v>
      </c>
      <c r="X96">
        <v>-99</v>
      </c>
      <c r="Y96">
        <v>3.96</v>
      </c>
      <c r="Z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2.71</v>
      </c>
      <c r="N97" s="73">
        <v>0</v>
      </c>
      <c r="O97" s="46">
        <v>-220</v>
      </c>
      <c r="P97" s="46">
        <v>0</v>
      </c>
      <c r="Q97" s="46">
        <v>0</v>
      </c>
      <c r="R97" s="46">
        <v>0</v>
      </c>
      <c r="S97" s="74">
        <v>0</v>
      </c>
      <c r="U97" s="73">
        <v>2.71</v>
      </c>
      <c r="V97" s="74">
        <v>-220</v>
      </c>
      <c r="W97">
        <v>0</v>
      </c>
      <c r="X97">
        <v>-220</v>
      </c>
      <c r="Y97">
        <v>2.71</v>
      </c>
      <c r="Z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-245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-245</v>
      </c>
      <c r="W98">
        <v>0</v>
      </c>
      <c r="X98">
        <v>-245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7.740749999999999E-2</v>
      </c>
      <c r="N99" s="68">
        <f t="shared" si="1"/>
        <v>-8.1687499999999996E-2</v>
      </c>
      <c r="O99" s="69">
        <f t="shared" si="1"/>
        <v>-5.4974999999999996</v>
      </c>
      <c r="P99" s="69">
        <f t="shared" si="1"/>
        <v>-2.3121525000000003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7.740749999999999E-2</v>
      </c>
      <c r="V99" s="70">
        <f t="shared" si="1"/>
        <v>-7.8913399999999996</v>
      </c>
      <c r="W99">
        <f t="shared" si="1"/>
        <v>-8.1687499999999996E-2</v>
      </c>
      <c r="X99">
        <f t="shared" si="1"/>
        <v>-5.4974999999999996</v>
      </c>
      <c r="Y99">
        <f t="shared" si="1"/>
        <v>7.740749999999999E-2</v>
      </c>
      <c r="Z99">
        <f t="shared" si="1"/>
        <v>-2.3121525000000003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O3" sqref="AO3:AO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1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W1" t="s">
        <v>145</v>
      </c>
      <c r="X1" t="s">
        <v>536</v>
      </c>
      <c r="Y1" t="s">
        <v>145</v>
      </c>
      <c r="Z1" t="s">
        <v>539</v>
      </c>
      <c r="AA1" t="s">
        <v>146</v>
      </c>
      <c r="AB1" t="s">
        <v>145</v>
      </c>
      <c r="AC1" t="s">
        <v>145</v>
      </c>
      <c r="AD1" t="s">
        <v>547</v>
      </c>
      <c r="AE1" t="s">
        <v>549</v>
      </c>
      <c r="AF1" t="s">
        <v>146</v>
      </c>
      <c r="AG1" t="s">
        <v>149</v>
      </c>
      <c r="AH1" t="s">
        <v>547</v>
      </c>
      <c r="AI1" t="s">
        <v>145</v>
      </c>
      <c r="AJ1" t="s">
        <v>145</v>
      </c>
      <c r="AK1" t="s">
        <v>558</v>
      </c>
      <c r="AL1" t="s">
        <v>146</v>
      </c>
      <c r="AM1" t="s">
        <v>145</v>
      </c>
      <c r="AN1" t="s">
        <v>562</v>
      </c>
      <c r="AO1" t="s">
        <v>564</v>
      </c>
    </row>
    <row r="2" spans="1:4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45376</v>
      </c>
      <c r="W2" s="28" t="s">
        <v>534</v>
      </c>
      <c r="X2" t="s">
        <v>369</v>
      </c>
      <c r="Y2" t="s">
        <v>534</v>
      </c>
      <c r="Z2" t="s">
        <v>358</v>
      </c>
      <c r="AA2" t="s">
        <v>541</v>
      </c>
      <c r="AB2" t="s">
        <v>543</v>
      </c>
      <c r="AC2" t="s">
        <v>545</v>
      </c>
      <c r="AD2" t="s">
        <v>148</v>
      </c>
      <c r="AE2" t="s">
        <v>149</v>
      </c>
      <c r="AF2" t="s">
        <v>545</v>
      </c>
      <c r="AG2" t="s">
        <v>552</v>
      </c>
      <c r="AH2" t="s">
        <v>148</v>
      </c>
      <c r="AI2" t="s">
        <v>545</v>
      </c>
      <c r="AJ2" t="s">
        <v>556</v>
      </c>
      <c r="AK2" t="s">
        <v>146</v>
      </c>
      <c r="AL2" t="s">
        <v>556</v>
      </c>
      <c r="AM2" t="s">
        <v>545</v>
      </c>
      <c r="AN2" t="s">
        <v>148</v>
      </c>
      <c r="AO2" t="s">
        <v>148</v>
      </c>
    </row>
    <row r="3" spans="1:41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0.39</v>
      </c>
      <c r="I3" s="53">
        <v>0</v>
      </c>
      <c r="J3" s="53">
        <v>0</v>
      </c>
      <c r="K3" s="53">
        <v>48.35</v>
      </c>
      <c r="L3" s="53">
        <v>0</v>
      </c>
      <c r="M3" s="72">
        <v>0</v>
      </c>
      <c r="N3" s="71">
        <v>284.8</v>
      </c>
      <c r="O3" s="53">
        <v>176.74</v>
      </c>
      <c r="P3" s="53">
        <v>200</v>
      </c>
      <c r="Q3" s="53">
        <v>0</v>
      </c>
      <c r="R3" s="53">
        <v>0</v>
      </c>
      <c r="S3" s="72">
        <v>0</v>
      </c>
      <c r="W3">
        <v>0</v>
      </c>
      <c r="X3">
        <v>0</v>
      </c>
      <c r="Y3">
        <v>0</v>
      </c>
      <c r="Z3">
        <v>0.39</v>
      </c>
      <c r="AA3">
        <v>50</v>
      </c>
      <c r="AB3">
        <v>25</v>
      </c>
      <c r="AC3">
        <v>0</v>
      </c>
      <c r="AD3">
        <v>0</v>
      </c>
      <c r="AE3">
        <v>0</v>
      </c>
      <c r="AF3">
        <v>76.739999999999995</v>
      </c>
      <c r="AG3">
        <v>200</v>
      </c>
      <c r="AH3">
        <v>0</v>
      </c>
      <c r="AI3">
        <v>179.2</v>
      </c>
      <c r="AJ3">
        <v>50</v>
      </c>
      <c r="AK3">
        <v>0</v>
      </c>
      <c r="AL3">
        <v>50</v>
      </c>
      <c r="AM3">
        <v>30.6</v>
      </c>
      <c r="AN3">
        <v>48.35</v>
      </c>
      <c r="AO3">
        <v>0</v>
      </c>
    </row>
    <row r="4" spans="1:41">
      <c r="A4" t="s">
        <v>234</v>
      </c>
      <c r="B4" t="s">
        <v>226</v>
      </c>
      <c r="C4" t="s">
        <v>228</v>
      </c>
      <c r="G4" t="s">
        <v>46</v>
      </c>
      <c r="H4" s="73">
        <v>0.39</v>
      </c>
      <c r="I4" s="46">
        <v>0</v>
      </c>
      <c r="J4" s="46">
        <v>0</v>
      </c>
      <c r="K4" s="46">
        <v>48.35</v>
      </c>
      <c r="L4" s="46">
        <v>0</v>
      </c>
      <c r="M4" s="74">
        <v>0</v>
      </c>
      <c r="N4" s="73">
        <v>284.8</v>
      </c>
      <c r="O4" s="46">
        <v>176.74</v>
      </c>
      <c r="P4" s="46">
        <v>200</v>
      </c>
      <c r="Q4" s="46">
        <v>0</v>
      </c>
      <c r="R4" s="46">
        <v>0</v>
      </c>
      <c r="S4" s="74">
        <v>0</v>
      </c>
      <c r="W4">
        <v>0</v>
      </c>
      <c r="X4">
        <v>0</v>
      </c>
      <c r="Y4">
        <v>0</v>
      </c>
      <c r="Z4">
        <v>0.39</v>
      </c>
      <c r="AA4">
        <v>50</v>
      </c>
      <c r="AB4">
        <v>25</v>
      </c>
      <c r="AC4">
        <v>0</v>
      </c>
      <c r="AD4">
        <v>0</v>
      </c>
      <c r="AE4">
        <v>0</v>
      </c>
      <c r="AF4">
        <v>76.739999999999995</v>
      </c>
      <c r="AG4">
        <v>200</v>
      </c>
      <c r="AH4">
        <v>0</v>
      </c>
      <c r="AI4">
        <v>179.2</v>
      </c>
      <c r="AJ4">
        <v>50</v>
      </c>
      <c r="AK4">
        <v>0</v>
      </c>
      <c r="AL4">
        <v>50</v>
      </c>
      <c r="AM4">
        <v>30.6</v>
      </c>
      <c r="AN4">
        <v>48.35</v>
      </c>
      <c r="AO4">
        <v>0</v>
      </c>
    </row>
    <row r="5" spans="1:41">
      <c r="A5" t="s">
        <v>235</v>
      </c>
      <c r="B5" t="s">
        <v>227</v>
      </c>
      <c r="C5" t="s">
        <v>229</v>
      </c>
      <c r="G5" t="s">
        <v>47</v>
      </c>
      <c r="H5" s="73">
        <v>0.39</v>
      </c>
      <c r="I5" s="46">
        <v>0</v>
      </c>
      <c r="J5" s="46">
        <v>0</v>
      </c>
      <c r="K5" s="46">
        <v>48.35</v>
      </c>
      <c r="L5" s="46">
        <v>0</v>
      </c>
      <c r="M5" s="74">
        <v>0</v>
      </c>
      <c r="N5" s="73">
        <v>284.8</v>
      </c>
      <c r="O5" s="46">
        <v>176.74</v>
      </c>
      <c r="P5" s="46">
        <v>200</v>
      </c>
      <c r="Q5" s="46">
        <v>0</v>
      </c>
      <c r="R5" s="46">
        <v>0</v>
      </c>
      <c r="S5" s="74">
        <v>0</v>
      </c>
      <c r="W5">
        <v>0</v>
      </c>
      <c r="X5">
        <v>0</v>
      </c>
      <c r="Y5">
        <v>0</v>
      </c>
      <c r="Z5">
        <v>0.39</v>
      </c>
      <c r="AA5">
        <v>50</v>
      </c>
      <c r="AB5">
        <v>25</v>
      </c>
      <c r="AC5">
        <v>0</v>
      </c>
      <c r="AD5">
        <v>0</v>
      </c>
      <c r="AE5">
        <v>0</v>
      </c>
      <c r="AF5">
        <v>76.739999999999995</v>
      </c>
      <c r="AG5">
        <v>200</v>
      </c>
      <c r="AH5">
        <v>0</v>
      </c>
      <c r="AI5">
        <v>179.2</v>
      </c>
      <c r="AJ5">
        <v>50</v>
      </c>
      <c r="AK5">
        <v>0</v>
      </c>
      <c r="AL5">
        <v>50</v>
      </c>
      <c r="AM5">
        <v>30.6</v>
      </c>
      <c r="AN5">
        <v>48.35</v>
      </c>
      <c r="AO5">
        <v>0</v>
      </c>
    </row>
    <row r="6" spans="1:41">
      <c r="A6" t="s">
        <v>236</v>
      </c>
      <c r="B6" t="s">
        <v>258</v>
      </c>
      <c r="C6" t="s">
        <v>230</v>
      </c>
      <c r="G6" t="s">
        <v>48</v>
      </c>
      <c r="H6" s="73">
        <v>0.39</v>
      </c>
      <c r="I6" s="46">
        <v>0</v>
      </c>
      <c r="J6" s="46">
        <v>0</v>
      </c>
      <c r="K6" s="46">
        <v>48.35</v>
      </c>
      <c r="L6" s="46">
        <v>0</v>
      </c>
      <c r="M6" s="74">
        <v>0</v>
      </c>
      <c r="N6" s="73">
        <v>284.8</v>
      </c>
      <c r="O6" s="46">
        <v>176.74</v>
      </c>
      <c r="P6" s="46">
        <v>200</v>
      </c>
      <c r="Q6" s="46">
        <v>0</v>
      </c>
      <c r="R6" s="46">
        <v>0</v>
      </c>
      <c r="S6" s="74">
        <v>0</v>
      </c>
      <c r="W6">
        <v>0</v>
      </c>
      <c r="X6">
        <v>0</v>
      </c>
      <c r="Y6">
        <v>0</v>
      </c>
      <c r="Z6">
        <v>0.39</v>
      </c>
      <c r="AA6">
        <v>50</v>
      </c>
      <c r="AB6">
        <v>25</v>
      </c>
      <c r="AC6">
        <v>0</v>
      </c>
      <c r="AD6">
        <v>0</v>
      </c>
      <c r="AE6">
        <v>0</v>
      </c>
      <c r="AF6">
        <v>76.739999999999995</v>
      </c>
      <c r="AG6">
        <v>200</v>
      </c>
      <c r="AH6">
        <v>0</v>
      </c>
      <c r="AI6">
        <v>179.2</v>
      </c>
      <c r="AJ6">
        <v>50</v>
      </c>
      <c r="AK6">
        <v>0</v>
      </c>
      <c r="AL6">
        <v>50</v>
      </c>
      <c r="AM6">
        <v>30.6</v>
      </c>
      <c r="AN6">
        <v>48.35</v>
      </c>
      <c r="AO6">
        <v>0</v>
      </c>
    </row>
    <row r="7" spans="1:41">
      <c r="A7" t="s">
        <v>237</v>
      </c>
      <c r="B7" t="s">
        <v>280</v>
      </c>
      <c r="C7" t="s">
        <v>259</v>
      </c>
      <c r="G7" t="s">
        <v>49</v>
      </c>
      <c r="H7" s="73">
        <v>0.39</v>
      </c>
      <c r="I7" s="46">
        <v>0</v>
      </c>
      <c r="J7" s="46">
        <v>0</v>
      </c>
      <c r="K7" s="46">
        <v>48.35</v>
      </c>
      <c r="L7" s="46">
        <v>0</v>
      </c>
      <c r="M7" s="74">
        <v>0</v>
      </c>
      <c r="N7" s="73">
        <v>284.8</v>
      </c>
      <c r="O7" s="46">
        <v>176.74</v>
      </c>
      <c r="P7" s="46">
        <v>200</v>
      </c>
      <c r="Q7" s="46">
        <v>0</v>
      </c>
      <c r="R7" s="46">
        <v>0</v>
      </c>
      <c r="S7" s="74">
        <v>0</v>
      </c>
      <c r="W7">
        <v>0</v>
      </c>
      <c r="X7">
        <v>0</v>
      </c>
      <c r="Y7">
        <v>0</v>
      </c>
      <c r="Z7">
        <v>0.39</v>
      </c>
      <c r="AA7">
        <v>50</v>
      </c>
      <c r="AB7">
        <v>25</v>
      </c>
      <c r="AC7">
        <v>0</v>
      </c>
      <c r="AD7">
        <v>0</v>
      </c>
      <c r="AE7">
        <v>0</v>
      </c>
      <c r="AF7">
        <v>76.739999999999995</v>
      </c>
      <c r="AG7">
        <v>200</v>
      </c>
      <c r="AH7">
        <v>0</v>
      </c>
      <c r="AI7">
        <v>179.2</v>
      </c>
      <c r="AJ7">
        <v>50</v>
      </c>
      <c r="AK7">
        <v>0</v>
      </c>
      <c r="AL7">
        <v>50</v>
      </c>
      <c r="AM7">
        <v>30.6</v>
      </c>
      <c r="AN7">
        <v>48.35</v>
      </c>
      <c r="AO7">
        <v>0</v>
      </c>
    </row>
    <row r="8" spans="1:41">
      <c r="A8" t="s">
        <v>238</v>
      </c>
      <c r="B8" t="s">
        <v>315</v>
      </c>
      <c r="C8" t="s">
        <v>231</v>
      </c>
      <c r="G8" t="s">
        <v>50</v>
      </c>
      <c r="H8" s="73">
        <v>0.39</v>
      </c>
      <c r="I8" s="46">
        <v>0</v>
      </c>
      <c r="J8" s="46">
        <v>0</v>
      </c>
      <c r="K8" s="46">
        <v>48.35</v>
      </c>
      <c r="L8" s="46">
        <v>0</v>
      </c>
      <c r="M8" s="74">
        <v>0</v>
      </c>
      <c r="N8" s="73">
        <v>284.8</v>
      </c>
      <c r="O8" s="46">
        <v>176.74</v>
      </c>
      <c r="P8" s="46">
        <v>200</v>
      </c>
      <c r="Q8" s="46">
        <v>0</v>
      </c>
      <c r="R8" s="46">
        <v>0</v>
      </c>
      <c r="S8" s="74">
        <v>0</v>
      </c>
      <c r="W8">
        <v>0</v>
      </c>
      <c r="X8">
        <v>0</v>
      </c>
      <c r="Y8">
        <v>0</v>
      </c>
      <c r="Z8">
        <v>0.39</v>
      </c>
      <c r="AA8">
        <v>50</v>
      </c>
      <c r="AB8">
        <v>25</v>
      </c>
      <c r="AC8">
        <v>0</v>
      </c>
      <c r="AD8">
        <v>0</v>
      </c>
      <c r="AE8">
        <v>0</v>
      </c>
      <c r="AF8">
        <v>76.739999999999995</v>
      </c>
      <c r="AG8">
        <v>200</v>
      </c>
      <c r="AH8">
        <v>0</v>
      </c>
      <c r="AI8">
        <v>179.2</v>
      </c>
      <c r="AJ8">
        <v>50</v>
      </c>
      <c r="AK8">
        <v>0</v>
      </c>
      <c r="AL8">
        <v>50</v>
      </c>
      <c r="AM8">
        <v>30.6</v>
      </c>
      <c r="AN8">
        <v>48.35</v>
      </c>
      <c r="AO8">
        <v>0</v>
      </c>
    </row>
    <row r="9" spans="1:41">
      <c r="A9" t="s">
        <v>239</v>
      </c>
      <c r="B9" t="s">
        <v>335</v>
      </c>
      <c r="C9" t="s">
        <v>232</v>
      </c>
      <c r="G9" t="s">
        <v>51</v>
      </c>
      <c r="H9" s="73">
        <v>0.39</v>
      </c>
      <c r="I9" s="46">
        <v>0</v>
      </c>
      <c r="J9" s="46">
        <v>0</v>
      </c>
      <c r="K9" s="46">
        <v>48.35</v>
      </c>
      <c r="L9" s="46">
        <v>0</v>
      </c>
      <c r="M9" s="74">
        <v>0</v>
      </c>
      <c r="N9" s="73">
        <v>284.8</v>
      </c>
      <c r="O9" s="46">
        <v>176.74</v>
      </c>
      <c r="P9" s="46">
        <v>200</v>
      </c>
      <c r="Q9" s="46">
        <v>0</v>
      </c>
      <c r="R9" s="46">
        <v>0</v>
      </c>
      <c r="S9" s="74">
        <v>0</v>
      </c>
      <c r="W9">
        <v>0</v>
      </c>
      <c r="X9">
        <v>0</v>
      </c>
      <c r="Y9">
        <v>0</v>
      </c>
      <c r="Z9">
        <v>0.39</v>
      </c>
      <c r="AA9">
        <v>50</v>
      </c>
      <c r="AB9">
        <v>25</v>
      </c>
      <c r="AC9">
        <v>0</v>
      </c>
      <c r="AD9">
        <v>0</v>
      </c>
      <c r="AE9">
        <v>0</v>
      </c>
      <c r="AF9">
        <v>76.739999999999995</v>
      </c>
      <c r="AG9">
        <v>200</v>
      </c>
      <c r="AH9">
        <v>0</v>
      </c>
      <c r="AI9">
        <v>179.2</v>
      </c>
      <c r="AJ9">
        <v>50</v>
      </c>
      <c r="AK9">
        <v>0</v>
      </c>
      <c r="AL9">
        <v>50</v>
      </c>
      <c r="AM9">
        <v>30.6</v>
      </c>
      <c r="AN9">
        <v>48.35</v>
      </c>
      <c r="AO9">
        <v>0</v>
      </c>
    </row>
    <row r="10" spans="1:41">
      <c r="A10" t="s">
        <v>260</v>
      </c>
      <c r="C10" t="s">
        <v>233</v>
      </c>
      <c r="G10" t="s">
        <v>52</v>
      </c>
      <c r="H10" s="73">
        <v>0.39</v>
      </c>
      <c r="I10" s="46">
        <v>0</v>
      </c>
      <c r="J10" s="46">
        <v>0</v>
      </c>
      <c r="K10" s="46">
        <v>48.35</v>
      </c>
      <c r="L10" s="46">
        <v>0</v>
      </c>
      <c r="M10" s="74">
        <v>0</v>
      </c>
      <c r="N10" s="73">
        <v>284.8</v>
      </c>
      <c r="O10" s="46">
        <v>176.74</v>
      </c>
      <c r="P10" s="46">
        <v>200</v>
      </c>
      <c r="Q10" s="46">
        <v>0</v>
      </c>
      <c r="R10" s="46">
        <v>0</v>
      </c>
      <c r="S10" s="74">
        <v>0</v>
      </c>
      <c r="W10">
        <v>0</v>
      </c>
      <c r="X10">
        <v>0</v>
      </c>
      <c r="Y10">
        <v>0</v>
      </c>
      <c r="Z10">
        <v>0.39</v>
      </c>
      <c r="AA10">
        <v>50</v>
      </c>
      <c r="AB10">
        <v>25</v>
      </c>
      <c r="AC10">
        <v>0</v>
      </c>
      <c r="AD10">
        <v>0</v>
      </c>
      <c r="AE10">
        <v>0</v>
      </c>
      <c r="AF10">
        <v>76.739999999999995</v>
      </c>
      <c r="AG10">
        <v>200</v>
      </c>
      <c r="AH10">
        <v>0</v>
      </c>
      <c r="AI10">
        <v>179.2</v>
      </c>
      <c r="AJ10">
        <v>50</v>
      </c>
      <c r="AK10">
        <v>0</v>
      </c>
      <c r="AL10">
        <v>50</v>
      </c>
      <c r="AM10">
        <v>30.6</v>
      </c>
      <c r="AN10">
        <v>48.35</v>
      </c>
      <c r="AO10">
        <v>0</v>
      </c>
    </row>
    <row r="11" spans="1:41">
      <c r="A11" t="s">
        <v>240</v>
      </c>
      <c r="C11" t="s">
        <v>316</v>
      </c>
      <c r="G11" t="s">
        <v>53</v>
      </c>
      <c r="H11" s="73">
        <v>0.39</v>
      </c>
      <c r="I11" s="46">
        <v>0</v>
      </c>
      <c r="J11" s="46">
        <v>0</v>
      </c>
      <c r="K11" s="46">
        <v>48.35</v>
      </c>
      <c r="L11" s="46">
        <v>0</v>
      </c>
      <c r="M11" s="74">
        <v>0</v>
      </c>
      <c r="N11" s="73">
        <v>284.8</v>
      </c>
      <c r="O11" s="46">
        <v>176.74</v>
      </c>
      <c r="P11" s="46">
        <v>200</v>
      </c>
      <c r="Q11" s="46">
        <v>0</v>
      </c>
      <c r="R11" s="46">
        <v>0</v>
      </c>
      <c r="S11" s="74">
        <v>0</v>
      </c>
      <c r="W11">
        <v>0</v>
      </c>
      <c r="X11">
        <v>0</v>
      </c>
      <c r="Y11">
        <v>0</v>
      </c>
      <c r="Z11">
        <v>0.39</v>
      </c>
      <c r="AA11">
        <v>50</v>
      </c>
      <c r="AB11">
        <v>25</v>
      </c>
      <c r="AC11">
        <v>0</v>
      </c>
      <c r="AD11">
        <v>0</v>
      </c>
      <c r="AE11">
        <v>0</v>
      </c>
      <c r="AF11">
        <v>76.739999999999995</v>
      </c>
      <c r="AG11">
        <v>200</v>
      </c>
      <c r="AH11">
        <v>0</v>
      </c>
      <c r="AI11">
        <v>179.2</v>
      </c>
      <c r="AJ11">
        <v>50</v>
      </c>
      <c r="AK11">
        <v>0</v>
      </c>
      <c r="AL11">
        <v>50</v>
      </c>
      <c r="AM11">
        <v>30.6</v>
      </c>
      <c r="AN11">
        <v>48.35</v>
      </c>
      <c r="AO11">
        <v>0</v>
      </c>
    </row>
    <row r="12" spans="1:41">
      <c r="A12" t="s">
        <v>241</v>
      </c>
      <c r="C12" t="s">
        <v>336</v>
      </c>
      <c r="G12" t="s">
        <v>54</v>
      </c>
      <c r="H12" s="73">
        <v>0.39</v>
      </c>
      <c r="I12" s="46">
        <v>0</v>
      </c>
      <c r="J12" s="46">
        <v>0</v>
      </c>
      <c r="K12" s="46">
        <v>48.35</v>
      </c>
      <c r="L12" s="46">
        <v>0</v>
      </c>
      <c r="M12" s="74">
        <v>0</v>
      </c>
      <c r="N12" s="73">
        <v>284.8</v>
      </c>
      <c r="O12" s="46">
        <v>176.74</v>
      </c>
      <c r="P12" s="46">
        <v>200</v>
      </c>
      <c r="Q12" s="46">
        <v>0</v>
      </c>
      <c r="R12" s="46">
        <v>0</v>
      </c>
      <c r="S12" s="74">
        <v>0</v>
      </c>
      <c r="W12">
        <v>0</v>
      </c>
      <c r="X12">
        <v>0</v>
      </c>
      <c r="Y12">
        <v>0</v>
      </c>
      <c r="Z12">
        <v>0.39</v>
      </c>
      <c r="AA12">
        <v>50</v>
      </c>
      <c r="AB12">
        <v>25</v>
      </c>
      <c r="AC12">
        <v>0</v>
      </c>
      <c r="AD12">
        <v>0</v>
      </c>
      <c r="AE12">
        <v>0</v>
      </c>
      <c r="AF12">
        <v>76.739999999999995</v>
      </c>
      <c r="AG12">
        <v>200</v>
      </c>
      <c r="AH12">
        <v>0</v>
      </c>
      <c r="AI12">
        <v>179.2</v>
      </c>
      <c r="AJ12">
        <v>50</v>
      </c>
      <c r="AK12">
        <v>0</v>
      </c>
      <c r="AL12">
        <v>50</v>
      </c>
      <c r="AM12">
        <v>30.6</v>
      </c>
      <c r="AN12">
        <v>48.35</v>
      </c>
      <c r="AO12">
        <v>0</v>
      </c>
    </row>
    <row r="13" spans="1:41">
      <c r="A13" t="s">
        <v>242</v>
      </c>
      <c r="G13" t="s">
        <v>55</v>
      </c>
      <c r="H13" s="73">
        <v>0.39</v>
      </c>
      <c r="I13" s="46">
        <v>0</v>
      </c>
      <c r="J13" s="46">
        <v>0</v>
      </c>
      <c r="K13" s="46">
        <v>48.35</v>
      </c>
      <c r="L13" s="46">
        <v>0</v>
      </c>
      <c r="M13" s="74">
        <v>0</v>
      </c>
      <c r="N13" s="73">
        <v>284.8</v>
      </c>
      <c r="O13" s="46">
        <v>176.74</v>
      </c>
      <c r="P13" s="46">
        <v>200</v>
      </c>
      <c r="Q13" s="46">
        <v>0</v>
      </c>
      <c r="R13" s="46">
        <v>0</v>
      </c>
      <c r="S13" s="74">
        <v>0</v>
      </c>
      <c r="W13">
        <v>0</v>
      </c>
      <c r="X13">
        <v>0</v>
      </c>
      <c r="Y13">
        <v>0</v>
      </c>
      <c r="Z13">
        <v>0.39</v>
      </c>
      <c r="AA13">
        <v>50</v>
      </c>
      <c r="AB13">
        <v>25</v>
      </c>
      <c r="AC13">
        <v>0</v>
      </c>
      <c r="AD13">
        <v>0</v>
      </c>
      <c r="AE13">
        <v>0</v>
      </c>
      <c r="AF13">
        <v>76.739999999999995</v>
      </c>
      <c r="AG13">
        <v>200</v>
      </c>
      <c r="AH13">
        <v>0</v>
      </c>
      <c r="AI13">
        <v>179.2</v>
      </c>
      <c r="AJ13">
        <v>50</v>
      </c>
      <c r="AK13">
        <v>0</v>
      </c>
      <c r="AL13">
        <v>50</v>
      </c>
      <c r="AM13">
        <v>30.6</v>
      </c>
      <c r="AN13">
        <v>48.35</v>
      </c>
      <c r="AO13">
        <v>0</v>
      </c>
    </row>
    <row r="14" spans="1:41">
      <c r="A14" t="s">
        <v>243</v>
      </c>
      <c r="G14" t="s">
        <v>56</v>
      </c>
      <c r="H14" s="73">
        <v>0.39</v>
      </c>
      <c r="I14" s="46">
        <v>0</v>
      </c>
      <c r="J14" s="46">
        <v>0</v>
      </c>
      <c r="K14" s="46">
        <v>48.35</v>
      </c>
      <c r="L14" s="46">
        <v>0</v>
      </c>
      <c r="M14" s="74">
        <v>0</v>
      </c>
      <c r="N14" s="73">
        <v>284.8</v>
      </c>
      <c r="O14" s="46">
        <v>176.74</v>
      </c>
      <c r="P14" s="46">
        <v>200</v>
      </c>
      <c r="Q14" s="46">
        <v>0</v>
      </c>
      <c r="R14" s="46">
        <v>0</v>
      </c>
      <c r="S14" s="74">
        <v>0</v>
      </c>
      <c r="W14">
        <v>0</v>
      </c>
      <c r="X14">
        <v>0</v>
      </c>
      <c r="Y14">
        <v>0</v>
      </c>
      <c r="Z14">
        <v>0.39</v>
      </c>
      <c r="AA14">
        <v>50</v>
      </c>
      <c r="AB14">
        <v>25</v>
      </c>
      <c r="AC14">
        <v>0</v>
      </c>
      <c r="AD14">
        <v>0</v>
      </c>
      <c r="AE14">
        <v>0</v>
      </c>
      <c r="AF14">
        <v>76.739999999999995</v>
      </c>
      <c r="AG14">
        <v>200</v>
      </c>
      <c r="AH14">
        <v>0</v>
      </c>
      <c r="AI14">
        <v>179.2</v>
      </c>
      <c r="AJ14">
        <v>50</v>
      </c>
      <c r="AK14">
        <v>0</v>
      </c>
      <c r="AL14">
        <v>50</v>
      </c>
      <c r="AM14">
        <v>30.6</v>
      </c>
      <c r="AN14">
        <v>48.35</v>
      </c>
      <c r="AO14">
        <v>0</v>
      </c>
    </row>
    <row r="15" spans="1:41">
      <c r="A15" t="s">
        <v>244</v>
      </c>
      <c r="G15" t="s">
        <v>57</v>
      </c>
      <c r="H15" s="73">
        <v>0.39</v>
      </c>
      <c r="I15" s="46">
        <v>0</v>
      </c>
      <c r="J15" s="46">
        <v>0</v>
      </c>
      <c r="K15" s="46">
        <v>48.35</v>
      </c>
      <c r="L15" s="46">
        <v>0</v>
      </c>
      <c r="M15" s="74">
        <v>0</v>
      </c>
      <c r="N15" s="73">
        <v>284.8</v>
      </c>
      <c r="O15" s="46">
        <v>176.74</v>
      </c>
      <c r="P15" s="46">
        <v>200</v>
      </c>
      <c r="Q15" s="46">
        <v>0</v>
      </c>
      <c r="R15" s="46">
        <v>0</v>
      </c>
      <c r="S15" s="74">
        <v>0</v>
      </c>
      <c r="W15">
        <v>0</v>
      </c>
      <c r="X15">
        <v>0</v>
      </c>
      <c r="Y15">
        <v>0</v>
      </c>
      <c r="Z15">
        <v>0.39</v>
      </c>
      <c r="AA15">
        <v>50</v>
      </c>
      <c r="AB15">
        <v>25</v>
      </c>
      <c r="AC15">
        <v>0</v>
      </c>
      <c r="AD15">
        <v>0</v>
      </c>
      <c r="AE15">
        <v>0</v>
      </c>
      <c r="AF15">
        <v>76.739999999999995</v>
      </c>
      <c r="AG15">
        <v>200</v>
      </c>
      <c r="AH15">
        <v>0</v>
      </c>
      <c r="AI15">
        <v>179.2</v>
      </c>
      <c r="AJ15">
        <v>50</v>
      </c>
      <c r="AK15">
        <v>0</v>
      </c>
      <c r="AL15">
        <v>50</v>
      </c>
      <c r="AM15">
        <v>30.6</v>
      </c>
      <c r="AN15">
        <v>48.35</v>
      </c>
      <c r="AO15">
        <v>0</v>
      </c>
    </row>
    <row r="16" spans="1:41">
      <c r="A16" t="s">
        <v>245</v>
      </c>
      <c r="G16" t="s">
        <v>58</v>
      </c>
      <c r="H16" s="73">
        <v>0.39</v>
      </c>
      <c r="I16" s="46">
        <v>0</v>
      </c>
      <c r="J16" s="46">
        <v>0</v>
      </c>
      <c r="K16" s="46">
        <v>48.35</v>
      </c>
      <c r="L16" s="46">
        <v>0</v>
      </c>
      <c r="M16" s="74">
        <v>0</v>
      </c>
      <c r="N16" s="73">
        <v>284.8</v>
      </c>
      <c r="O16" s="46">
        <v>176.74</v>
      </c>
      <c r="P16" s="46">
        <v>200</v>
      </c>
      <c r="Q16" s="46">
        <v>0</v>
      </c>
      <c r="R16" s="46">
        <v>0</v>
      </c>
      <c r="S16" s="74">
        <v>0</v>
      </c>
      <c r="W16">
        <v>0</v>
      </c>
      <c r="X16">
        <v>0</v>
      </c>
      <c r="Y16">
        <v>0</v>
      </c>
      <c r="Z16">
        <v>0.39</v>
      </c>
      <c r="AA16">
        <v>50</v>
      </c>
      <c r="AB16">
        <v>25</v>
      </c>
      <c r="AC16">
        <v>0</v>
      </c>
      <c r="AD16">
        <v>0</v>
      </c>
      <c r="AE16">
        <v>0</v>
      </c>
      <c r="AF16">
        <v>76.739999999999995</v>
      </c>
      <c r="AG16">
        <v>200</v>
      </c>
      <c r="AH16">
        <v>0</v>
      </c>
      <c r="AI16">
        <v>179.2</v>
      </c>
      <c r="AJ16">
        <v>50</v>
      </c>
      <c r="AK16">
        <v>0</v>
      </c>
      <c r="AL16">
        <v>50</v>
      </c>
      <c r="AM16">
        <v>30.6</v>
      </c>
      <c r="AN16">
        <v>48.35</v>
      </c>
      <c r="AO16">
        <v>0</v>
      </c>
    </row>
    <row r="17" spans="1:41">
      <c r="A17" t="s">
        <v>246</v>
      </c>
      <c r="G17" t="s">
        <v>59</v>
      </c>
      <c r="H17" s="73">
        <v>0.39</v>
      </c>
      <c r="I17" s="46">
        <v>0</v>
      </c>
      <c r="J17" s="46">
        <v>0</v>
      </c>
      <c r="K17" s="46">
        <v>48.35</v>
      </c>
      <c r="L17" s="46">
        <v>0</v>
      </c>
      <c r="M17" s="74">
        <v>0</v>
      </c>
      <c r="N17" s="73">
        <v>284.8</v>
      </c>
      <c r="O17" s="46">
        <v>176.74</v>
      </c>
      <c r="P17" s="46">
        <v>200</v>
      </c>
      <c r="Q17" s="46">
        <v>0</v>
      </c>
      <c r="R17" s="46">
        <v>0</v>
      </c>
      <c r="S17" s="74">
        <v>0</v>
      </c>
      <c r="W17">
        <v>0</v>
      </c>
      <c r="X17">
        <v>0</v>
      </c>
      <c r="Y17">
        <v>0</v>
      </c>
      <c r="Z17">
        <v>0.39</v>
      </c>
      <c r="AA17">
        <v>50</v>
      </c>
      <c r="AB17">
        <v>25</v>
      </c>
      <c r="AC17">
        <v>0</v>
      </c>
      <c r="AD17">
        <v>0</v>
      </c>
      <c r="AE17">
        <v>0</v>
      </c>
      <c r="AF17">
        <v>76.739999999999995</v>
      </c>
      <c r="AG17">
        <v>200</v>
      </c>
      <c r="AH17">
        <v>0</v>
      </c>
      <c r="AI17">
        <v>179.2</v>
      </c>
      <c r="AJ17">
        <v>50</v>
      </c>
      <c r="AK17">
        <v>0</v>
      </c>
      <c r="AL17">
        <v>50</v>
      </c>
      <c r="AM17">
        <v>30.6</v>
      </c>
      <c r="AN17">
        <v>48.35</v>
      </c>
      <c r="AO17">
        <v>0</v>
      </c>
    </row>
    <row r="18" spans="1:41">
      <c r="A18" t="s">
        <v>247</v>
      </c>
      <c r="G18" t="s">
        <v>60</v>
      </c>
      <c r="H18" s="73">
        <v>0.39</v>
      </c>
      <c r="I18" s="46">
        <v>0</v>
      </c>
      <c r="J18" s="46">
        <v>0</v>
      </c>
      <c r="K18" s="46">
        <v>48.35</v>
      </c>
      <c r="L18" s="46">
        <v>0</v>
      </c>
      <c r="M18" s="74">
        <v>0</v>
      </c>
      <c r="N18" s="73">
        <v>284.8</v>
      </c>
      <c r="O18" s="46">
        <v>176.74</v>
      </c>
      <c r="P18" s="46">
        <v>200</v>
      </c>
      <c r="Q18" s="46">
        <v>0</v>
      </c>
      <c r="R18" s="46">
        <v>0</v>
      </c>
      <c r="S18" s="74">
        <v>0</v>
      </c>
      <c r="W18">
        <v>0</v>
      </c>
      <c r="X18">
        <v>0</v>
      </c>
      <c r="Y18">
        <v>0</v>
      </c>
      <c r="Z18">
        <v>0.39</v>
      </c>
      <c r="AA18">
        <v>50</v>
      </c>
      <c r="AB18">
        <v>25</v>
      </c>
      <c r="AC18">
        <v>0</v>
      </c>
      <c r="AD18">
        <v>0</v>
      </c>
      <c r="AE18">
        <v>0</v>
      </c>
      <c r="AF18">
        <v>76.739999999999995</v>
      </c>
      <c r="AG18">
        <v>200</v>
      </c>
      <c r="AH18">
        <v>0</v>
      </c>
      <c r="AI18">
        <v>179.2</v>
      </c>
      <c r="AJ18">
        <v>50</v>
      </c>
      <c r="AK18">
        <v>0</v>
      </c>
      <c r="AL18">
        <v>50</v>
      </c>
      <c r="AM18">
        <v>30.6</v>
      </c>
      <c r="AN18">
        <v>48.35</v>
      </c>
      <c r="AO18">
        <v>0</v>
      </c>
    </row>
    <row r="19" spans="1:41">
      <c r="A19" t="s">
        <v>261</v>
      </c>
      <c r="G19" t="s">
        <v>61</v>
      </c>
      <c r="H19" s="73">
        <v>0.39</v>
      </c>
      <c r="I19" s="46">
        <v>0</v>
      </c>
      <c r="J19" s="46">
        <v>0</v>
      </c>
      <c r="K19" s="46">
        <v>48.35</v>
      </c>
      <c r="L19" s="46">
        <v>0</v>
      </c>
      <c r="M19" s="74">
        <v>0</v>
      </c>
      <c r="N19" s="73">
        <v>284.8</v>
      </c>
      <c r="O19" s="46">
        <v>176.74</v>
      </c>
      <c r="P19" s="46">
        <v>200</v>
      </c>
      <c r="Q19" s="46">
        <v>0</v>
      </c>
      <c r="R19" s="46">
        <v>0</v>
      </c>
      <c r="S19" s="74">
        <v>0</v>
      </c>
      <c r="W19">
        <v>0</v>
      </c>
      <c r="X19">
        <v>0</v>
      </c>
      <c r="Y19">
        <v>0</v>
      </c>
      <c r="Z19">
        <v>0.39</v>
      </c>
      <c r="AA19">
        <v>50</v>
      </c>
      <c r="AB19">
        <v>25</v>
      </c>
      <c r="AC19">
        <v>0</v>
      </c>
      <c r="AD19">
        <v>0</v>
      </c>
      <c r="AE19">
        <v>0</v>
      </c>
      <c r="AF19">
        <v>76.739999999999995</v>
      </c>
      <c r="AG19">
        <v>200</v>
      </c>
      <c r="AH19">
        <v>0</v>
      </c>
      <c r="AI19">
        <v>179.2</v>
      </c>
      <c r="AJ19">
        <v>50</v>
      </c>
      <c r="AK19">
        <v>0</v>
      </c>
      <c r="AL19">
        <v>50</v>
      </c>
      <c r="AM19">
        <v>30.6</v>
      </c>
      <c r="AN19">
        <v>48.35</v>
      </c>
      <c r="AO19">
        <v>0</v>
      </c>
    </row>
    <row r="20" spans="1:41">
      <c r="A20" t="s">
        <v>262</v>
      </c>
      <c r="G20" t="s">
        <v>62</v>
      </c>
      <c r="H20" s="73">
        <v>0.39</v>
      </c>
      <c r="I20" s="46">
        <v>0</v>
      </c>
      <c r="J20" s="46">
        <v>0</v>
      </c>
      <c r="K20" s="46">
        <v>48.35</v>
      </c>
      <c r="L20" s="46">
        <v>0</v>
      </c>
      <c r="M20" s="74">
        <v>0</v>
      </c>
      <c r="N20" s="73">
        <v>284.8</v>
      </c>
      <c r="O20" s="46">
        <v>176.74</v>
      </c>
      <c r="P20" s="46">
        <v>200</v>
      </c>
      <c r="Q20" s="46">
        <v>0</v>
      </c>
      <c r="R20" s="46">
        <v>0</v>
      </c>
      <c r="S20" s="74">
        <v>0</v>
      </c>
      <c r="W20">
        <v>0</v>
      </c>
      <c r="X20">
        <v>0</v>
      </c>
      <c r="Y20">
        <v>0</v>
      </c>
      <c r="Z20">
        <v>0.39</v>
      </c>
      <c r="AA20">
        <v>50</v>
      </c>
      <c r="AB20">
        <v>25</v>
      </c>
      <c r="AC20">
        <v>0</v>
      </c>
      <c r="AD20">
        <v>0</v>
      </c>
      <c r="AE20">
        <v>0</v>
      </c>
      <c r="AF20">
        <v>76.739999999999995</v>
      </c>
      <c r="AG20">
        <v>200</v>
      </c>
      <c r="AH20">
        <v>0</v>
      </c>
      <c r="AI20">
        <v>179.2</v>
      </c>
      <c r="AJ20">
        <v>50</v>
      </c>
      <c r="AK20">
        <v>0</v>
      </c>
      <c r="AL20">
        <v>50</v>
      </c>
      <c r="AM20">
        <v>30.6</v>
      </c>
      <c r="AN20">
        <v>48.35</v>
      </c>
      <c r="AO20">
        <v>0</v>
      </c>
    </row>
    <row r="21" spans="1:41">
      <c r="A21" t="s">
        <v>248</v>
      </c>
      <c r="G21" t="s">
        <v>63</v>
      </c>
      <c r="H21" s="73">
        <v>0.39</v>
      </c>
      <c r="I21" s="46">
        <v>0</v>
      </c>
      <c r="J21" s="46">
        <v>0</v>
      </c>
      <c r="K21" s="46">
        <v>48.35</v>
      </c>
      <c r="L21" s="46">
        <v>0</v>
      </c>
      <c r="M21" s="74">
        <v>0</v>
      </c>
      <c r="N21" s="73">
        <v>284.8</v>
      </c>
      <c r="O21" s="46">
        <v>176.74</v>
      </c>
      <c r="P21" s="46">
        <v>200</v>
      </c>
      <c r="Q21" s="46">
        <v>0</v>
      </c>
      <c r="R21" s="46">
        <v>0</v>
      </c>
      <c r="S21" s="74">
        <v>0</v>
      </c>
      <c r="W21">
        <v>0</v>
      </c>
      <c r="X21">
        <v>0</v>
      </c>
      <c r="Y21">
        <v>0</v>
      </c>
      <c r="Z21">
        <v>0.39</v>
      </c>
      <c r="AA21">
        <v>50</v>
      </c>
      <c r="AB21">
        <v>25</v>
      </c>
      <c r="AC21">
        <v>0</v>
      </c>
      <c r="AD21">
        <v>0</v>
      </c>
      <c r="AE21">
        <v>0</v>
      </c>
      <c r="AF21">
        <v>76.739999999999995</v>
      </c>
      <c r="AG21">
        <v>200</v>
      </c>
      <c r="AH21">
        <v>0</v>
      </c>
      <c r="AI21">
        <v>179.2</v>
      </c>
      <c r="AJ21">
        <v>50</v>
      </c>
      <c r="AK21">
        <v>0</v>
      </c>
      <c r="AL21">
        <v>50</v>
      </c>
      <c r="AM21">
        <v>30.6</v>
      </c>
      <c r="AN21">
        <v>48.35</v>
      </c>
      <c r="AO21">
        <v>0</v>
      </c>
    </row>
    <row r="22" spans="1:41">
      <c r="A22" t="s">
        <v>249</v>
      </c>
      <c r="G22" t="s">
        <v>64</v>
      </c>
      <c r="H22" s="73">
        <v>0.39</v>
      </c>
      <c r="I22" s="46">
        <v>0</v>
      </c>
      <c r="J22" s="46">
        <v>0</v>
      </c>
      <c r="K22" s="46">
        <v>48.35</v>
      </c>
      <c r="L22" s="46">
        <v>0</v>
      </c>
      <c r="M22" s="74">
        <v>0</v>
      </c>
      <c r="N22" s="73">
        <v>284.8</v>
      </c>
      <c r="O22" s="46">
        <v>176.74</v>
      </c>
      <c r="P22" s="46">
        <v>200</v>
      </c>
      <c r="Q22" s="46">
        <v>0</v>
      </c>
      <c r="R22" s="46">
        <v>0</v>
      </c>
      <c r="S22" s="74">
        <v>0</v>
      </c>
      <c r="W22">
        <v>0</v>
      </c>
      <c r="X22">
        <v>0</v>
      </c>
      <c r="Y22">
        <v>0</v>
      </c>
      <c r="Z22">
        <v>0.39</v>
      </c>
      <c r="AA22">
        <v>50</v>
      </c>
      <c r="AB22">
        <v>25</v>
      </c>
      <c r="AC22">
        <v>0</v>
      </c>
      <c r="AD22">
        <v>0</v>
      </c>
      <c r="AE22">
        <v>0</v>
      </c>
      <c r="AF22">
        <v>76.739999999999995</v>
      </c>
      <c r="AG22">
        <v>200</v>
      </c>
      <c r="AH22">
        <v>0</v>
      </c>
      <c r="AI22">
        <v>179.2</v>
      </c>
      <c r="AJ22">
        <v>50</v>
      </c>
      <c r="AK22">
        <v>0</v>
      </c>
      <c r="AL22">
        <v>50</v>
      </c>
      <c r="AM22">
        <v>30.6</v>
      </c>
      <c r="AN22">
        <v>48.35</v>
      </c>
      <c r="AO22">
        <v>0</v>
      </c>
    </row>
    <row r="23" spans="1:41">
      <c r="A23" t="s">
        <v>250</v>
      </c>
      <c r="G23" t="s">
        <v>65</v>
      </c>
      <c r="H23" s="73">
        <v>0.39</v>
      </c>
      <c r="I23" s="46">
        <v>0</v>
      </c>
      <c r="J23" s="46">
        <v>0</v>
      </c>
      <c r="K23" s="46">
        <v>48.35</v>
      </c>
      <c r="L23" s="46">
        <v>0</v>
      </c>
      <c r="M23" s="74">
        <v>0</v>
      </c>
      <c r="N23" s="73">
        <v>284.8</v>
      </c>
      <c r="O23" s="46">
        <v>176.74</v>
      </c>
      <c r="P23" s="46">
        <v>200</v>
      </c>
      <c r="Q23" s="46">
        <v>0</v>
      </c>
      <c r="R23" s="46">
        <v>0</v>
      </c>
      <c r="S23" s="74">
        <v>0</v>
      </c>
      <c r="W23">
        <v>0</v>
      </c>
      <c r="X23">
        <v>0</v>
      </c>
      <c r="Y23">
        <v>0</v>
      </c>
      <c r="Z23">
        <v>0.39</v>
      </c>
      <c r="AA23">
        <v>50</v>
      </c>
      <c r="AB23">
        <v>25</v>
      </c>
      <c r="AC23">
        <v>0</v>
      </c>
      <c r="AD23">
        <v>0</v>
      </c>
      <c r="AE23">
        <v>0</v>
      </c>
      <c r="AF23">
        <v>76.739999999999995</v>
      </c>
      <c r="AG23">
        <v>200</v>
      </c>
      <c r="AH23">
        <v>0</v>
      </c>
      <c r="AI23">
        <v>179.2</v>
      </c>
      <c r="AJ23">
        <v>50</v>
      </c>
      <c r="AK23">
        <v>0</v>
      </c>
      <c r="AL23">
        <v>50</v>
      </c>
      <c r="AM23">
        <v>30.6</v>
      </c>
      <c r="AN23">
        <v>48.35</v>
      </c>
      <c r="AO23">
        <v>0</v>
      </c>
    </row>
    <row r="24" spans="1:41">
      <c r="A24" t="s">
        <v>251</v>
      </c>
      <c r="G24" t="s">
        <v>66</v>
      </c>
      <c r="H24" s="73">
        <v>0.39</v>
      </c>
      <c r="I24" s="46">
        <v>0</v>
      </c>
      <c r="J24" s="46">
        <v>0</v>
      </c>
      <c r="K24" s="46">
        <v>48.35</v>
      </c>
      <c r="L24" s="46">
        <v>0</v>
      </c>
      <c r="M24" s="74">
        <v>0</v>
      </c>
      <c r="N24" s="73">
        <v>284.8</v>
      </c>
      <c r="O24" s="46">
        <v>176.74</v>
      </c>
      <c r="P24" s="46">
        <v>200</v>
      </c>
      <c r="Q24" s="46">
        <v>0</v>
      </c>
      <c r="R24" s="46">
        <v>0</v>
      </c>
      <c r="S24" s="74">
        <v>0</v>
      </c>
      <c r="W24">
        <v>0</v>
      </c>
      <c r="X24">
        <v>0</v>
      </c>
      <c r="Y24">
        <v>0</v>
      </c>
      <c r="Z24">
        <v>0.39</v>
      </c>
      <c r="AA24">
        <v>50</v>
      </c>
      <c r="AB24">
        <v>25</v>
      </c>
      <c r="AC24">
        <v>0</v>
      </c>
      <c r="AD24">
        <v>0</v>
      </c>
      <c r="AE24">
        <v>0</v>
      </c>
      <c r="AF24">
        <v>76.739999999999995</v>
      </c>
      <c r="AG24">
        <v>200</v>
      </c>
      <c r="AH24">
        <v>0</v>
      </c>
      <c r="AI24">
        <v>179.2</v>
      </c>
      <c r="AJ24">
        <v>50</v>
      </c>
      <c r="AK24">
        <v>0</v>
      </c>
      <c r="AL24">
        <v>50</v>
      </c>
      <c r="AM24">
        <v>30.6</v>
      </c>
      <c r="AN24">
        <v>48.35</v>
      </c>
      <c r="AO24">
        <v>0</v>
      </c>
    </row>
    <row r="25" spans="1:41">
      <c r="A25" t="s">
        <v>252</v>
      </c>
      <c r="G25" t="s">
        <v>67</v>
      </c>
      <c r="H25" s="73">
        <v>0.39</v>
      </c>
      <c r="I25" s="46">
        <v>0</v>
      </c>
      <c r="J25" s="46">
        <v>0</v>
      </c>
      <c r="K25" s="46">
        <v>48.35</v>
      </c>
      <c r="L25" s="46">
        <v>0</v>
      </c>
      <c r="M25" s="74">
        <v>0</v>
      </c>
      <c r="N25" s="73">
        <v>284.8</v>
      </c>
      <c r="O25" s="46">
        <v>176.74</v>
      </c>
      <c r="P25" s="46">
        <v>200</v>
      </c>
      <c r="Q25" s="46">
        <v>0</v>
      </c>
      <c r="R25" s="46">
        <v>0</v>
      </c>
      <c r="S25" s="74">
        <v>0</v>
      </c>
      <c r="W25">
        <v>0</v>
      </c>
      <c r="X25">
        <v>0</v>
      </c>
      <c r="Y25">
        <v>0</v>
      </c>
      <c r="Z25">
        <v>0.39</v>
      </c>
      <c r="AA25">
        <v>50</v>
      </c>
      <c r="AB25">
        <v>25</v>
      </c>
      <c r="AC25">
        <v>0</v>
      </c>
      <c r="AD25">
        <v>0</v>
      </c>
      <c r="AE25">
        <v>0</v>
      </c>
      <c r="AF25">
        <v>76.739999999999995</v>
      </c>
      <c r="AG25">
        <v>200</v>
      </c>
      <c r="AH25">
        <v>0</v>
      </c>
      <c r="AI25">
        <v>179.2</v>
      </c>
      <c r="AJ25">
        <v>50</v>
      </c>
      <c r="AK25">
        <v>0</v>
      </c>
      <c r="AL25">
        <v>50</v>
      </c>
      <c r="AM25">
        <v>30.6</v>
      </c>
      <c r="AN25">
        <v>48.35</v>
      </c>
      <c r="AO25">
        <v>0</v>
      </c>
    </row>
    <row r="26" spans="1:41">
      <c r="A26" t="s">
        <v>253</v>
      </c>
      <c r="G26" t="s">
        <v>68</v>
      </c>
      <c r="H26" s="73">
        <v>0.39</v>
      </c>
      <c r="I26" s="46">
        <v>0</v>
      </c>
      <c r="J26" s="46">
        <v>0</v>
      </c>
      <c r="K26" s="46">
        <v>48.35</v>
      </c>
      <c r="L26" s="46">
        <v>0</v>
      </c>
      <c r="M26" s="74">
        <v>0</v>
      </c>
      <c r="N26" s="73">
        <v>284.8</v>
      </c>
      <c r="O26" s="46">
        <v>176.74</v>
      </c>
      <c r="P26" s="46">
        <v>200</v>
      </c>
      <c r="Q26" s="46">
        <v>0</v>
      </c>
      <c r="R26" s="46">
        <v>0</v>
      </c>
      <c r="S26" s="74">
        <v>0</v>
      </c>
      <c r="W26">
        <v>0</v>
      </c>
      <c r="X26">
        <v>0</v>
      </c>
      <c r="Y26">
        <v>0</v>
      </c>
      <c r="Z26">
        <v>0.39</v>
      </c>
      <c r="AA26">
        <v>50</v>
      </c>
      <c r="AB26">
        <v>25</v>
      </c>
      <c r="AC26">
        <v>0</v>
      </c>
      <c r="AD26">
        <v>0</v>
      </c>
      <c r="AE26">
        <v>0</v>
      </c>
      <c r="AF26">
        <v>76.739999999999995</v>
      </c>
      <c r="AG26">
        <v>200</v>
      </c>
      <c r="AH26">
        <v>0</v>
      </c>
      <c r="AI26">
        <v>179.2</v>
      </c>
      <c r="AJ26">
        <v>50</v>
      </c>
      <c r="AK26">
        <v>0</v>
      </c>
      <c r="AL26">
        <v>50</v>
      </c>
      <c r="AM26">
        <v>30.6</v>
      </c>
      <c r="AN26">
        <v>48.35</v>
      </c>
      <c r="AO26">
        <v>0</v>
      </c>
    </row>
    <row r="27" spans="1:41">
      <c r="A27" t="s">
        <v>254</v>
      </c>
      <c r="G27" t="s">
        <v>69</v>
      </c>
      <c r="H27" s="73">
        <v>0.53</v>
      </c>
      <c r="I27" s="46">
        <v>0</v>
      </c>
      <c r="J27" s="46">
        <v>0</v>
      </c>
      <c r="K27" s="46">
        <v>48.35</v>
      </c>
      <c r="L27" s="46">
        <v>0</v>
      </c>
      <c r="M27" s="74">
        <v>0</v>
      </c>
      <c r="N27" s="73">
        <v>266.89999999999998</v>
      </c>
      <c r="O27" s="46">
        <v>100</v>
      </c>
      <c r="P27" s="46">
        <v>100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0</v>
      </c>
      <c r="Z27">
        <v>0.53</v>
      </c>
      <c r="AA27">
        <v>50</v>
      </c>
      <c r="AB27">
        <v>25</v>
      </c>
      <c r="AC27">
        <v>191.9</v>
      </c>
      <c r="AD27">
        <v>0</v>
      </c>
      <c r="AE27">
        <v>0</v>
      </c>
      <c r="AF27">
        <v>0</v>
      </c>
      <c r="AG27">
        <v>100</v>
      </c>
      <c r="AH27">
        <v>0</v>
      </c>
      <c r="AI27">
        <v>0</v>
      </c>
      <c r="AJ27">
        <v>50</v>
      </c>
      <c r="AK27">
        <v>0</v>
      </c>
      <c r="AL27">
        <v>50</v>
      </c>
      <c r="AM27">
        <v>0</v>
      </c>
      <c r="AN27">
        <v>48.35</v>
      </c>
      <c r="AO27">
        <v>0</v>
      </c>
    </row>
    <row r="28" spans="1:41">
      <c r="A28" t="s">
        <v>255</v>
      </c>
      <c r="G28" t="s">
        <v>70</v>
      </c>
      <c r="H28" s="73">
        <v>0.53</v>
      </c>
      <c r="I28" s="46">
        <v>0</v>
      </c>
      <c r="J28" s="46">
        <v>0</v>
      </c>
      <c r="K28" s="46">
        <v>48.35</v>
      </c>
      <c r="L28" s="46">
        <v>0</v>
      </c>
      <c r="M28" s="74">
        <v>0</v>
      </c>
      <c r="N28" s="73">
        <v>266.89999999999998</v>
      </c>
      <c r="O28" s="46">
        <v>100</v>
      </c>
      <c r="P28" s="46">
        <v>100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0</v>
      </c>
      <c r="Z28">
        <v>0.53</v>
      </c>
      <c r="AA28">
        <v>50</v>
      </c>
      <c r="AB28">
        <v>25</v>
      </c>
      <c r="AC28">
        <v>191.9</v>
      </c>
      <c r="AD28">
        <v>0</v>
      </c>
      <c r="AE28">
        <v>0</v>
      </c>
      <c r="AF28">
        <v>0</v>
      </c>
      <c r="AG28">
        <v>100</v>
      </c>
      <c r="AH28">
        <v>0</v>
      </c>
      <c r="AI28">
        <v>0</v>
      </c>
      <c r="AJ28">
        <v>50</v>
      </c>
      <c r="AK28">
        <v>0</v>
      </c>
      <c r="AL28">
        <v>50</v>
      </c>
      <c r="AM28">
        <v>0</v>
      </c>
      <c r="AN28">
        <v>48.35</v>
      </c>
      <c r="AO28">
        <v>0</v>
      </c>
    </row>
    <row r="29" spans="1:41">
      <c r="A29" t="s">
        <v>263</v>
      </c>
      <c r="G29" t="s">
        <v>71</v>
      </c>
      <c r="H29" s="73">
        <v>0.53</v>
      </c>
      <c r="I29" s="46">
        <v>0</v>
      </c>
      <c r="J29" s="46">
        <v>0</v>
      </c>
      <c r="K29" s="46">
        <v>48.35</v>
      </c>
      <c r="L29" s="46">
        <v>0</v>
      </c>
      <c r="M29" s="74">
        <v>0</v>
      </c>
      <c r="N29" s="73">
        <v>266.89999999999998</v>
      </c>
      <c r="O29" s="46">
        <v>100</v>
      </c>
      <c r="P29" s="46">
        <v>100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0</v>
      </c>
      <c r="Z29">
        <v>0.53</v>
      </c>
      <c r="AA29">
        <v>50</v>
      </c>
      <c r="AB29">
        <v>25</v>
      </c>
      <c r="AC29">
        <v>191.9</v>
      </c>
      <c r="AD29">
        <v>0</v>
      </c>
      <c r="AE29">
        <v>0</v>
      </c>
      <c r="AF29">
        <v>0</v>
      </c>
      <c r="AG29">
        <v>100</v>
      </c>
      <c r="AH29">
        <v>0</v>
      </c>
      <c r="AI29">
        <v>0</v>
      </c>
      <c r="AJ29">
        <v>50</v>
      </c>
      <c r="AK29">
        <v>0</v>
      </c>
      <c r="AL29">
        <v>50</v>
      </c>
      <c r="AM29">
        <v>0</v>
      </c>
      <c r="AN29">
        <v>48.35</v>
      </c>
      <c r="AO29">
        <v>0</v>
      </c>
    </row>
    <row r="30" spans="1:41">
      <c r="A30" t="s">
        <v>264</v>
      </c>
      <c r="G30" t="s">
        <v>72</v>
      </c>
      <c r="H30" s="73">
        <v>0.53</v>
      </c>
      <c r="I30" s="46">
        <v>0</v>
      </c>
      <c r="J30" s="46">
        <v>0</v>
      </c>
      <c r="K30" s="46">
        <v>48.35</v>
      </c>
      <c r="L30" s="46">
        <v>0.13</v>
      </c>
      <c r="M30" s="74">
        <v>0</v>
      </c>
      <c r="N30" s="73">
        <v>266.89999999999998</v>
      </c>
      <c r="O30" s="46">
        <v>100</v>
      </c>
      <c r="P30" s="46">
        <v>100</v>
      </c>
      <c r="Q30" s="46">
        <v>0</v>
      </c>
      <c r="R30" s="46">
        <v>0</v>
      </c>
      <c r="S30" s="74">
        <v>0</v>
      </c>
      <c r="W30">
        <v>0</v>
      </c>
      <c r="X30">
        <v>0.13</v>
      </c>
      <c r="Y30">
        <v>0</v>
      </c>
      <c r="Z30">
        <v>0.53</v>
      </c>
      <c r="AA30">
        <v>50</v>
      </c>
      <c r="AB30">
        <v>25</v>
      </c>
      <c r="AC30">
        <v>191.9</v>
      </c>
      <c r="AD30">
        <v>0</v>
      </c>
      <c r="AE30">
        <v>0</v>
      </c>
      <c r="AF30">
        <v>0</v>
      </c>
      <c r="AG30">
        <v>100</v>
      </c>
      <c r="AH30">
        <v>0</v>
      </c>
      <c r="AI30">
        <v>0</v>
      </c>
      <c r="AJ30">
        <v>50</v>
      </c>
      <c r="AK30">
        <v>0</v>
      </c>
      <c r="AL30">
        <v>50</v>
      </c>
      <c r="AM30">
        <v>0</v>
      </c>
      <c r="AN30">
        <v>48.35</v>
      </c>
      <c r="AO30">
        <v>0</v>
      </c>
    </row>
    <row r="31" spans="1:41">
      <c r="A31" t="s">
        <v>274</v>
      </c>
      <c r="G31" t="s">
        <v>73</v>
      </c>
      <c r="H31" s="73">
        <v>0.57999999999999996</v>
      </c>
      <c r="I31" s="46">
        <v>0</v>
      </c>
      <c r="J31" s="46">
        <v>0</v>
      </c>
      <c r="K31" s="46">
        <v>48.35</v>
      </c>
      <c r="L31" s="46">
        <v>0.51</v>
      </c>
      <c r="M31" s="74">
        <v>0</v>
      </c>
      <c r="N31" s="73">
        <v>266.89999999999998</v>
      </c>
      <c r="O31" s="46">
        <v>100</v>
      </c>
      <c r="P31" s="46">
        <v>100</v>
      </c>
      <c r="Q31" s="46">
        <v>0</v>
      </c>
      <c r="R31" s="46">
        <v>0</v>
      </c>
      <c r="S31" s="74">
        <v>0</v>
      </c>
      <c r="W31">
        <v>0</v>
      </c>
      <c r="X31">
        <v>0.51</v>
      </c>
      <c r="Y31">
        <v>0</v>
      </c>
      <c r="Z31">
        <v>0.57999999999999996</v>
      </c>
      <c r="AA31">
        <v>50</v>
      </c>
      <c r="AB31">
        <v>25</v>
      </c>
      <c r="AC31">
        <v>191.9</v>
      </c>
      <c r="AD31">
        <v>0</v>
      </c>
      <c r="AE31">
        <v>0</v>
      </c>
      <c r="AF31">
        <v>0</v>
      </c>
      <c r="AG31">
        <v>100</v>
      </c>
      <c r="AH31">
        <v>0</v>
      </c>
      <c r="AI31">
        <v>0</v>
      </c>
      <c r="AJ31">
        <v>50</v>
      </c>
      <c r="AK31">
        <v>0</v>
      </c>
      <c r="AL31">
        <v>50</v>
      </c>
      <c r="AM31">
        <v>0</v>
      </c>
      <c r="AN31">
        <v>48.35</v>
      </c>
      <c r="AO31">
        <v>0</v>
      </c>
    </row>
    <row r="32" spans="1:41">
      <c r="A32" t="s">
        <v>275</v>
      </c>
      <c r="G32" t="s">
        <v>74</v>
      </c>
      <c r="H32" s="73">
        <v>0.57999999999999996</v>
      </c>
      <c r="I32" s="46">
        <v>0</v>
      </c>
      <c r="J32" s="46">
        <v>0</v>
      </c>
      <c r="K32" s="46">
        <v>48.35</v>
      </c>
      <c r="L32" s="46">
        <v>0.9</v>
      </c>
      <c r="M32" s="74">
        <v>0</v>
      </c>
      <c r="N32" s="73">
        <v>266.89999999999998</v>
      </c>
      <c r="O32" s="46">
        <v>100</v>
      </c>
      <c r="P32" s="46">
        <v>100</v>
      </c>
      <c r="Q32" s="46">
        <v>0</v>
      </c>
      <c r="R32" s="46">
        <v>0</v>
      </c>
      <c r="S32" s="74">
        <v>0</v>
      </c>
      <c r="W32">
        <v>0</v>
      </c>
      <c r="X32">
        <v>0.9</v>
      </c>
      <c r="Y32">
        <v>0</v>
      </c>
      <c r="Z32">
        <v>0.57999999999999996</v>
      </c>
      <c r="AA32">
        <v>50</v>
      </c>
      <c r="AB32">
        <v>25</v>
      </c>
      <c r="AC32">
        <v>191.9</v>
      </c>
      <c r="AD32">
        <v>0</v>
      </c>
      <c r="AE32">
        <v>0</v>
      </c>
      <c r="AF32">
        <v>0</v>
      </c>
      <c r="AG32">
        <v>100</v>
      </c>
      <c r="AH32">
        <v>0</v>
      </c>
      <c r="AI32">
        <v>0</v>
      </c>
      <c r="AJ32">
        <v>50</v>
      </c>
      <c r="AK32">
        <v>0</v>
      </c>
      <c r="AL32">
        <v>50</v>
      </c>
      <c r="AM32">
        <v>0</v>
      </c>
      <c r="AN32">
        <v>48.35</v>
      </c>
      <c r="AO32">
        <v>0</v>
      </c>
    </row>
    <row r="33" spans="1:41">
      <c r="A33" t="s">
        <v>276</v>
      </c>
      <c r="G33" t="s">
        <v>75</v>
      </c>
      <c r="H33" s="73">
        <v>0.57999999999999996</v>
      </c>
      <c r="I33" s="46">
        <v>0</v>
      </c>
      <c r="J33" s="46">
        <v>0</v>
      </c>
      <c r="K33" s="46">
        <v>48.35</v>
      </c>
      <c r="L33" s="46">
        <v>1.4</v>
      </c>
      <c r="M33" s="74">
        <v>0</v>
      </c>
      <c r="N33" s="73">
        <v>266.89999999999998</v>
      </c>
      <c r="O33" s="46">
        <v>100</v>
      </c>
      <c r="P33" s="46">
        <v>100</v>
      </c>
      <c r="Q33" s="46">
        <v>0</v>
      </c>
      <c r="R33" s="46">
        <v>0</v>
      </c>
      <c r="S33" s="74">
        <v>0</v>
      </c>
      <c r="W33">
        <v>0</v>
      </c>
      <c r="X33">
        <v>1.4</v>
      </c>
      <c r="Y33">
        <v>0</v>
      </c>
      <c r="Z33">
        <v>0.57999999999999996</v>
      </c>
      <c r="AA33">
        <v>50</v>
      </c>
      <c r="AB33">
        <v>25</v>
      </c>
      <c r="AC33">
        <v>191.9</v>
      </c>
      <c r="AD33">
        <v>0</v>
      </c>
      <c r="AE33">
        <v>0</v>
      </c>
      <c r="AF33">
        <v>0</v>
      </c>
      <c r="AG33">
        <v>100</v>
      </c>
      <c r="AH33">
        <v>0</v>
      </c>
      <c r="AI33">
        <v>0</v>
      </c>
      <c r="AJ33">
        <v>50</v>
      </c>
      <c r="AK33">
        <v>0</v>
      </c>
      <c r="AL33">
        <v>50</v>
      </c>
      <c r="AM33">
        <v>0</v>
      </c>
      <c r="AN33">
        <v>48.35</v>
      </c>
      <c r="AO33">
        <v>0</v>
      </c>
    </row>
    <row r="34" spans="1:41">
      <c r="A34" t="s">
        <v>277</v>
      </c>
      <c r="G34" t="s">
        <v>76</v>
      </c>
      <c r="H34" s="73">
        <v>0.57999999999999996</v>
      </c>
      <c r="I34" s="46">
        <v>0</v>
      </c>
      <c r="J34" s="46">
        <v>0</v>
      </c>
      <c r="K34" s="46">
        <v>48.35</v>
      </c>
      <c r="L34" s="46">
        <v>1.98</v>
      </c>
      <c r="M34" s="74">
        <v>0</v>
      </c>
      <c r="N34" s="73">
        <v>266.89999999999998</v>
      </c>
      <c r="O34" s="46">
        <v>100</v>
      </c>
      <c r="P34" s="46">
        <v>100</v>
      </c>
      <c r="Q34" s="46">
        <v>0</v>
      </c>
      <c r="R34" s="46">
        <v>0</v>
      </c>
      <c r="S34" s="74">
        <v>0</v>
      </c>
      <c r="W34">
        <v>0</v>
      </c>
      <c r="X34">
        <v>1.98</v>
      </c>
      <c r="Y34">
        <v>0</v>
      </c>
      <c r="Z34">
        <v>0.57999999999999996</v>
      </c>
      <c r="AA34">
        <v>50</v>
      </c>
      <c r="AB34">
        <v>25</v>
      </c>
      <c r="AC34">
        <v>191.9</v>
      </c>
      <c r="AD34">
        <v>0</v>
      </c>
      <c r="AE34">
        <v>0</v>
      </c>
      <c r="AF34">
        <v>0</v>
      </c>
      <c r="AG34">
        <v>100</v>
      </c>
      <c r="AH34">
        <v>0</v>
      </c>
      <c r="AI34">
        <v>0</v>
      </c>
      <c r="AJ34">
        <v>50</v>
      </c>
      <c r="AK34">
        <v>0</v>
      </c>
      <c r="AL34">
        <v>50</v>
      </c>
      <c r="AM34">
        <v>0</v>
      </c>
      <c r="AN34">
        <v>48.35</v>
      </c>
      <c r="AO34">
        <v>0</v>
      </c>
    </row>
    <row r="35" spans="1:41">
      <c r="A35" t="s">
        <v>279</v>
      </c>
      <c r="G35" t="s">
        <v>77</v>
      </c>
      <c r="H35" s="73">
        <v>0.97</v>
      </c>
      <c r="I35" s="46">
        <v>0</v>
      </c>
      <c r="J35" s="46">
        <v>0</v>
      </c>
      <c r="K35" s="46">
        <v>48.35</v>
      </c>
      <c r="L35" s="46">
        <v>2.63</v>
      </c>
      <c r="M35" s="74">
        <v>0</v>
      </c>
      <c r="N35" s="73">
        <v>266.89999999999998</v>
      </c>
      <c r="O35" s="46">
        <v>100</v>
      </c>
      <c r="P35" s="46">
        <v>100</v>
      </c>
      <c r="Q35" s="46">
        <v>0</v>
      </c>
      <c r="R35" s="46">
        <v>0</v>
      </c>
      <c r="S35" s="74">
        <v>0</v>
      </c>
      <c r="W35">
        <v>0</v>
      </c>
      <c r="X35">
        <v>2.63</v>
      </c>
      <c r="Y35">
        <v>0</v>
      </c>
      <c r="Z35">
        <v>0.97</v>
      </c>
      <c r="AA35">
        <v>50</v>
      </c>
      <c r="AB35">
        <v>25</v>
      </c>
      <c r="AC35">
        <v>191.9</v>
      </c>
      <c r="AD35">
        <v>0</v>
      </c>
      <c r="AE35">
        <v>0</v>
      </c>
      <c r="AF35">
        <v>0</v>
      </c>
      <c r="AG35">
        <v>100</v>
      </c>
      <c r="AH35">
        <v>0</v>
      </c>
      <c r="AI35">
        <v>0</v>
      </c>
      <c r="AJ35">
        <v>50</v>
      </c>
      <c r="AK35">
        <v>0</v>
      </c>
      <c r="AL35">
        <v>50</v>
      </c>
      <c r="AM35">
        <v>0</v>
      </c>
      <c r="AN35">
        <v>48.35</v>
      </c>
      <c r="AO35">
        <v>0</v>
      </c>
    </row>
    <row r="36" spans="1:41">
      <c r="A36" t="s">
        <v>309</v>
      </c>
      <c r="G36" t="s">
        <v>78</v>
      </c>
      <c r="H36" s="73">
        <v>0.97</v>
      </c>
      <c r="I36" s="46">
        <v>0</v>
      </c>
      <c r="J36" s="46">
        <v>0</v>
      </c>
      <c r="K36" s="46">
        <v>48.35</v>
      </c>
      <c r="L36" s="46">
        <v>3.31</v>
      </c>
      <c r="M36" s="74">
        <v>0</v>
      </c>
      <c r="N36" s="73">
        <v>266.89999999999998</v>
      </c>
      <c r="O36" s="46">
        <v>100</v>
      </c>
      <c r="P36" s="46">
        <v>100</v>
      </c>
      <c r="Q36" s="46">
        <v>0</v>
      </c>
      <c r="R36" s="46">
        <v>0</v>
      </c>
      <c r="S36" s="74">
        <v>0</v>
      </c>
      <c r="W36">
        <v>0</v>
      </c>
      <c r="X36">
        <v>3.31</v>
      </c>
      <c r="Y36">
        <v>0</v>
      </c>
      <c r="Z36">
        <v>0.97</v>
      </c>
      <c r="AA36">
        <v>50</v>
      </c>
      <c r="AB36">
        <v>25</v>
      </c>
      <c r="AC36">
        <v>191.9</v>
      </c>
      <c r="AD36">
        <v>0</v>
      </c>
      <c r="AE36">
        <v>0</v>
      </c>
      <c r="AF36">
        <v>0</v>
      </c>
      <c r="AG36">
        <v>100</v>
      </c>
      <c r="AH36">
        <v>0</v>
      </c>
      <c r="AI36">
        <v>0</v>
      </c>
      <c r="AJ36">
        <v>50</v>
      </c>
      <c r="AK36">
        <v>0</v>
      </c>
      <c r="AL36">
        <v>50</v>
      </c>
      <c r="AM36">
        <v>0</v>
      </c>
      <c r="AN36">
        <v>48.35</v>
      </c>
      <c r="AO36">
        <v>0</v>
      </c>
    </row>
    <row r="37" spans="1:41">
      <c r="A37" t="s">
        <v>310</v>
      </c>
      <c r="G37" t="s">
        <v>79</v>
      </c>
      <c r="H37" s="73">
        <v>0.97</v>
      </c>
      <c r="I37" s="46">
        <v>0</v>
      </c>
      <c r="J37" s="46">
        <v>0</v>
      </c>
      <c r="K37" s="46">
        <v>48.35</v>
      </c>
      <c r="L37" s="46">
        <v>3.96</v>
      </c>
      <c r="M37" s="74">
        <v>0</v>
      </c>
      <c r="N37" s="73">
        <v>266.89999999999998</v>
      </c>
      <c r="O37" s="46">
        <v>100</v>
      </c>
      <c r="P37" s="46">
        <v>100</v>
      </c>
      <c r="Q37" s="46">
        <v>0</v>
      </c>
      <c r="R37" s="46">
        <v>0</v>
      </c>
      <c r="S37" s="74">
        <v>0</v>
      </c>
      <c r="W37">
        <v>0</v>
      </c>
      <c r="X37">
        <v>3.96</v>
      </c>
      <c r="Y37">
        <v>0</v>
      </c>
      <c r="Z37">
        <v>0.97</v>
      </c>
      <c r="AA37">
        <v>50</v>
      </c>
      <c r="AB37">
        <v>25</v>
      </c>
      <c r="AC37">
        <v>191.9</v>
      </c>
      <c r="AD37">
        <v>0</v>
      </c>
      <c r="AE37">
        <v>0</v>
      </c>
      <c r="AF37">
        <v>0</v>
      </c>
      <c r="AG37">
        <v>100</v>
      </c>
      <c r="AH37">
        <v>0</v>
      </c>
      <c r="AI37">
        <v>0</v>
      </c>
      <c r="AJ37">
        <v>50</v>
      </c>
      <c r="AK37">
        <v>0</v>
      </c>
      <c r="AL37">
        <v>50</v>
      </c>
      <c r="AM37">
        <v>0</v>
      </c>
      <c r="AN37">
        <v>48.35</v>
      </c>
      <c r="AO37">
        <v>0</v>
      </c>
    </row>
    <row r="38" spans="1:41">
      <c r="A38" t="s">
        <v>311</v>
      </c>
      <c r="G38" t="s">
        <v>80</v>
      </c>
      <c r="H38" s="73">
        <v>0.97</v>
      </c>
      <c r="I38" s="46">
        <v>0</v>
      </c>
      <c r="J38" s="46">
        <v>0</v>
      </c>
      <c r="K38" s="46">
        <v>48.35</v>
      </c>
      <c r="L38" s="46">
        <v>4.63</v>
      </c>
      <c r="M38" s="74">
        <v>0</v>
      </c>
      <c r="N38" s="73">
        <v>266.89999999999998</v>
      </c>
      <c r="O38" s="46">
        <v>100</v>
      </c>
      <c r="P38" s="46">
        <v>100</v>
      </c>
      <c r="Q38" s="46">
        <v>0</v>
      </c>
      <c r="R38" s="46">
        <v>0</v>
      </c>
      <c r="S38" s="74">
        <v>0</v>
      </c>
      <c r="W38">
        <v>0</v>
      </c>
      <c r="X38">
        <v>4.63</v>
      </c>
      <c r="Y38">
        <v>0</v>
      </c>
      <c r="Z38">
        <v>0.97</v>
      </c>
      <c r="AA38">
        <v>50</v>
      </c>
      <c r="AB38">
        <v>25</v>
      </c>
      <c r="AC38">
        <v>191.9</v>
      </c>
      <c r="AD38">
        <v>0</v>
      </c>
      <c r="AE38">
        <v>0</v>
      </c>
      <c r="AF38">
        <v>0</v>
      </c>
      <c r="AG38">
        <v>100</v>
      </c>
      <c r="AH38">
        <v>0</v>
      </c>
      <c r="AI38">
        <v>0</v>
      </c>
      <c r="AJ38">
        <v>50</v>
      </c>
      <c r="AK38">
        <v>0</v>
      </c>
      <c r="AL38">
        <v>50</v>
      </c>
      <c r="AM38">
        <v>0</v>
      </c>
      <c r="AN38">
        <v>48.35</v>
      </c>
      <c r="AO38">
        <v>0</v>
      </c>
    </row>
    <row r="39" spans="1:41">
      <c r="A39" t="s">
        <v>312</v>
      </c>
      <c r="G39" t="s">
        <v>81</v>
      </c>
      <c r="H39" s="73">
        <v>0.97</v>
      </c>
      <c r="I39" s="46">
        <v>0</v>
      </c>
      <c r="J39" s="46">
        <v>0</v>
      </c>
      <c r="K39" s="46">
        <v>101.53999999999999</v>
      </c>
      <c r="L39" s="46">
        <v>5.24</v>
      </c>
      <c r="M39" s="74">
        <v>0</v>
      </c>
      <c r="N39" s="73">
        <v>266.89999999999998</v>
      </c>
      <c r="O39" s="46">
        <v>100</v>
      </c>
      <c r="P39" s="46">
        <v>100</v>
      </c>
      <c r="Q39" s="46">
        <v>0</v>
      </c>
      <c r="R39" s="46">
        <v>0</v>
      </c>
      <c r="S39" s="74">
        <v>0</v>
      </c>
      <c r="W39">
        <v>0</v>
      </c>
      <c r="X39">
        <v>5.24</v>
      </c>
      <c r="Y39">
        <v>0</v>
      </c>
      <c r="Z39">
        <v>0.97</v>
      </c>
      <c r="AA39">
        <v>50</v>
      </c>
      <c r="AB39">
        <v>25</v>
      </c>
      <c r="AC39">
        <v>191.9</v>
      </c>
      <c r="AD39">
        <v>29.01</v>
      </c>
      <c r="AE39">
        <v>0</v>
      </c>
      <c r="AF39">
        <v>0</v>
      </c>
      <c r="AG39">
        <v>100</v>
      </c>
      <c r="AH39">
        <v>24.18</v>
      </c>
      <c r="AI39">
        <v>0</v>
      </c>
      <c r="AJ39">
        <v>50</v>
      </c>
      <c r="AK39">
        <v>0</v>
      </c>
      <c r="AL39">
        <v>50</v>
      </c>
      <c r="AM39">
        <v>0</v>
      </c>
      <c r="AN39">
        <v>48.35</v>
      </c>
      <c r="AO39">
        <v>0</v>
      </c>
    </row>
    <row r="40" spans="1:41">
      <c r="A40" t="s">
        <v>329</v>
      </c>
      <c r="G40" t="s">
        <v>82</v>
      </c>
      <c r="H40" s="73">
        <v>0.97</v>
      </c>
      <c r="I40" s="46">
        <v>0</v>
      </c>
      <c r="J40" s="46">
        <v>0</v>
      </c>
      <c r="K40" s="46">
        <v>101.53999999999999</v>
      </c>
      <c r="L40" s="46">
        <v>5.83</v>
      </c>
      <c r="M40" s="74">
        <v>0</v>
      </c>
      <c r="N40" s="73">
        <v>266.89999999999998</v>
      </c>
      <c r="O40" s="46">
        <v>100</v>
      </c>
      <c r="P40" s="46">
        <v>100</v>
      </c>
      <c r="Q40" s="46">
        <v>0</v>
      </c>
      <c r="R40" s="46">
        <v>0</v>
      </c>
      <c r="S40" s="74">
        <v>0</v>
      </c>
      <c r="W40">
        <v>0</v>
      </c>
      <c r="X40">
        <v>5.83</v>
      </c>
      <c r="Y40">
        <v>0</v>
      </c>
      <c r="Z40">
        <v>0.97</v>
      </c>
      <c r="AA40">
        <v>50</v>
      </c>
      <c r="AB40">
        <v>25</v>
      </c>
      <c r="AC40">
        <v>191.9</v>
      </c>
      <c r="AD40">
        <v>29.01</v>
      </c>
      <c r="AE40">
        <v>0</v>
      </c>
      <c r="AF40">
        <v>0</v>
      </c>
      <c r="AG40">
        <v>100</v>
      </c>
      <c r="AH40">
        <v>24.18</v>
      </c>
      <c r="AI40">
        <v>0</v>
      </c>
      <c r="AJ40">
        <v>50</v>
      </c>
      <c r="AK40">
        <v>0</v>
      </c>
      <c r="AL40">
        <v>50</v>
      </c>
      <c r="AM40">
        <v>0</v>
      </c>
      <c r="AN40">
        <v>48.35</v>
      </c>
      <c r="AO40">
        <v>0</v>
      </c>
    </row>
    <row r="41" spans="1:41">
      <c r="A41" t="s">
        <v>330</v>
      </c>
      <c r="G41" t="s">
        <v>83</v>
      </c>
      <c r="H41" s="73">
        <v>0.97</v>
      </c>
      <c r="I41" s="46">
        <v>0</v>
      </c>
      <c r="J41" s="46">
        <v>0</v>
      </c>
      <c r="K41" s="46">
        <v>101.53999999999999</v>
      </c>
      <c r="L41" s="46">
        <v>6.41</v>
      </c>
      <c r="M41" s="74">
        <v>0</v>
      </c>
      <c r="N41" s="73">
        <v>266.89999999999998</v>
      </c>
      <c r="O41" s="46">
        <v>100</v>
      </c>
      <c r="P41" s="46">
        <v>100</v>
      </c>
      <c r="Q41" s="46">
        <v>0</v>
      </c>
      <c r="R41" s="46">
        <v>0</v>
      </c>
      <c r="S41" s="74">
        <v>0</v>
      </c>
      <c r="W41">
        <v>0</v>
      </c>
      <c r="X41">
        <v>6.41</v>
      </c>
      <c r="Y41">
        <v>0</v>
      </c>
      <c r="Z41">
        <v>0.97</v>
      </c>
      <c r="AA41">
        <v>50</v>
      </c>
      <c r="AB41">
        <v>25</v>
      </c>
      <c r="AC41">
        <v>191.9</v>
      </c>
      <c r="AD41">
        <v>29.01</v>
      </c>
      <c r="AE41">
        <v>0</v>
      </c>
      <c r="AF41">
        <v>0</v>
      </c>
      <c r="AG41">
        <v>100</v>
      </c>
      <c r="AH41">
        <v>24.18</v>
      </c>
      <c r="AI41">
        <v>0</v>
      </c>
      <c r="AJ41">
        <v>50</v>
      </c>
      <c r="AK41">
        <v>0</v>
      </c>
      <c r="AL41">
        <v>50</v>
      </c>
      <c r="AM41">
        <v>0</v>
      </c>
      <c r="AN41">
        <v>48.35</v>
      </c>
      <c r="AO41">
        <v>0</v>
      </c>
    </row>
    <row r="42" spans="1:41">
      <c r="A42" t="s">
        <v>331</v>
      </c>
      <c r="G42" t="s">
        <v>84</v>
      </c>
      <c r="H42" s="73">
        <v>0.97</v>
      </c>
      <c r="I42" s="46">
        <v>0</v>
      </c>
      <c r="J42" s="46">
        <v>0</v>
      </c>
      <c r="K42" s="46">
        <v>58.99</v>
      </c>
      <c r="L42" s="46">
        <v>6.89</v>
      </c>
      <c r="M42" s="74">
        <v>0</v>
      </c>
      <c r="N42" s="73">
        <v>266.89999999999998</v>
      </c>
      <c r="O42" s="46">
        <v>100</v>
      </c>
      <c r="P42" s="46">
        <v>100</v>
      </c>
      <c r="Q42" s="46">
        <v>0</v>
      </c>
      <c r="R42" s="46">
        <v>0</v>
      </c>
      <c r="S42" s="74">
        <v>0</v>
      </c>
      <c r="W42">
        <v>0</v>
      </c>
      <c r="X42">
        <v>6.89</v>
      </c>
      <c r="Y42">
        <v>0</v>
      </c>
      <c r="Z42">
        <v>0.97</v>
      </c>
      <c r="AA42">
        <v>50</v>
      </c>
      <c r="AB42">
        <v>25</v>
      </c>
      <c r="AC42">
        <v>191.9</v>
      </c>
      <c r="AD42">
        <v>0</v>
      </c>
      <c r="AE42">
        <v>0</v>
      </c>
      <c r="AF42">
        <v>0</v>
      </c>
      <c r="AG42">
        <v>100</v>
      </c>
      <c r="AH42">
        <v>0</v>
      </c>
      <c r="AI42">
        <v>0</v>
      </c>
      <c r="AJ42">
        <v>50</v>
      </c>
      <c r="AK42">
        <v>0</v>
      </c>
      <c r="AL42">
        <v>50</v>
      </c>
      <c r="AM42">
        <v>0</v>
      </c>
      <c r="AN42">
        <v>48.35</v>
      </c>
      <c r="AO42">
        <v>10.64</v>
      </c>
    </row>
    <row r="43" spans="1:41">
      <c r="A43" t="s">
        <v>337</v>
      </c>
      <c r="G43" t="s">
        <v>85</v>
      </c>
      <c r="H43" s="73">
        <v>0.97</v>
      </c>
      <c r="I43" s="46">
        <v>0</v>
      </c>
      <c r="J43" s="46">
        <v>0</v>
      </c>
      <c r="K43" s="46">
        <v>58.99</v>
      </c>
      <c r="L43" s="46">
        <v>7.11</v>
      </c>
      <c r="M43" s="74">
        <v>0</v>
      </c>
      <c r="N43" s="73">
        <v>266.89999999999998</v>
      </c>
      <c r="O43" s="46">
        <v>100</v>
      </c>
      <c r="P43" s="46">
        <v>100</v>
      </c>
      <c r="Q43" s="46">
        <v>0</v>
      </c>
      <c r="R43" s="46">
        <v>0</v>
      </c>
      <c r="S43" s="74">
        <v>0</v>
      </c>
      <c r="W43">
        <v>0</v>
      </c>
      <c r="X43">
        <v>7.11</v>
      </c>
      <c r="Y43">
        <v>0</v>
      </c>
      <c r="Z43">
        <v>0.97</v>
      </c>
      <c r="AA43">
        <v>50</v>
      </c>
      <c r="AB43">
        <v>25</v>
      </c>
      <c r="AC43">
        <v>191.9</v>
      </c>
      <c r="AD43">
        <v>0</v>
      </c>
      <c r="AE43">
        <v>0</v>
      </c>
      <c r="AF43">
        <v>0</v>
      </c>
      <c r="AG43">
        <v>100</v>
      </c>
      <c r="AH43">
        <v>0</v>
      </c>
      <c r="AI43">
        <v>0</v>
      </c>
      <c r="AJ43">
        <v>50</v>
      </c>
      <c r="AK43">
        <v>0</v>
      </c>
      <c r="AL43">
        <v>50</v>
      </c>
      <c r="AM43">
        <v>0</v>
      </c>
      <c r="AN43">
        <v>48.35</v>
      </c>
      <c r="AO43">
        <v>10.64</v>
      </c>
    </row>
    <row r="44" spans="1:41">
      <c r="A44" t="s">
        <v>339</v>
      </c>
      <c r="G44" t="s">
        <v>86</v>
      </c>
      <c r="H44" s="73">
        <v>0.97</v>
      </c>
      <c r="I44" s="46">
        <v>0</v>
      </c>
      <c r="J44" s="46">
        <v>0</v>
      </c>
      <c r="K44" s="46">
        <v>58.99</v>
      </c>
      <c r="L44" s="46">
        <v>7.4</v>
      </c>
      <c r="M44" s="74">
        <v>0</v>
      </c>
      <c r="N44" s="73">
        <v>266.89999999999998</v>
      </c>
      <c r="O44" s="46">
        <v>100</v>
      </c>
      <c r="P44" s="46">
        <v>100</v>
      </c>
      <c r="Q44" s="46">
        <v>0</v>
      </c>
      <c r="R44" s="46">
        <v>0</v>
      </c>
      <c r="S44" s="74">
        <v>0</v>
      </c>
      <c r="W44">
        <v>0</v>
      </c>
      <c r="X44">
        <v>7.4</v>
      </c>
      <c r="Y44">
        <v>0</v>
      </c>
      <c r="Z44">
        <v>0.97</v>
      </c>
      <c r="AA44">
        <v>50</v>
      </c>
      <c r="AB44">
        <v>25</v>
      </c>
      <c r="AC44">
        <v>191.9</v>
      </c>
      <c r="AD44">
        <v>0</v>
      </c>
      <c r="AE44">
        <v>0</v>
      </c>
      <c r="AF44">
        <v>0</v>
      </c>
      <c r="AG44">
        <v>100</v>
      </c>
      <c r="AH44">
        <v>0</v>
      </c>
      <c r="AI44">
        <v>0</v>
      </c>
      <c r="AJ44">
        <v>50</v>
      </c>
      <c r="AK44">
        <v>0</v>
      </c>
      <c r="AL44">
        <v>50</v>
      </c>
      <c r="AM44">
        <v>0</v>
      </c>
      <c r="AN44">
        <v>48.35</v>
      </c>
      <c r="AO44">
        <v>10.64</v>
      </c>
    </row>
    <row r="45" spans="1:41">
      <c r="A45" t="s">
        <v>358</v>
      </c>
      <c r="G45" t="s">
        <v>87</v>
      </c>
      <c r="H45" s="73">
        <v>0.97</v>
      </c>
      <c r="I45" s="46">
        <v>0</v>
      </c>
      <c r="J45" s="46">
        <v>0</v>
      </c>
      <c r="K45" s="46">
        <v>58.99</v>
      </c>
      <c r="L45" s="46">
        <v>7.49</v>
      </c>
      <c r="M45" s="74">
        <v>0</v>
      </c>
      <c r="N45" s="73">
        <v>266.89999999999998</v>
      </c>
      <c r="O45" s="46">
        <v>100</v>
      </c>
      <c r="P45" s="46">
        <v>100</v>
      </c>
      <c r="Q45" s="46">
        <v>0</v>
      </c>
      <c r="R45" s="46">
        <v>0</v>
      </c>
      <c r="S45" s="74">
        <v>0</v>
      </c>
      <c r="W45">
        <v>0</v>
      </c>
      <c r="X45">
        <v>7.49</v>
      </c>
      <c r="Y45">
        <v>0</v>
      </c>
      <c r="Z45">
        <v>0.97</v>
      </c>
      <c r="AA45">
        <v>50</v>
      </c>
      <c r="AB45">
        <v>25</v>
      </c>
      <c r="AC45">
        <v>191.9</v>
      </c>
      <c r="AD45">
        <v>0</v>
      </c>
      <c r="AE45">
        <v>0</v>
      </c>
      <c r="AF45">
        <v>0</v>
      </c>
      <c r="AG45">
        <v>100</v>
      </c>
      <c r="AH45">
        <v>0</v>
      </c>
      <c r="AI45">
        <v>0</v>
      </c>
      <c r="AJ45">
        <v>50</v>
      </c>
      <c r="AK45">
        <v>0</v>
      </c>
      <c r="AL45">
        <v>50</v>
      </c>
      <c r="AM45">
        <v>0</v>
      </c>
      <c r="AN45">
        <v>48.35</v>
      </c>
      <c r="AO45">
        <v>10.64</v>
      </c>
    </row>
    <row r="46" spans="1:41">
      <c r="A46" t="s">
        <v>359</v>
      </c>
      <c r="G46" t="s">
        <v>88</v>
      </c>
      <c r="H46" s="73">
        <v>0.97</v>
      </c>
      <c r="I46" s="46">
        <v>0</v>
      </c>
      <c r="J46" s="46">
        <v>0</v>
      </c>
      <c r="K46" s="46">
        <v>58.99</v>
      </c>
      <c r="L46" s="46">
        <v>7.64</v>
      </c>
      <c r="M46" s="74">
        <v>0</v>
      </c>
      <c r="N46" s="73">
        <v>266.89999999999998</v>
      </c>
      <c r="O46" s="46">
        <v>100</v>
      </c>
      <c r="P46" s="46">
        <v>100</v>
      </c>
      <c r="Q46" s="46">
        <v>0</v>
      </c>
      <c r="R46" s="46">
        <v>0</v>
      </c>
      <c r="S46" s="74">
        <v>0</v>
      </c>
      <c r="W46">
        <v>0</v>
      </c>
      <c r="X46">
        <v>7.64</v>
      </c>
      <c r="Y46">
        <v>0</v>
      </c>
      <c r="Z46">
        <v>0.97</v>
      </c>
      <c r="AA46">
        <v>50</v>
      </c>
      <c r="AB46">
        <v>25</v>
      </c>
      <c r="AC46">
        <v>191.9</v>
      </c>
      <c r="AD46">
        <v>0</v>
      </c>
      <c r="AE46">
        <v>0</v>
      </c>
      <c r="AF46">
        <v>0</v>
      </c>
      <c r="AG46">
        <v>100</v>
      </c>
      <c r="AH46">
        <v>0</v>
      </c>
      <c r="AI46">
        <v>0</v>
      </c>
      <c r="AJ46">
        <v>50</v>
      </c>
      <c r="AK46">
        <v>0</v>
      </c>
      <c r="AL46">
        <v>50</v>
      </c>
      <c r="AM46">
        <v>0</v>
      </c>
      <c r="AN46">
        <v>48.35</v>
      </c>
      <c r="AO46">
        <v>10.64</v>
      </c>
    </row>
    <row r="47" spans="1:41">
      <c r="A47" t="s">
        <v>360</v>
      </c>
      <c r="G47" t="s">
        <v>89</v>
      </c>
      <c r="H47" s="73">
        <v>0.97</v>
      </c>
      <c r="I47" s="46">
        <v>0</v>
      </c>
      <c r="J47" s="46">
        <v>0</v>
      </c>
      <c r="K47" s="46">
        <v>58.99</v>
      </c>
      <c r="L47" s="46">
        <v>7.83</v>
      </c>
      <c r="M47" s="74">
        <v>0</v>
      </c>
      <c r="N47" s="73">
        <v>266.89999999999998</v>
      </c>
      <c r="O47" s="46">
        <v>100</v>
      </c>
      <c r="P47" s="46">
        <v>100</v>
      </c>
      <c r="Q47" s="46">
        <v>0</v>
      </c>
      <c r="R47" s="46">
        <v>0</v>
      </c>
      <c r="S47" s="74">
        <v>0</v>
      </c>
      <c r="W47">
        <v>0</v>
      </c>
      <c r="X47">
        <v>7.83</v>
      </c>
      <c r="Y47">
        <v>0</v>
      </c>
      <c r="Z47">
        <v>0.97</v>
      </c>
      <c r="AA47">
        <v>50</v>
      </c>
      <c r="AB47">
        <v>25</v>
      </c>
      <c r="AC47">
        <v>191.9</v>
      </c>
      <c r="AD47">
        <v>0</v>
      </c>
      <c r="AE47">
        <v>0</v>
      </c>
      <c r="AF47">
        <v>0</v>
      </c>
      <c r="AG47">
        <v>100</v>
      </c>
      <c r="AH47">
        <v>0</v>
      </c>
      <c r="AI47">
        <v>0</v>
      </c>
      <c r="AJ47">
        <v>50</v>
      </c>
      <c r="AK47">
        <v>0</v>
      </c>
      <c r="AL47">
        <v>50</v>
      </c>
      <c r="AM47">
        <v>0</v>
      </c>
      <c r="AN47">
        <v>48.35</v>
      </c>
      <c r="AO47">
        <v>10.64</v>
      </c>
    </row>
    <row r="48" spans="1:41">
      <c r="A48" t="s">
        <v>364</v>
      </c>
      <c r="G48" t="s">
        <v>90</v>
      </c>
      <c r="H48" s="73">
        <v>0.97</v>
      </c>
      <c r="I48" s="46">
        <v>0</v>
      </c>
      <c r="J48" s="46">
        <v>0</v>
      </c>
      <c r="K48" s="46">
        <v>58.99</v>
      </c>
      <c r="L48" s="46">
        <v>8.17</v>
      </c>
      <c r="M48" s="74">
        <v>0</v>
      </c>
      <c r="N48" s="73">
        <v>266.89999999999998</v>
      </c>
      <c r="O48" s="46">
        <v>100</v>
      </c>
      <c r="P48" s="46">
        <v>100</v>
      </c>
      <c r="Q48" s="46">
        <v>0</v>
      </c>
      <c r="R48" s="46">
        <v>0</v>
      </c>
      <c r="S48" s="74">
        <v>0</v>
      </c>
      <c r="W48">
        <v>0</v>
      </c>
      <c r="X48">
        <v>8.17</v>
      </c>
      <c r="Y48">
        <v>0</v>
      </c>
      <c r="Z48">
        <v>0.97</v>
      </c>
      <c r="AA48">
        <v>50</v>
      </c>
      <c r="AB48">
        <v>25</v>
      </c>
      <c r="AC48">
        <v>191.9</v>
      </c>
      <c r="AD48">
        <v>0</v>
      </c>
      <c r="AE48">
        <v>0</v>
      </c>
      <c r="AF48">
        <v>0</v>
      </c>
      <c r="AG48">
        <v>100</v>
      </c>
      <c r="AH48">
        <v>0</v>
      </c>
      <c r="AI48">
        <v>0</v>
      </c>
      <c r="AJ48">
        <v>50</v>
      </c>
      <c r="AK48">
        <v>0</v>
      </c>
      <c r="AL48">
        <v>50</v>
      </c>
      <c r="AM48">
        <v>0</v>
      </c>
      <c r="AN48">
        <v>48.35</v>
      </c>
      <c r="AO48">
        <v>10.64</v>
      </c>
    </row>
    <row r="49" spans="1:41">
      <c r="A49" t="s">
        <v>365</v>
      </c>
      <c r="G49" t="s">
        <v>91</v>
      </c>
      <c r="H49" s="73">
        <v>0.97</v>
      </c>
      <c r="I49" s="46">
        <v>0</v>
      </c>
      <c r="J49" s="46">
        <v>0</v>
      </c>
      <c r="K49" s="46">
        <v>58.99</v>
      </c>
      <c r="L49" s="46">
        <v>8.36</v>
      </c>
      <c r="M49" s="74">
        <v>0</v>
      </c>
      <c r="N49" s="73">
        <v>266.89999999999998</v>
      </c>
      <c r="O49" s="46">
        <v>100</v>
      </c>
      <c r="P49" s="46">
        <v>100</v>
      </c>
      <c r="Q49" s="46">
        <v>0</v>
      </c>
      <c r="R49" s="46">
        <v>0</v>
      </c>
      <c r="S49" s="74">
        <v>0</v>
      </c>
      <c r="W49">
        <v>0</v>
      </c>
      <c r="X49">
        <v>8.36</v>
      </c>
      <c r="Y49">
        <v>0</v>
      </c>
      <c r="Z49">
        <v>0.97</v>
      </c>
      <c r="AA49">
        <v>50</v>
      </c>
      <c r="AB49">
        <v>25</v>
      </c>
      <c r="AC49">
        <v>191.9</v>
      </c>
      <c r="AD49">
        <v>0</v>
      </c>
      <c r="AE49">
        <v>0</v>
      </c>
      <c r="AF49">
        <v>0</v>
      </c>
      <c r="AG49">
        <v>100</v>
      </c>
      <c r="AH49">
        <v>0</v>
      </c>
      <c r="AI49">
        <v>0</v>
      </c>
      <c r="AJ49">
        <v>50</v>
      </c>
      <c r="AK49">
        <v>0</v>
      </c>
      <c r="AL49">
        <v>50</v>
      </c>
      <c r="AM49">
        <v>0</v>
      </c>
      <c r="AN49">
        <v>48.35</v>
      </c>
      <c r="AO49">
        <v>10.64</v>
      </c>
    </row>
    <row r="50" spans="1:41">
      <c r="A50" t="s">
        <v>366</v>
      </c>
      <c r="G50" t="s">
        <v>92</v>
      </c>
      <c r="H50" s="73">
        <v>0.97</v>
      </c>
      <c r="I50" s="46">
        <v>0</v>
      </c>
      <c r="J50" s="46">
        <v>0</v>
      </c>
      <c r="K50" s="46">
        <v>58.99</v>
      </c>
      <c r="L50" s="46">
        <v>8.41</v>
      </c>
      <c r="M50" s="74">
        <v>0</v>
      </c>
      <c r="N50" s="73">
        <v>266.89999999999998</v>
      </c>
      <c r="O50" s="46">
        <v>100</v>
      </c>
      <c r="P50" s="46">
        <v>100</v>
      </c>
      <c r="Q50" s="46">
        <v>0</v>
      </c>
      <c r="R50" s="46">
        <v>0</v>
      </c>
      <c r="S50" s="74">
        <v>0</v>
      </c>
      <c r="W50">
        <v>0</v>
      </c>
      <c r="X50">
        <v>8.41</v>
      </c>
      <c r="Y50">
        <v>0</v>
      </c>
      <c r="Z50">
        <v>0.97</v>
      </c>
      <c r="AA50">
        <v>50</v>
      </c>
      <c r="AB50">
        <v>25</v>
      </c>
      <c r="AC50">
        <v>191.9</v>
      </c>
      <c r="AD50">
        <v>0</v>
      </c>
      <c r="AE50">
        <v>0</v>
      </c>
      <c r="AF50">
        <v>0</v>
      </c>
      <c r="AG50">
        <v>100</v>
      </c>
      <c r="AH50">
        <v>0</v>
      </c>
      <c r="AI50">
        <v>0</v>
      </c>
      <c r="AJ50">
        <v>50</v>
      </c>
      <c r="AK50">
        <v>0</v>
      </c>
      <c r="AL50">
        <v>50</v>
      </c>
      <c r="AM50">
        <v>0</v>
      </c>
      <c r="AN50">
        <v>48.35</v>
      </c>
      <c r="AO50">
        <v>10.64</v>
      </c>
    </row>
    <row r="51" spans="1:41">
      <c r="A51" t="s">
        <v>367</v>
      </c>
      <c r="G51" t="s">
        <v>93</v>
      </c>
      <c r="H51" s="73">
        <v>0.97</v>
      </c>
      <c r="I51" s="46">
        <v>0</v>
      </c>
      <c r="J51" s="46">
        <v>0</v>
      </c>
      <c r="K51" s="46">
        <v>58.99</v>
      </c>
      <c r="L51" s="46">
        <v>8.4600000000000009</v>
      </c>
      <c r="M51" s="74">
        <v>0</v>
      </c>
      <c r="N51" s="73">
        <v>266.89999999999998</v>
      </c>
      <c r="O51" s="46">
        <v>100</v>
      </c>
      <c r="P51" s="46">
        <v>100</v>
      </c>
      <c r="Q51" s="46">
        <v>0</v>
      </c>
      <c r="R51" s="46">
        <v>0</v>
      </c>
      <c r="S51" s="74">
        <v>0</v>
      </c>
      <c r="W51">
        <v>0</v>
      </c>
      <c r="X51">
        <v>8.4600000000000009</v>
      </c>
      <c r="Y51">
        <v>0</v>
      </c>
      <c r="Z51">
        <v>0.97</v>
      </c>
      <c r="AA51">
        <v>50</v>
      </c>
      <c r="AB51">
        <v>25</v>
      </c>
      <c r="AC51">
        <v>191.9</v>
      </c>
      <c r="AD51">
        <v>0</v>
      </c>
      <c r="AE51">
        <v>0</v>
      </c>
      <c r="AF51">
        <v>0</v>
      </c>
      <c r="AG51">
        <v>100</v>
      </c>
      <c r="AH51">
        <v>0</v>
      </c>
      <c r="AI51">
        <v>0</v>
      </c>
      <c r="AJ51">
        <v>50</v>
      </c>
      <c r="AK51">
        <v>0</v>
      </c>
      <c r="AL51">
        <v>50</v>
      </c>
      <c r="AM51">
        <v>0</v>
      </c>
      <c r="AN51">
        <v>48.35</v>
      </c>
      <c r="AO51">
        <v>10.64</v>
      </c>
    </row>
    <row r="52" spans="1:41">
      <c r="A52" t="s">
        <v>368</v>
      </c>
      <c r="G52" t="s">
        <v>94</v>
      </c>
      <c r="H52" s="73">
        <v>0.97</v>
      </c>
      <c r="I52" s="46">
        <v>0</v>
      </c>
      <c r="J52" s="46">
        <v>0</v>
      </c>
      <c r="K52" s="46">
        <v>58.99</v>
      </c>
      <c r="L52" s="46">
        <v>8.5</v>
      </c>
      <c r="M52" s="74">
        <v>0</v>
      </c>
      <c r="N52" s="73">
        <v>266.89999999999998</v>
      </c>
      <c r="O52" s="46">
        <v>100</v>
      </c>
      <c r="P52" s="46">
        <v>100</v>
      </c>
      <c r="Q52" s="46">
        <v>0</v>
      </c>
      <c r="R52" s="46">
        <v>0</v>
      </c>
      <c r="S52" s="74">
        <v>0</v>
      </c>
      <c r="W52">
        <v>0</v>
      </c>
      <c r="X52">
        <v>8.5</v>
      </c>
      <c r="Y52">
        <v>0</v>
      </c>
      <c r="Z52">
        <v>0.97</v>
      </c>
      <c r="AA52">
        <v>50</v>
      </c>
      <c r="AB52">
        <v>25</v>
      </c>
      <c r="AC52">
        <v>191.9</v>
      </c>
      <c r="AD52">
        <v>0</v>
      </c>
      <c r="AE52">
        <v>0</v>
      </c>
      <c r="AF52">
        <v>0</v>
      </c>
      <c r="AG52">
        <v>100</v>
      </c>
      <c r="AH52">
        <v>0</v>
      </c>
      <c r="AI52">
        <v>0</v>
      </c>
      <c r="AJ52">
        <v>50</v>
      </c>
      <c r="AK52">
        <v>0</v>
      </c>
      <c r="AL52">
        <v>50</v>
      </c>
      <c r="AM52">
        <v>0</v>
      </c>
      <c r="AN52">
        <v>48.35</v>
      </c>
      <c r="AO52">
        <v>10.64</v>
      </c>
    </row>
    <row r="53" spans="1:41">
      <c r="A53" t="s">
        <v>400</v>
      </c>
      <c r="G53" t="s">
        <v>95</v>
      </c>
      <c r="H53" s="73">
        <v>0.97</v>
      </c>
      <c r="I53" s="46">
        <v>0</v>
      </c>
      <c r="J53" s="46">
        <v>0</v>
      </c>
      <c r="K53" s="46">
        <v>58.99</v>
      </c>
      <c r="L53" s="46">
        <v>8.51</v>
      </c>
      <c r="M53" s="74">
        <v>0</v>
      </c>
      <c r="N53" s="73">
        <v>266.89999999999998</v>
      </c>
      <c r="O53" s="46">
        <v>100</v>
      </c>
      <c r="P53" s="46">
        <v>100</v>
      </c>
      <c r="Q53" s="46">
        <v>0</v>
      </c>
      <c r="R53" s="46">
        <v>0</v>
      </c>
      <c r="S53" s="74">
        <v>0</v>
      </c>
      <c r="W53">
        <v>0</v>
      </c>
      <c r="X53">
        <v>8.51</v>
      </c>
      <c r="Y53">
        <v>0</v>
      </c>
      <c r="Z53">
        <v>0.97</v>
      </c>
      <c r="AA53">
        <v>50</v>
      </c>
      <c r="AB53">
        <v>25</v>
      </c>
      <c r="AC53">
        <v>191.9</v>
      </c>
      <c r="AD53">
        <v>0</v>
      </c>
      <c r="AE53">
        <v>0</v>
      </c>
      <c r="AF53">
        <v>0</v>
      </c>
      <c r="AG53">
        <v>100</v>
      </c>
      <c r="AH53">
        <v>0</v>
      </c>
      <c r="AI53">
        <v>0</v>
      </c>
      <c r="AJ53">
        <v>50</v>
      </c>
      <c r="AK53">
        <v>0</v>
      </c>
      <c r="AL53">
        <v>50</v>
      </c>
      <c r="AM53">
        <v>0</v>
      </c>
      <c r="AN53">
        <v>48.35</v>
      </c>
      <c r="AO53">
        <v>10.64</v>
      </c>
    </row>
    <row r="54" spans="1:41">
      <c r="A54" t="s">
        <v>399</v>
      </c>
      <c r="G54" t="s">
        <v>96</v>
      </c>
      <c r="H54" s="73">
        <v>0.97</v>
      </c>
      <c r="I54" s="46">
        <v>0</v>
      </c>
      <c r="J54" s="46">
        <v>0</v>
      </c>
      <c r="K54" s="46">
        <v>58.99</v>
      </c>
      <c r="L54" s="46">
        <v>8.6199999999999992</v>
      </c>
      <c r="M54" s="74">
        <v>0</v>
      </c>
      <c r="N54" s="73">
        <v>266.89999999999998</v>
      </c>
      <c r="O54" s="46">
        <v>100</v>
      </c>
      <c r="P54" s="46">
        <v>100</v>
      </c>
      <c r="Q54" s="46">
        <v>0</v>
      </c>
      <c r="R54" s="46">
        <v>0</v>
      </c>
      <c r="S54" s="74">
        <v>0</v>
      </c>
      <c r="W54">
        <v>0</v>
      </c>
      <c r="X54">
        <v>8.6199999999999992</v>
      </c>
      <c r="Y54">
        <v>0</v>
      </c>
      <c r="Z54">
        <v>0.97</v>
      </c>
      <c r="AA54">
        <v>50</v>
      </c>
      <c r="AB54">
        <v>25</v>
      </c>
      <c r="AC54">
        <v>191.9</v>
      </c>
      <c r="AD54">
        <v>0</v>
      </c>
      <c r="AE54">
        <v>0</v>
      </c>
      <c r="AF54">
        <v>0</v>
      </c>
      <c r="AG54">
        <v>100</v>
      </c>
      <c r="AH54">
        <v>0</v>
      </c>
      <c r="AI54">
        <v>0</v>
      </c>
      <c r="AJ54">
        <v>50</v>
      </c>
      <c r="AK54">
        <v>0</v>
      </c>
      <c r="AL54">
        <v>50</v>
      </c>
      <c r="AM54">
        <v>0</v>
      </c>
      <c r="AN54">
        <v>48.35</v>
      </c>
      <c r="AO54">
        <v>10.64</v>
      </c>
    </row>
    <row r="55" spans="1:41">
      <c r="A55" t="s">
        <v>401</v>
      </c>
      <c r="G55" t="s">
        <v>97</v>
      </c>
      <c r="H55" s="73">
        <v>0.97</v>
      </c>
      <c r="I55" s="46">
        <v>0</v>
      </c>
      <c r="J55" s="46">
        <v>0</v>
      </c>
      <c r="K55" s="46">
        <v>58.99</v>
      </c>
      <c r="L55" s="46">
        <v>8.61</v>
      </c>
      <c r="M55" s="74">
        <v>0</v>
      </c>
      <c r="N55" s="73">
        <v>266.89999999999998</v>
      </c>
      <c r="O55" s="46">
        <v>100</v>
      </c>
      <c r="P55" s="46">
        <v>100</v>
      </c>
      <c r="Q55" s="46">
        <v>0</v>
      </c>
      <c r="R55" s="46">
        <v>0</v>
      </c>
      <c r="S55" s="74">
        <v>0</v>
      </c>
      <c r="W55">
        <v>0</v>
      </c>
      <c r="X55">
        <v>8.61</v>
      </c>
      <c r="Y55">
        <v>0</v>
      </c>
      <c r="Z55">
        <v>0.97</v>
      </c>
      <c r="AA55">
        <v>50</v>
      </c>
      <c r="AB55">
        <v>25</v>
      </c>
      <c r="AC55">
        <v>191.9</v>
      </c>
      <c r="AD55">
        <v>0</v>
      </c>
      <c r="AE55">
        <v>0</v>
      </c>
      <c r="AF55">
        <v>0</v>
      </c>
      <c r="AG55">
        <v>100</v>
      </c>
      <c r="AH55">
        <v>0</v>
      </c>
      <c r="AI55">
        <v>0</v>
      </c>
      <c r="AJ55">
        <v>50</v>
      </c>
      <c r="AK55">
        <v>0</v>
      </c>
      <c r="AL55">
        <v>50</v>
      </c>
      <c r="AM55">
        <v>0</v>
      </c>
      <c r="AN55">
        <v>48.35</v>
      </c>
      <c r="AO55">
        <v>10.64</v>
      </c>
    </row>
    <row r="56" spans="1:41">
      <c r="A56" t="s">
        <v>401</v>
      </c>
      <c r="G56" t="s">
        <v>98</v>
      </c>
      <c r="H56" s="73">
        <v>0.97</v>
      </c>
      <c r="I56" s="46">
        <v>0</v>
      </c>
      <c r="J56" s="46">
        <v>0</v>
      </c>
      <c r="K56" s="46">
        <v>58.99</v>
      </c>
      <c r="L56" s="46">
        <v>8.65</v>
      </c>
      <c r="M56" s="74">
        <v>0</v>
      </c>
      <c r="N56" s="73">
        <v>266.89999999999998</v>
      </c>
      <c r="O56" s="46">
        <v>100</v>
      </c>
      <c r="P56" s="46">
        <v>100</v>
      </c>
      <c r="Q56" s="46">
        <v>0</v>
      </c>
      <c r="R56" s="46">
        <v>0</v>
      </c>
      <c r="S56" s="74">
        <v>0</v>
      </c>
      <c r="W56">
        <v>0</v>
      </c>
      <c r="X56">
        <v>8.65</v>
      </c>
      <c r="Y56">
        <v>0</v>
      </c>
      <c r="Z56">
        <v>0.97</v>
      </c>
      <c r="AA56">
        <v>50</v>
      </c>
      <c r="AB56">
        <v>25</v>
      </c>
      <c r="AC56">
        <v>191.9</v>
      </c>
      <c r="AD56">
        <v>0</v>
      </c>
      <c r="AE56">
        <v>0</v>
      </c>
      <c r="AF56">
        <v>0</v>
      </c>
      <c r="AG56">
        <v>100</v>
      </c>
      <c r="AH56">
        <v>0</v>
      </c>
      <c r="AI56">
        <v>0</v>
      </c>
      <c r="AJ56">
        <v>50</v>
      </c>
      <c r="AK56">
        <v>0</v>
      </c>
      <c r="AL56">
        <v>50</v>
      </c>
      <c r="AM56">
        <v>0</v>
      </c>
      <c r="AN56">
        <v>48.35</v>
      </c>
      <c r="AO56">
        <v>10.64</v>
      </c>
    </row>
    <row r="57" spans="1:41">
      <c r="G57" t="s">
        <v>99</v>
      </c>
      <c r="H57" s="73">
        <v>0.97</v>
      </c>
      <c r="I57" s="46">
        <v>0</v>
      </c>
      <c r="J57" s="46">
        <v>0</v>
      </c>
      <c r="K57" s="46">
        <v>58.99</v>
      </c>
      <c r="L57" s="46">
        <v>8.6999999999999993</v>
      </c>
      <c r="M57" s="74">
        <v>0</v>
      </c>
      <c r="N57" s="73">
        <v>266.89999999999998</v>
      </c>
      <c r="O57" s="46">
        <v>100</v>
      </c>
      <c r="P57" s="46">
        <v>100</v>
      </c>
      <c r="Q57" s="46">
        <v>0</v>
      </c>
      <c r="R57" s="46">
        <v>0</v>
      </c>
      <c r="S57" s="74">
        <v>0</v>
      </c>
      <c r="W57">
        <v>0</v>
      </c>
      <c r="X57">
        <v>8.6999999999999993</v>
      </c>
      <c r="Y57">
        <v>0</v>
      </c>
      <c r="Z57">
        <v>0.97</v>
      </c>
      <c r="AA57">
        <v>50</v>
      </c>
      <c r="AB57">
        <v>25</v>
      </c>
      <c r="AC57">
        <v>191.9</v>
      </c>
      <c r="AD57">
        <v>0</v>
      </c>
      <c r="AE57">
        <v>0</v>
      </c>
      <c r="AF57">
        <v>0</v>
      </c>
      <c r="AG57">
        <v>100</v>
      </c>
      <c r="AH57">
        <v>0</v>
      </c>
      <c r="AI57">
        <v>0</v>
      </c>
      <c r="AJ57">
        <v>50</v>
      </c>
      <c r="AK57">
        <v>0</v>
      </c>
      <c r="AL57">
        <v>50</v>
      </c>
      <c r="AM57">
        <v>0</v>
      </c>
      <c r="AN57">
        <v>48.35</v>
      </c>
      <c r="AO57">
        <v>10.64</v>
      </c>
    </row>
    <row r="58" spans="1:41">
      <c r="G58" t="s">
        <v>100</v>
      </c>
      <c r="H58" s="73">
        <v>0.97</v>
      </c>
      <c r="I58" s="46">
        <v>0</v>
      </c>
      <c r="J58" s="46">
        <v>0</v>
      </c>
      <c r="K58" s="46">
        <v>58.99</v>
      </c>
      <c r="L58" s="46">
        <v>8.61</v>
      </c>
      <c r="M58" s="74">
        <v>0</v>
      </c>
      <c r="N58" s="73">
        <v>266.89999999999998</v>
      </c>
      <c r="O58" s="46">
        <v>100</v>
      </c>
      <c r="P58" s="46">
        <v>100</v>
      </c>
      <c r="Q58" s="46">
        <v>0</v>
      </c>
      <c r="R58" s="46">
        <v>0</v>
      </c>
      <c r="S58" s="74">
        <v>0</v>
      </c>
      <c r="W58">
        <v>0</v>
      </c>
      <c r="X58">
        <v>8.61</v>
      </c>
      <c r="Y58">
        <v>0</v>
      </c>
      <c r="Z58">
        <v>0.97</v>
      </c>
      <c r="AA58">
        <v>50</v>
      </c>
      <c r="AB58">
        <v>25</v>
      </c>
      <c r="AC58">
        <v>191.9</v>
      </c>
      <c r="AD58">
        <v>0</v>
      </c>
      <c r="AE58">
        <v>0</v>
      </c>
      <c r="AF58">
        <v>0</v>
      </c>
      <c r="AG58">
        <v>100</v>
      </c>
      <c r="AH58">
        <v>0</v>
      </c>
      <c r="AI58">
        <v>0</v>
      </c>
      <c r="AJ58">
        <v>50</v>
      </c>
      <c r="AK58">
        <v>0</v>
      </c>
      <c r="AL58">
        <v>50</v>
      </c>
      <c r="AM58">
        <v>0</v>
      </c>
      <c r="AN58">
        <v>48.35</v>
      </c>
      <c r="AO58">
        <v>10.64</v>
      </c>
    </row>
    <row r="59" spans="1:41">
      <c r="G59" t="s">
        <v>101</v>
      </c>
      <c r="H59" s="73">
        <v>0.97</v>
      </c>
      <c r="I59" s="46">
        <v>0</v>
      </c>
      <c r="J59" s="46">
        <v>0</v>
      </c>
      <c r="K59" s="46">
        <v>58.99</v>
      </c>
      <c r="L59" s="46">
        <v>8.41</v>
      </c>
      <c r="M59" s="74">
        <v>0</v>
      </c>
      <c r="N59" s="73">
        <v>266.89999999999998</v>
      </c>
      <c r="O59" s="46">
        <v>100</v>
      </c>
      <c r="P59" s="46">
        <v>100</v>
      </c>
      <c r="Q59" s="46">
        <v>0</v>
      </c>
      <c r="R59" s="46">
        <v>0</v>
      </c>
      <c r="S59" s="74">
        <v>0</v>
      </c>
      <c r="W59">
        <v>0</v>
      </c>
      <c r="X59">
        <v>8.41</v>
      </c>
      <c r="Y59">
        <v>0</v>
      </c>
      <c r="Z59">
        <v>0.97</v>
      </c>
      <c r="AA59">
        <v>50</v>
      </c>
      <c r="AB59">
        <v>25</v>
      </c>
      <c r="AC59">
        <v>191.9</v>
      </c>
      <c r="AD59">
        <v>0</v>
      </c>
      <c r="AE59">
        <v>0</v>
      </c>
      <c r="AF59">
        <v>0</v>
      </c>
      <c r="AG59">
        <v>100</v>
      </c>
      <c r="AH59">
        <v>0</v>
      </c>
      <c r="AI59">
        <v>0</v>
      </c>
      <c r="AJ59">
        <v>50</v>
      </c>
      <c r="AK59">
        <v>0</v>
      </c>
      <c r="AL59">
        <v>50</v>
      </c>
      <c r="AM59">
        <v>0</v>
      </c>
      <c r="AN59">
        <v>48.35</v>
      </c>
      <c r="AO59">
        <v>10.64</v>
      </c>
    </row>
    <row r="60" spans="1:41">
      <c r="G60" t="s">
        <v>102</v>
      </c>
      <c r="H60" s="73">
        <v>0.97</v>
      </c>
      <c r="I60" s="46">
        <v>0</v>
      </c>
      <c r="J60" s="46">
        <v>0</v>
      </c>
      <c r="K60" s="46">
        <v>58.99</v>
      </c>
      <c r="L60" s="46">
        <v>8.17</v>
      </c>
      <c r="M60" s="74">
        <v>0</v>
      </c>
      <c r="N60" s="73">
        <v>266.89999999999998</v>
      </c>
      <c r="O60" s="46">
        <v>100</v>
      </c>
      <c r="P60" s="46">
        <v>100</v>
      </c>
      <c r="Q60" s="46">
        <v>0</v>
      </c>
      <c r="R60" s="46">
        <v>0</v>
      </c>
      <c r="S60" s="74">
        <v>0</v>
      </c>
      <c r="W60">
        <v>0</v>
      </c>
      <c r="X60">
        <v>8.17</v>
      </c>
      <c r="Y60">
        <v>0</v>
      </c>
      <c r="Z60">
        <v>0.97</v>
      </c>
      <c r="AA60">
        <v>50</v>
      </c>
      <c r="AB60">
        <v>25</v>
      </c>
      <c r="AC60">
        <v>191.9</v>
      </c>
      <c r="AD60">
        <v>0</v>
      </c>
      <c r="AE60">
        <v>0</v>
      </c>
      <c r="AF60">
        <v>0</v>
      </c>
      <c r="AG60">
        <v>100</v>
      </c>
      <c r="AH60">
        <v>0</v>
      </c>
      <c r="AI60">
        <v>0</v>
      </c>
      <c r="AJ60">
        <v>50</v>
      </c>
      <c r="AK60">
        <v>0</v>
      </c>
      <c r="AL60">
        <v>50</v>
      </c>
      <c r="AM60">
        <v>0</v>
      </c>
      <c r="AN60">
        <v>48.35</v>
      </c>
      <c r="AO60">
        <v>10.64</v>
      </c>
    </row>
    <row r="61" spans="1:41">
      <c r="G61" t="s">
        <v>103</v>
      </c>
      <c r="H61" s="73">
        <v>0.97</v>
      </c>
      <c r="I61" s="46">
        <v>0</v>
      </c>
      <c r="J61" s="46">
        <v>0</v>
      </c>
      <c r="K61" s="46">
        <v>58.99</v>
      </c>
      <c r="L61" s="46">
        <v>7.35</v>
      </c>
      <c r="M61" s="74">
        <v>0</v>
      </c>
      <c r="N61" s="73">
        <v>266.89999999999998</v>
      </c>
      <c r="O61" s="46">
        <v>100</v>
      </c>
      <c r="P61" s="46">
        <v>100</v>
      </c>
      <c r="Q61" s="46">
        <v>0</v>
      </c>
      <c r="R61" s="46">
        <v>0</v>
      </c>
      <c r="S61" s="74">
        <v>0</v>
      </c>
      <c r="W61">
        <v>0</v>
      </c>
      <c r="X61">
        <v>7.35</v>
      </c>
      <c r="Y61">
        <v>0</v>
      </c>
      <c r="Z61">
        <v>0.97</v>
      </c>
      <c r="AA61">
        <v>50</v>
      </c>
      <c r="AB61">
        <v>25</v>
      </c>
      <c r="AC61">
        <v>191.9</v>
      </c>
      <c r="AD61">
        <v>0</v>
      </c>
      <c r="AE61">
        <v>0</v>
      </c>
      <c r="AF61">
        <v>0</v>
      </c>
      <c r="AG61">
        <v>100</v>
      </c>
      <c r="AH61">
        <v>0</v>
      </c>
      <c r="AI61">
        <v>0</v>
      </c>
      <c r="AJ61">
        <v>50</v>
      </c>
      <c r="AK61">
        <v>0</v>
      </c>
      <c r="AL61">
        <v>50</v>
      </c>
      <c r="AM61">
        <v>0</v>
      </c>
      <c r="AN61">
        <v>48.35</v>
      </c>
      <c r="AO61">
        <v>10.64</v>
      </c>
    </row>
    <row r="62" spans="1:41">
      <c r="G62" t="s">
        <v>104</v>
      </c>
      <c r="H62" s="73">
        <v>0.97</v>
      </c>
      <c r="I62" s="46">
        <v>0</v>
      </c>
      <c r="J62" s="46">
        <v>0</v>
      </c>
      <c r="K62" s="46">
        <v>58.99</v>
      </c>
      <c r="L62" s="46">
        <v>6.09</v>
      </c>
      <c r="M62" s="74">
        <v>0</v>
      </c>
      <c r="N62" s="73">
        <v>266.89999999999998</v>
      </c>
      <c r="O62" s="46">
        <v>100</v>
      </c>
      <c r="P62" s="46">
        <v>100</v>
      </c>
      <c r="Q62" s="46">
        <v>0</v>
      </c>
      <c r="R62" s="46">
        <v>0</v>
      </c>
      <c r="S62" s="74">
        <v>0</v>
      </c>
      <c r="W62">
        <v>0</v>
      </c>
      <c r="X62">
        <v>6.09</v>
      </c>
      <c r="Y62">
        <v>0</v>
      </c>
      <c r="Z62">
        <v>0.97</v>
      </c>
      <c r="AA62">
        <v>50</v>
      </c>
      <c r="AB62">
        <v>25</v>
      </c>
      <c r="AC62">
        <v>191.9</v>
      </c>
      <c r="AD62">
        <v>0</v>
      </c>
      <c r="AE62">
        <v>0</v>
      </c>
      <c r="AF62">
        <v>0</v>
      </c>
      <c r="AG62">
        <v>100</v>
      </c>
      <c r="AH62">
        <v>0</v>
      </c>
      <c r="AI62">
        <v>0</v>
      </c>
      <c r="AJ62">
        <v>50</v>
      </c>
      <c r="AK62">
        <v>0</v>
      </c>
      <c r="AL62">
        <v>50</v>
      </c>
      <c r="AM62">
        <v>0</v>
      </c>
      <c r="AN62">
        <v>48.35</v>
      </c>
      <c r="AO62">
        <v>10.64</v>
      </c>
    </row>
    <row r="63" spans="1:41">
      <c r="G63" t="s">
        <v>105</v>
      </c>
      <c r="H63" s="73">
        <v>0.77</v>
      </c>
      <c r="I63" s="46">
        <v>0</v>
      </c>
      <c r="J63" s="46">
        <v>0</v>
      </c>
      <c r="K63" s="46">
        <v>58.99</v>
      </c>
      <c r="L63" s="46">
        <v>5.71</v>
      </c>
      <c r="M63" s="74">
        <v>0</v>
      </c>
      <c r="N63" s="73">
        <v>266.89999999999998</v>
      </c>
      <c r="O63" s="46">
        <v>100</v>
      </c>
      <c r="P63" s="46">
        <v>100</v>
      </c>
      <c r="Q63" s="46">
        <v>0</v>
      </c>
      <c r="R63" s="46">
        <v>0</v>
      </c>
      <c r="S63" s="74">
        <v>0</v>
      </c>
      <c r="W63">
        <v>0</v>
      </c>
      <c r="X63">
        <v>5.71</v>
      </c>
      <c r="Y63">
        <v>0</v>
      </c>
      <c r="Z63">
        <v>0.77</v>
      </c>
      <c r="AA63">
        <v>50</v>
      </c>
      <c r="AB63">
        <v>25</v>
      </c>
      <c r="AC63">
        <v>191.9</v>
      </c>
      <c r="AD63">
        <v>0</v>
      </c>
      <c r="AE63">
        <v>0</v>
      </c>
      <c r="AF63">
        <v>0</v>
      </c>
      <c r="AG63">
        <v>100</v>
      </c>
      <c r="AH63">
        <v>0</v>
      </c>
      <c r="AI63">
        <v>0</v>
      </c>
      <c r="AJ63">
        <v>50</v>
      </c>
      <c r="AK63">
        <v>0</v>
      </c>
      <c r="AL63">
        <v>50</v>
      </c>
      <c r="AM63">
        <v>0</v>
      </c>
      <c r="AN63">
        <v>48.35</v>
      </c>
      <c r="AO63">
        <v>10.64</v>
      </c>
    </row>
    <row r="64" spans="1:41">
      <c r="G64" t="s">
        <v>106</v>
      </c>
      <c r="H64" s="73">
        <v>0.77</v>
      </c>
      <c r="I64" s="46">
        <v>0</v>
      </c>
      <c r="J64" s="46">
        <v>0</v>
      </c>
      <c r="K64" s="46">
        <v>58.99</v>
      </c>
      <c r="L64" s="46">
        <v>5.22</v>
      </c>
      <c r="M64" s="74">
        <v>0</v>
      </c>
      <c r="N64" s="73">
        <v>266.89999999999998</v>
      </c>
      <c r="O64" s="46">
        <v>100</v>
      </c>
      <c r="P64" s="46">
        <v>100</v>
      </c>
      <c r="Q64" s="46">
        <v>0</v>
      </c>
      <c r="R64" s="46">
        <v>0</v>
      </c>
      <c r="S64" s="74">
        <v>0</v>
      </c>
      <c r="W64">
        <v>0</v>
      </c>
      <c r="X64">
        <v>5.22</v>
      </c>
      <c r="Y64">
        <v>0</v>
      </c>
      <c r="Z64">
        <v>0.77</v>
      </c>
      <c r="AA64">
        <v>50</v>
      </c>
      <c r="AB64">
        <v>25</v>
      </c>
      <c r="AC64">
        <v>191.9</v>
      </c>
      <c r="AD64">
        <v>0</v>
      </c>
      <c r="AE64">
        <v>0</v>
      </c>
      <c r="AF64">
        <v>0</v>
      </c>
      <c r="AG64">
        <v>100</v>
      </c>
      <c r="AH64">
        <v>0</v>
      </c>
      <c r="AI64">
        <v>0</v>
      </c>
      <c r="AJ64">
        <v>50</v>
      </c>
      <c r="AK64">
        <v>0</v>
      </c>
      <c r="AL64">
        <v>50</v>
      </c>
      <c r="AM64">
        <v>0</v>
      </c>
      <c r="AN64">
        <v>48.35</v>
      </c>
      <c r="AO64">
        <v>10.64</v>
      </c>
    </row>
    <row r="65" spans="7:41">
      <c r="G65" t="s">
        <v>107</v>
      </c>
      <c r="H65" s="73">
        <v>0.77</v>
      </c>
      <c r="I65" s="46">
        <v>0</v>
      </c>
      <c r="J65" s="46">
        <v>0</v>
      </c>
      <c r="K65" s="46">
        <v>58.99</v>
      </c>
      <c r="L65" s="46">
        <v>4.84</v>
      </c>
      <c r="M65" s="74">
        <v>0</v>
      </c>
      <c r="N65" s="73">
        <v>266.89999999999998</v>
      </c>
      <c r="O65" s="46">
        <v>100</v>
      </c>
      <c r="P65" s="46">
        <v>100</v>
      </c>
      <c r="Q65" s="46">
        <v>0</v>
      </c>
      <c r="R65" s="46">
        <v>0</v>
      </c>
      <c r="S65" s="74">
        <v>0</v>
      </c>
      <c r="W65">
        <v>0</v>
      </c>
      <c r="X65">
        <v>4.84</v>
      </c>
      <c r="Y65">
        <v>0</v>
      </c>
      <c r="Z65">
        <v>0.77</v>
      </c>
      <c r="AA65">
        <v>50</v>
      </c>
      <c r="AB65">
        <v>25</v>
      </c>
      <c r="AC65">
        <v>191.9</v>
      </c>
      <c r="AD65">
        <v>0</v>
      </c>
      <c r="AE65">
        <v>0</v>
      </c>
      <c r="AF65">
        <v>0</v>
      </c>
      <c r="AG65">
        <v>100</v>
      </c>
      <c r="AH65">
        <v>0</v>
      </c>
      <c r="AI65">
        <v>0</v>
      </c>
      <c r="AJ65">
        <v>50</v>
      </c>
      <c r="AK65">
        <v>0</v>
      </c>
      <c r="AL65">
        <v>50</v>
      </c>
      <c r="AM65">
        <v>0</v>
      </c>
      <c r="AN65">
        <v>48.35</v>
      </c>
      <c r="AO65">
        <v>10.64</v>
      </c>
    </row>
    <row r="66" spans="7:41">
      <c r="G66" t="s">
        <v>108</v>
      </c>
      <c r="H66" s="73">
        <v>0.77</v>
      </c>
      <c r="I66" s="46">
        <v>0</v>
      </c>
      <c r="J66" s="46">
        <v>0</v>
      </c>
      <c r="K66" s="46">
        <v>58.99</v>
      </c>
      <c r="L66" s="46">
        <v>4.16</v>
      </c>
      <c r="M66" s="74">
        <v>0</v>
      </c>
      <c r="N66" s="73">
        <v>266.89999999999998</v>
      </c>
      <c r="O66" s="46">
        <v>100</v>
      </c>
      <c r="P66" s="46">
        <v>100</v>
      </c>
      <c r="Q66" s="46">
        <v>0</v>
      </c>
      <c r="R66" s="46">
        <v>0</v>
      </c>
      <c r="S66" s="74">
        <v>0</v>
      </c>
      <c r="W66">
        <v>0</v>
      </c>
      <c r="X66">
        <v>4.16</v>
      </c>
      <c r="Y66">
        <v>0</v>
      </c>
      <c r="Z66">
        <v>0.77</v>
      </c>
      <c r="AA66">
        <v>50</v>
      </c>
      <c r="AB66">
        <v>25</v>
      </c>
      <c r="AC66">
        <v>191.9</v>
      </c>
      <c r="AD66">
        <v>0</v>
      </c>
      <c r="AE66">
        <v>0</v>
      </c>
      <c r="AF66">
        <v>0</v>
      </c>
      <c r="AG66">
        <v>100</v>
      </c>
      <c r="AH66">
        <v>0</v>
      </c>
      <c r="AI66">
        <v>0</v>
      </c>
      <c r="AJ66">
        <v>50</v>
      </c>
      <c r="AK66">
        <v>0</v>
      </c>
      <c r="AL66">
        <v>50</v>
      </c>
      <c r="AM66">
        <v>0</v>
      </c>
      <c r="AN66">
        <v>48.35</v>
      </c>
      <c r="AO66">
        <v>10.64</v>
      </c>
    </row>
    <row r="67" spans="7:41">
      <c r="G67" t="s">
        <v>109</v>
      </c>
      <c r="H67" s="73">
        <v>0.53</v>
      </c>
      <c r="I67" s="46">
        <v>0</v>
      </c>
      <c r="J67" s="46">
        <v>0</v>
      </c>
      <c r="K67" s="46">
        <v>101.53999999999999</v>
      </c>
      <c r="L67" s="46">
        <v>3.87</v>
      </c>
      <c r="M67" s="74">
        <v>0</v>
      </c>
      <c r="N67" s="73">
        <v>266.89999999999998</v>
      </c>
      <c r="O67" s="46">
        <v>100</v>
      </c>
      <c r="P67" s="46">
        <v>100</v>
      </c>
      <c r="Q67" s="46">
        <v>0</v>
      </c>
      <c r="R67" s="46">
        <v>0</v>
      </c>
      <c r="S67" s="74">
        <v>0</v>
      </c>
      <c r="W67">
        <v>0</v>
      </c>
      <c r="X67">
        <v>3.87</v>
      </c>
      <c r="Y67">
        <v>0</v>
      </c>
      <c r="Z67">
        <v>0.53</v>
      </c>
      <c r="AA67">
        <v>50</v>
      </c>
      <c r="AB67">
        <v>25</v>
      </c>
      <c r="AC67">
        <v>191.9</v>
      </c>
      <c r="AD67">
        <v>29.01</v>
      </c>
      <c r="AE67">
        <v>0</v>
      </c>
      <c r="AF67">
        <v>0</v>
      </c>
      <c r="AG67">
        <v>100</v>
      </c>
      <c r="AH67">
        <v>24.18</v>
      </c>
      <c r="AI67">
        <v>0</v>
      </c>
      <c r="AJ67">
        <v>50</v>
      </c>
      <c r="AK67">
        <v>0</v>
      </c>
      <c r="AL67">
        <v>50</v>
      </c>
      <c r="AM67">
        <v>0</v>
      </c>
      <c r="AN67">
        <v>48.35</v>
      </c>
      <c r="AO67">
        <v>0</v>
      </c>
    </row>
    <row r="68" spans="7:41">
      <c r="G68" t="s">
        <v>110</v>
      </c>
      <c r="H68" s="73">
        <v>0.53</v>
      </c>
      <c r="I68" s="46">
        <v>0</v>
      </c>
      <c r="J68" s="46">
        <v>0</v>
      </c>
      <c r="K68" s="46">
        <v>101.53999999999999</v>
      </c>
      <c r="L68" s="46">
        <v>2.96</v>
      </c>
      <c r="M68" s="74">
        <v>0</v>
      </c>
      <c r="N68" s="73">
        <v>266.89999999999998</v>
      </c>
      <c r="O68" s="46">
        <v>100</v>
      </c>
      <c r="P68" s="46">
        <v>100</v>
      </c>
      <c r="Q68" s="46">
        <v>0</v>
      </c>
      <c r="R68" s="46">
        <v>0</v>
      </c>
      <c r="S68" s="74">
        <v>0</v>
      </c>
      <c r="W68">
        <v>0</v>
      </c>
      <c r="X68">
        <v>2.96</v>
      </c>
      <c r="Y68">
        <v>0</v>
      </c>
      <c r="Z68">
        <v>0.53</v>
      </c>
      <c r="AA68">
        <v>50</v>
      </c>
      <c r="AB68">
        <v>25</v>
      </c>
      <c r="AC68">
        <v>191.9</v>
      </c>
      <c r="AD68">
        <v>29.01</v>
      </c>
      <c r="AE68">
        <v>0</v>
      </c>
      <c r="AF68">
        <v>0</v>
      </c>
      <c r="AG68">
        <v>100</v>
      </c>
      <c r="AH68">
        <v>24.18</v>
      </c>
      <c r="AI68">
        <v>0</v>
      </c>
      <c r="AJ68">
        <v>50</v>
      </c>
      <c r="AK68">
        <v>0</v>
      </c>
      <c r="AL68">
        <v>50</v>
      </c>
      <c r="AM68">
        <v>0</v>
      </c>
      <c r="AN68">
        <v>48.35</v>
      </c>
      <c r="AO68">
        <v>0</v>
      </c>
    </row>
    <row r="69" spans="7:41">
      <c r="G69" t="s">
        <v>111</v>
      </c>
      <c r="H69" s="73">
        <v>0.53</v>
      </c>
      <c r="I69" s="46">
        <v>0</v>
      </c>
      <c r="J69" s="46">
        <v>0</v>
      </c>
      <c r="K69" s="46">
        <v>101.53999999999999</v>
      </c>
      <c r="L69" s="46">
        <v>2.59</v>
      </c>
      <c r="M69" s="74">
        <v>0</v>
      </c>
      <c r="N69" s="73">
        <v>266.89999999999998</v>
      </c>
      <c r="O69" s="46">
        <v>100</v>
      </c>
      <c r="P69" s="46">
        <v>100</v>
      </c>
      <c r="Q69" s="46">
        <v>0</v>
      </c>
      <c r="R69" s="46">
        <v>0</v>
      </c>
      <c r="S69" s="74">
        <v>0</v>
      </c>
      <c r="W69">
        <v>0</v>
      </c>
      <c r="X69">
        <v>2.59</v>
      </c>
      <c r="Y69">
        <v>0</v>
      </c>
      <c r="Z69">
        <v>0.53</v>
      </c>
      <c r="AA69">
        <v>50</v>
      </c>
      <c r="AB69">
        <v>25</v>
      </c>
      <c r="AC69">
        <v>191.9</v>
      </c>
      <c r="AD69">
        <v>29.01</v>
      </c>
      <c r="AE69">
        <v>0</v>
      </c>
      <c r="AF69">
        <v>0</v>
      </c>
      <c r="AG69">
        <v>100</v>
      </c>
      <c r="AH69">
        <v>24.18</v>
      </c>
      <c r="AI69">
        <v>0</v>
      </c>
      <c r="AJ69">
        <v>50</v>
      </c>
      <c r="AK69">
        <v>0</v>
      </c>
      <c r="AL69">
        <v>50</v>
      </c>
      <c r="AM69">
        <v>0</v>
      </c>
      <c r="AN69">
        <v>48.35</v>
      </c>
      <c r="AO69">
        <v>0</v>
      </c>
    </row>
    <row r="70" spans="7:41">
      <c r="G70" t="s">
        <v>112</v>
      </c>
      <c r="H70" s="73">
        <v>0.53</v>
      </c>
      <c r="I70" s="46">
        <v>0</v>
      </c>
      <c r="J70" s="46">
        <v>0</v>
      </c>
      <c r="K70" s="46">
        <v>101.54</v>
      </c>
      <c r="L70" s="46">
        <v>2.4900000000000002</v>
      </c>
      <c r="M70" s="74">
        <v>0</v>
      </c>
      <c r="N70" s="73">
        <v>266.89999999999998</v>
      </c>
      <c r="O70" s="46">
        <v>100</v>
      </c>
      <c r="P70" s="46">
        <v>100</v>
      </c>
      <c r="Q70" s="46">
        <v>0</v>
      </c>
      <c r="R70" s="46">
        <v>0</v>
      </c>
      <c r="S70" s="74">
        <v>0</v>
      </c>
      <c r="W70">
        <v>0</v>
      </c>
      <c r="X70">
        <v>2.4900000000000002</v>
      </c>
      <c r="Y70">
        <v>0</v>
      </c>
      <c r="Z70">
        <v>0.53</v>
      </c>
      <c r="AA70">
        <v>50</v>
      </c>
      <c r="AB70">
        <v>25</v>
      </c>
      <c r="AC70">
        <v>191.9</v>
      </c>
      <c r="AD70">
        <v>22.72</v>
      </c>
      <c r="AE70">
        <v>0</v>
      </c>
      <c r="AF70">
        <v>0</v>
      </c>
      <c r="AG70">
        <v>100</v>
      </c>
      <c r="AH70">
        <v>24.18</v>
      </c>
      <c r="AI70">
        <v>0</v>
      </c>
      <c r="AJ70">
        <v>50</v>
      </c>
      <c r="AK70">
        <v>0</v>
      </c>
      <c r="AL70">
        <v>50</v>
      </c>
      <c r="AM70">
        <v>0</v>
      </c>
      <c r="AN70">
        <v>48.35</v>
      </c>
      <c r="AO70">
        <v>6.29</v>
      </c>
    </row>
    <row r="71" spans="7:41">
      <c r="G71" t="s">
        <v>113</v>
      </c>
      <c r="H71" s="73">
        <v>0.53</v>
      </c>
      <c r="I71" s="46">
        <v>0</v>
      </c>
      <c r="J71" s="46">
        <v>0</v>
      </c>
      <c r="K71" s="46">
        <v>48.35</v>
      </c>
      <c r="L71" s="46">
        <v>1.97</v>
      </c>
      <c r="M71" s="74">
        <v>0</v>
      </c>
      <c r="N71" s="73">
        <v>266.89999999999998</v>
      </c>
      <c r="O71" s="46">
        <v>100</v>
      </c>
      <c r="P71" s="46">
        <v>100</v>
      </c>
      <c r="Q71" s="46">
        <v>0</v>
      </c>
      <c r="R71" s="46">
        <v>0</v>
      </c>
      <c r="S71" s="74">
        <v>0</v>
      </c>
      <c r="W71">
        <v>0</v>
      </c>
      <c r="X71">
        <v>1.97</v>
      </c>
      <c r="Y71">
        <v>0</v>
      </c>
      <c r="Z71">
        <v>0.53</v>
      </c>
      <c r="AA71">
        <v>50</v>
      </c>
      <c r="AB71">
        <v>25</v>
      </c>
      <c r="AC71">
        <v>191.9</v>
      </c>
      <c r="AD71">
        <v>0</v>
      </c>
      <c r="AE71">
        <v>0</v>
      </c>
      <c r="AF71">
        <v>0</v>
      </c>
      <c r="AG71">
        <v>100</v>
      </c>
      <c r="AH71">
        <v>0</v>
      </c>
      <c r="AI71">
        <v>0</v>
      </c>
      <c r="AJ71">
        <v>50</v>
      </c>
      <c r="AK71">
        <v>0</v>
      </c>
      <c r="AL71">
        <v>50</v>
      </c>
      <c r="AM71">
        <v>0</v>
      </c>
      <c r="AN71">
        <v>48.35</v>
      </c>
      <c r="AO71">
        <v>0</v>
      </c>
    </row>
    <row r="72" spans="7:41">
      <c r="G72" t="s">
        <v>114</v>
      </c>
      <c r="H72" s="73">
        <v>0.53</v>
      </c>
      <c r="I72" s="46">
        <v>0</v>
      </c>
      <c r="J72" s="46">
        <v>0</v>
      </c>
      <c r="K72" s="46">
        <v>48.35</v>
      </c>
      <c r="L72" s="46">
        <v>1.97</v>
      </c>
      <c r="M72" s="74">
        <v>0</v>
      </c>
      <c r="N72" s="73">
        <v>266.89999999999998</v>
      </c>
      <c r="O72" s="46">
        <v>100</v>
      </c>
      <c r="P72" s="46">
        <v>100</v>
      </c>
      <c r="Q72" s="46">
        <v>0</v>
      </c>
      <c r="R72" s="46">
        <v>0</v>
      </c>
      <c r="S72" s="74">
        <v>0</v>
      </c>
      <c r="W72">
        <v>0</v>
      </c>
      <c r="X72">
        <v>1.97</v>
      </c>
      <c r="Y72">
        <v>0</v>
      </c>
      <c r="Z72">
        <v>0.53</v>
      </c>
      <c r="AA72">
        <v>50</v>
      </c>
      <c r="AB72">
        <v>25</v>
      </c>
      <c r="AC72">
        <v>191.9</v>
      </c>
      <c r="AD72">
        <v>0</v>
      </c>
      <c r="AE72">
        <v>0</v>
      </c>
      <c r="AF72">
        <v>0</v>
      </c>
      <c r="AG72">
        <v>100</v>
      </c>
      <c r="AH72">
        <v>0</v>
      </c>
      <c r="AI72">
        <v>0</v>
      </c>
      <c r="AJ72">
        <v>50</v>
      </c>
      <c r="AK72">
        <v>0</v>
      </c>
      <c r="AL72">
        <v>50</v>
      </c>
      <c r="AM72">
        <v>0</v>
      </c>
      <c r="AN72">
        <v>48.35</v>
      </c>
      <c r="AO72">
        <v>0</v>
      </c>
    </row>
    <row r="73" spans="7:41">
      <c r="G73" t="s">
        <v>115</v>
      </c>
      <c r="H73" s="73">
        <v>0.53</v>
      </c>
      <c r="I73" s="46">
        <v>0</v>
      </c>
      <c r="J73" s="46">
        <v>0</v>
      </c>
      <c r="K73" s="46">
        <v>48.35</v>
      </c>
      <c r="L73" s="46">
        <v>1.33</v>
      </c>
      <c r="M73" s="74">
        <v>0</v>
      </c>
      <c r="N73" s="73">
        <v>266.89999999999998</v>
      </c>
      <c r="O73" s="46">
        <v>100</v>
      </c>
      <c r="P73" s="46">
        <v>100</v>
      </c>
      <c r="Q73" s="46">
        <v>0</v>
      </c>
      <c r="R73" s="46">
        <v>0</v>
      </c>
      <c r="S73" s="74">
        <v>0</v>
      </c>
      <c r="W73">
        <v>0</v>
      </c>
      <c r="X73">
        <v>1.33</v>
      </c>
      <c r="Y73">
        <v>0</v>
      </c>
      <c r="Z73">
        <v>0.53</v>
      </c>
      <c r="AA73">
        <v>50</v>
      </c>
      <c r="AB73">
        <v>25</v>
      </c>
      <c r="AC73">
        <v>191.9</v>
      </c>
      <c r="AD73">
        <v>0</v>
      </c>
      <c r="AE73">
        <v>0</v>
      </c>
      <c r="AF73">
        <v>0</v>
      </c>
      <c r="AG73">
        <v>100</v>
      </c>
      <c r="AH73">
        <v>0</v>
      </c>
      <c r="AI73">
        <v>0</v>
      </c>
      <c r="AJ73">
        <v>50</v>
      </c>
      <c r="AK73">
        <v>0</v>
      </c>
      <c r="AL73">
        <v>50</v>
      </c>
      <c r="AM73">
        <v>0</v>
      </c>
      <c r="AN73">
        <v>48.35</v>
      </c>
      <c r="AO73">
        <v>0</v>
      </c>
    </row>
    <row r="74" spans="7:41">
      <c r="G74" t="s">
        <v>116</v>
      </c>
      <c r="H74" s="73">
        <v>0.53</v>
      </c>
      <c r="I74" s="46">
        <v>0</v>
      </c>
      <c r="J74" s="46">
        <v>0</v>
      </c>
      <c r="K74" s="46">
        <v>48.35</v>
      </c>
      <c r="L74" s="46">
        <v>0.81</v>
      </c>
      <c r="M74" s="74">
        <v>0</v>
      </c>
      <c r="N74" s="73">
        <v>266.89999999999998</v>
      </c>
      <c r="O74" s="46">
        <v>100</v>
      </c>
      <c r="P74" s="46">
        <v>100</v>
      </c>
      <c r="Q74" s="46">
        <v>0</v>
      </c>
      <c r="R74" s="46">
        <v>0</v>
      </c>
      <c r="S74" s="74">
        <v>0</v>
      </c>
      <c r="W74">
        <v>0</v>
      </c>
      <c r="X74">
        <v>0.81</v>
      </c>
      <c r="Y74">
        <v>0</v>
      </c>
      <c r="Z74">
        <v>0.53</v>
      </c>
      <c r="AA74">
        <v>50</v>
      </c>
      <c r="AB74">
        <v>25</v>
      </c>
      <c r="AC74">
        <v>191.9</v>
      </c>
      <c r="AD74">
        <v>0</v>
      </c>
      <c r="AE74">
        <v>0</v>
      </c>
      <c r="AF74">
        <v>0</v>
      </c>
      <c r="AG74">
        <v>100</v>
      </c>
      <c r="AH74">
        <v>0</v>
      </c>
      <c r="AI74">
        <v>0</v>
      </c>
      <c r="AJ74">
        <v>50</v>
      </c>
      <c r="AK74">
        <v>0</v>
      </c>
      <c r="AL74">
        <v>50</v>
      </c>
      <c r="AM74">
        <v>0</v>
      </c>
      <c r="AN74">
        <v>48.35</v>
      </c>
      <c r="AO74">
        <v>0</v>
      </c>
    </row>
    <row r="75" spans="7:41">
      <c r="G75" t="s">
        <v>117</v>
      </c>
      <c r="H75" s="73">
        <v>0.53</v>
      </c>
      <c r="I75" s="46">
        <v>0</v>
      </c>
      <c r="J75" s="46">
        <v>0</v>
      </c>
      <c r="K75" s="46">
        <v>48.35</v>
      </c>
      <c r="L75" s="46">
        <v>0.38</v>
      </c>
      <c r="M75" s="74">
        <v>0</v>
      </c>
      <c r="N75" s="73">
        <v>238.35999999999999</v>
      </c>
      <c r="O75" s="46">
        <v>100</v>
      </c>
      <c r="P75" s="46">
        <v>100</v>
      </c>
      <c r="Q75" s="46">
        <v>0</v>
      </c>
      <c r="R75" s="46">
        <v>0</v>
      </c>
      <c r="S75" s="74">
        <v>0</v>
      </c>
      <c r="W75">
        <v>25</v>
      </c>
      <c r="X75">
        <v>0.38</v>
      </c>
      <c r="Y75">
        <v>57.76</v>
      </c>
      <c r="Z75">
        <v>0.53</v>
      </c>
      <c r="AA75">
        <v>50</v>
      </c>
      <c r="AB75">
        <v>25</v>
      </c>
      <c r="AC75">
        <v>30.6</v>
      </c>
      <c r="AD75">
        <v>0</v>
      </c>
      <c r="AE75">
        <v>0</v>
      </c>
      <c r="AF75">
        <v>0</v>
      </c>
      <c r="AG75">
        <v>100</v>
      </c>
      <c r="AH75">
        <v>0</v>
      </c>
      <c r="AI75">
        <v>0</v>
      </c>
      <c r="AJ75">
        <v>100</v>
      </c>
      <c r="AK75">
        <v>0</v>
      </c>
      <c r="AL75">
        <v>50</v>
      </c>
      <c r="AM75">
        <v>0</v>
      </c>
      <c r="AN75">
        <v>48.35</v>
      </c>
      <c r="AO75">
        <v>0</v>
      </c>
    </row>
    <row r="76" spans="7:41">
      <c r="G76" t="s">
        <v>118</v>
      </c>
      <c r="H76" s="73">
        <v>0.53</v>
      </c>
      <c r="I76" s="46">
        <v>0</v>
      </c>
      <c r="J76" s="46">
        <v>0</v>
      </c>
      <c r="K76" s="46">
        <v>48.35</v>
      </c>
      <c r="L76" s="46">
        <v>0.12</v>
      </c>
      <c r="M76" s="74">
        <v>0</v>
      </c>
      <c r="N76" s="73">
        <v>238.35999999999999</v>
      </c>
      <c r="O76" s="46">
        <v>100</v>
      </c>
      <c r="P76" s="46">
        <v>100</v>
      </c>
      <c r="Q76" s="46">
        <v>0</v>
      </c>
      <c r="R76" s="46">
        <v>0</v>
      </c>
      <c r="S76" s="74">
        <v>0</v>
      </c>
      <c r="W76">
        <v>25</v>
      </c>
      <c r="X76">
        <v>0.12</v>
      </c>
      <c r="Y76">
        <v>57.76</v>
      </c>
      <c r="Z76">
        <v>0.53</v>
      </c>
      <c r="AA76">
        <v>50</v>
      </c>
      <c r="AB76">
        <v>25</v>
      </c>
      <c r="AC76">
        <v>30.6</v>
      </c>
      <c r="AD76">
        <v>0</v>
      </c>
      <c r="AE76">
        <v>0</v>
      </c>
      <c r="AF76">
        <v>0</v>
      </c>
      <c r="AG76">
        <v>100</v>
      </c>
      <c r="AH76">
        <v>0</v>
      </c>
      <c r="AI76">
        <v>0</v>
      </c>
      <c r="AJ76">
        <v>100</v>
      </c>
      <c r="AK76">
        <v>0</v>
      </c>
      <c r="AL76">
        <v>50</v>
      </c>
      <c r="AM76">
        <v>0</v>
      </c>
      <c r="AN76">
        <v>48.35</v>
      </c>
      <c r="AO76">
        <v>0</v>
      </c>
    </row>
    <row r="77" spans="7:41">
      <c r="G77" t="s">
        <v>119</v>
      </c>
      <c r="H77" s="73">
        <v>0.53</v>
      </c>
      <c r="I77" s="46">
        <v>0</v>
      </c>
      <c r="J77" s="46">
        <v>0</v>
      </c>
      <c r="K77" s="46">
        <v>48.35</v>
      </c>
      <c r="L77" s="46">
        <v>0</v>
      </c>
      <c r="M77" s="74">
        <v>0</v>
      </c>
      <c r="N77" s="73">
        <v>238.35999999999999</v>
      </c>
      <c r="O77" s="46">
        <v>100</v>
      </c>
      <c r="P77" s="46">
        <v>100</v>
      </c>
      <c r="Q77" s="46">
        <v>0</v>
      </c>
      <c r="R77" s="46">
        <v>0</v>
      </c>
      <c r="S77" s="74">
        <v>0</v>
      </c>
      <c r="W77">
        <v>25</v>
      </c>
      <c r="X77">
        <v>0</v>
      </c>
      <c r="Y77">
        <v>57.76</v>
      </c>
      <c r="Z77">
        <v>0.53</v>
      </c>
      <c r="AA77">
        <v>50</v>
      </c>
      <c r="AB77">
        <v>25</v>
      </c>
      <c r="AC77">
        <v>30.6</v>
      </c>
      <c r="AD77">
        <v>0</v>
      </c>
      <c r="AE77">
        <v>0</v>
      </c>
      <c r="AF77">
        <v>0</v>
      </c>
      <c r="AG77">
        <v>100</v>
      </c>
      <c r="AH77">
        <v>0</v>
      </c>
      <c r="AI77">
        <v>0</v>
      </c>
      <c r="AJ77">
        <v>100</v>
      </c>
      <c r="AK77">
        <v>0</v>
      </c>
      <c r="AL77">
        <v>50</v>
      </c>
      <c r="AM77">
        <v>0</v>
      </c>
      <c r="AN77">
        <v>48.35</v>
      </c>
      <c r="AO77">
        <v>0</v>
      </c>
    </row>
    <row r="78" spans="7:41">
      <c r="G78" t="s">
        <v>120</v>
      </c>
      <c r="H78" s="73">
        <v>0.53</v>
      </c>
      <c r="I78" s="46">
        <v>0</v>
      </c>
      <c r="J78" s="46">
        <v>0</v>
      </c>
      <c r="K78" s="46">
        <v>48.35</v>
      </c>
      <c r="L78" s="46">
        <v>0</v>
      </c>
      <c r="M78" s="74">
        <v>0</v>
      </c>
      <c r="N78" s="73">
        <v>238.35999999999999</v>
      </c>
      <c r="O78" s="46">
        <v>100</v>
      </c>
      <c r="P78" s="46">
        <v>100</v>
      </c>
      <c r="Q78" s="46">
        <v>0</v>
      </c>
      <c r="R78" s="46">
        <v>0</v>
      </c>
      <c r="S78" s="74">
        <v>0</v>
      </c>
      <c r="W78">
        <v>25</v>
      </c>
      <c r="X78">
        <v>0</v>
      </c>
      <c r="Y78">
        <v>57.76</v>
      </c>
      <c r="Z78">
        <v>0.53</v>
      </c>
      <c r="AA78">
        <v>50</v>
      </c>
      <c r="AB78">
        <v>25</v>
      </c>
      <c r="AC78">
        <v>30.6</v>
      </c>
      <c r="AD78">
        <v>0</v>
      </c>
      <c r="AE78">
        <v>0</v>
      </c>
      <c r="AF78">
        <v>0</v>
      </c>
      <c r="AG78">
        <v>100</v>
      </c>
      <c r="AH78">
        <v>0</v>
      </c>
      <c r="AI78">
        <v>0</v>
      </c>
      <c r="AJ78">
        <v>100</v>
      </c>
      <c r="AK78">
        <v>0</v>
      </c>
      <c r="AL78">
        <v>50</v>
      </c>
      <c r="AM78">
        <v>0</v>
      </c>
      <c r="AN78">
        <v>48.35</v>
      </c>
      <c r="AO78">
        <v>0</v>
      </c>
    </row>
    <row r="79" spans="7:41">
      <c r="G79" t="s">
        <v>121</v>
      </c>
      <c r="H79" s="73">
        <v>0.63</v>
      </c>
      <c r="I79" s="46">
        <v>0</v>
      </c>
      <c r="J79" s="46">
        <v>0</v>
      </c>
      <c r="K79" s="46">
        <v>48.35</v>
      </c>
      <c r="L79" s="46">
        <v>0</v>
      </c>
      <c r="M79" s="74">
        <v>0</v>
      </c>
      <c r="N79" s="73">
        <v>238.35999999999999</v>
      </c>
      <c r="O79" s="46">
        <v>100</v>
      </c>
      <c r="P79" s="46">
        <v>100</v>
      </c>
      <c r="Q79" s="46">
        <v>0</v>
      </c>
      <c r="R79" s="46">
        <v>0</v>
      </c>
      <c r="S79" s="74">
        <v>0</v>
      </c>
      <c r="W79">
        <v>25</v>
      </c>
      <c r="X79">
        <v>0</v>
      </c>
      <c r="Y79">
        <v>57.76</v>
      </c>
      <c r="Z79">
        <v>0.63</v>
      </c>
      <c r="AA79">
        <v>50</v>
      </c>
      <c r="AB79">
        <v>25</v>
      </c>
      <c r="AC79">
        <v>30.6</v>
      </c>
      <c r="AD79">
        <v>0</v>
      </c>
      <c r="AE79">
        <v>0</v>
      </c>
      <c r="AF79">
        <v>0</v>
      </c>
      <c r="AG79">
        <v>100</v>
      </c>
      <c r="AH79">
        <v>0</v>
      </c>
      <c r="AI79">
        <v>0</v>
      </c>
      <c r="AJ79">
        <v>100</v>
      </c>
      <c r="AK79">
        <v>0</v>
      </c>
      <c r="AL79">
        <v>50</v>
      </c>
      <c r="AM79">
        <v>0</v>
      </c>
      <c r="AN79">
        <v>48.35</v>
      </c>
      <c r="AO79">
        <v>0</v>
      </c>
    </row>
    <row r="80" spans="7:41">
      <c r="G80" t="s">
        <v>122</v>
      </c>
      <c r="H80" s="73">
        <v>0.63</v>
      </c>
      <c r="I80" s="46">
        <v>0</v>
      </c>
      <c r="J80" s="46">
        <v>0</v>
      </c>
      <c r="K80" s="46">
        <v>48.35</v>
      </c>
      <c r="L80" s="46">
        <v>0</v>
      </c>
      <c r="M80" s="74">
        <v>0</v>
      </c>
      <c r="N80" s="73">
        <v>238.35999999999999</v>
      </c>
      <c r="O80" s="46">
        <v>100</v>
      </c>
      <c r="P80" s="46">
        <v>100</v>
      </c>
      <c r="Q80" s="46">
        <v>0</v>
      </c>
      <c r="R80" s="46">
        <v>0</v>
      </c>
      <c r="S80" s="74">
        <v>0</v>
      </c>
      <c r="W80">
        <v>25</v>
      </c>
      <c r="X80">
        <v>0</v>
      </c>
      <c r="Y80">
        <v>57.76</v>
      </c>
      <c r="Z80">
        <v>0.63</v>
      </c>
      <c r="AA80">
        <v>50</v>
      </c>
      <c r="AB80">
        <v>25</v>
      </c>
      <c r="AC80">
        <v>30.6</v>
      </c>
      <c r="AD80">
        <v>0</v>
      </c>
      <c r="AE80">
        <v>0</v>
      </c>
      <c r="AF80">
        <v>0</v>
      </c>
      <c r="AG80">
        <v>100</v>
      </c>
      <c r="AH80">
        <v>0</v>
      </c>
      <c r="AI80">
        <v>0</v>
      </c>
      <c r="AJ80">
        <v>100</v>
      </c>
      <c r="AK80">
        <v>0</v>
      </c>
      <c r="AL80">
        <v>50</v>
      </c>
      <c r="AM80">
        <v>0</v>
      </c>
      <c r="AN80">
        <v>48.35</v>
      </c>
      <c r="AO80">
        <v>0</v>
      </c>
    </row>
    <row r="81" spans="7:41">
      <c r="G81" t="s">
        <v>123</v>
      </c>
      <c r="H81" s="73">
        <v>0.63</v>
      </c>
      <c r="I81" s="46">
        <v>0</v>
      </c>
      <c r="J81" s="46">
        <v>0</v>
      </c>
      <c r="K81" s="46">
        <v>48.35</v>
      </c>
      <c r="L81" s="46">
        <v>0</v>
      </c>
      <c r="M81" s="74">
        <v>0</v>
      </c>
      <c r="N81" s="73">
        <v>238.35999999999999</v>
      </c>
      <c r="O81" s="46">
        <v>100</v>
      </c>
      <c r="P81" s="46">
        <v>100</v>
      </c>
      <c r="Q81" s="46">
        <v>0</v>
      </c>
      <c r="R81" s="46">
        <v>0</v>
      </c>
      <c r="S81" s="74">
        <v>0</v>
      </c>
      <c r="W81">
        <v>25</v>
      </c>
      <c r="X81">
        <v>0</v>
      </c>
      <c r="Y81">
        <v>57.76</v>
      </c>
      <c r="Z81">
        <v>0.63</v>
      </c>
      <c r="AA81">
        <v>50</v>
      </c>
      <c r="AB81">
        <v>25</v>
      </c>
      <c r="AC81">
        <v>30.6</v>
      </c>
      <c r="AD81">
        <v>0</v>
      </c>
      <c r="AE81">
        <v>0</v>
      </c>
      <c r="AF81">
        <v>0</v>
      </c>
      <c r="AG81">
        <v>100</v>
      </c>
      <c r="AH81">
        <v>0</v>
      </c>
      <c r="AI81">
        <v>0</v>
      </c>
      <c r="AJ81">
        <v>100</v>
      </c>
      <c r="AK81">
        <v>0</v>
      </c>
      <c r="AL81">
        <v>50</v>
      </c>
      <c r="AM81">
        <v>0</v>
      </c>
      <c r="AN81">
        <v>48.35</v>
      </c>
      <c r="AO81">
        <v>0</v>
      </c>
    </row>
    <row r="82" spans="7:41">
      <c r="G82" t="s">
        <v>124</v>
      </c>
      <c r="H82" s="73">
        <v>0.63</v>
      </c>
      <c r="I82" s="46">
        <v>0</v>
      </c>
      <c r="J82" s="46">
        <v>0</v>
      </c>
      <c r="K82" s="46">
        <v>48.35</v>
      </c>
      <c r="L82" s="46">
        <v>0</v>
      </c>
      <c r="M82" s="74">
        <v>0</v>
      </c>
      <c r="N82" s="73">
        <v>238.35999999999999</v>
      </c>
      <c r="O82" s="46">
        <v>100</v>
      </c>
      <c r="P82" s="46">
        <v>100</v>
      </c>
      <c r="Q82" s="46">
        <v>0</v>
      </c>
      <c r="R82" s="46">
        <v>0</v>
      </c>
      <c r="S82" s="74">
        <v>0</v>
      </c>
      <c r="W82">
        <v>25</v>
      </c>
      <c r="X82">
        <v>0</v>
      </c>
      <c r="Y82">
        <v>57.76</v>
      </c>
      <c r="Z82">
        <v>0.63</v>
      </c>
      <c r="AA82">
        <v>50</v>
      </c>
      <c r="AB82">
        <v>25</v>
      </c>
      <c r="AC82">
        <v>30.6</v>
      </c>
      <c r="AD82">
        <v>0</v>
      </c>
      <c r="AE82">
        <v>0</v>
      </c>
      <c r="AF82">
        <v>0</v>
      </c>
      <c r="AG82">
        <v>100</v>
      </c>
      <c r="AH82">
        <v>0</v>
      </c>
      <c r="AI82">
        <v>0</v>
      </c>
      <c r="AJ82">
        <v>100</v>
      </c>
      <c r="AK82">
        <v>0</v>
      </c>
      <c r="AL82">
        <v>50</v>
      </c>
      <c r="AM82">
        <v>0</v>
      </c>
      <c r="AN82">
        <v>48.35</v>
      </c>
      <c r="AO82">
        <v>0</v>
      </c>
    </row>
    <row r="83" spans="7:41">
      <c r="G83" t="s">
        <v>125</v>
      </c>
      <c r="H83" s="73">
        <v>0.63</v>
      </c>
      <c r="I83" s="46">
        <v>0</v>
      </c>
      <c r="J83" s="46">
        <v>0</v>
      </c>
      <c r="K83" s="46">
        <v>48.35</v>
      </c>
      <c r="L83" s="46">
        <v>0</v>
      </c>
      <c r="M83" s="74">
        <v>0</v>
      </c>
      <c r="N83" s="73">
        <v>238.35999999999999</v>
      </c>
      <c r="O83" s="46">
        <v>100</v>
      </c>
      <c r="P83" s="46">
        <v>200</v>
      </c>
      <c r="Q83" s="46">
        <v>0</v>
      </c>
      <c r="R83" s="46">
        <v>0</v>
      </c>
      <c r="S83" s="74">
        <v>0</v>
      </c>
      <c r="W83">
        <v>25</v>
      </c>
      <c r="X83">
        <v>0</v>
      </c>
      <c r="Y83">
        <v>57.76</v>
      </c>
      <c r="Z83">
        <v>0.63</v>
      </c>
      <c r="AA83">
        <v>50</v>
      </c>
      <c r="AB83">
        <v>25</v>
      </c>
      <c r="AC83">
        <v>30.6</v>
      </c>
      <c r="AD83">
        <v>0</v>
      </c>
      <c r="AE83">
        <v>0</v>
      </c>
      <c r="AF83">
        <v>0</v>
      </c>
      <c r="AG83">
        <v>200</v>
      </c>
      <c r="AH83">
        <v>0</v>
      </c>
      <c r="AI83">
        <v>0</v>
      </c>
      <c r="AJ83">
        <v>100</v>
      </c>
      <c r="AK83">
        <v>0</v>
      </c>
      <c r="AL83">
        <v>50</v>
      </c>
      <c r="AM83">
        <v>0</v>
      </c>
      <c r="AN83">
        <v>48.35</v>
      </c>
      <c r="AO83">
        <v>0</v>
      </c>
    </row>
    <row r="84" spans="7:41">
      <c r="G84" t="s">
        <v>126</v>
      </c>
      <c r="H84" s="73">
        <v>0.63</v>
      </c>
      <c r="I84" s="46">
        <v>0</v>
      </c>
      <c r="J84" s="46">
        <v>0</v>
      </c>
      <c r="K84" s="46">
        <v>48.35</v>
      </c>
      <c r="L84" s="46">
        <v>0</v>
      </c>
      <c r="M84" s="74">
        <v>0</v>
      </c>
      <c r="N84" s="73">
        <v>238.35999999999999</v>
      </c>
      <c r="O84" s="46">
        <v>100</v>
      </c>
      <c r="P84" s="46">
        <v>200</v>
      </c>
      <c r="Q84" s="46">
        <v>0</v>
      </c>
      <c r="R84" s="46">
        <v>0</v>
      </c>
      <c r="S84" s="74">
        <v>0</v>
      </c>
      <c r="W84">
        <v>25</v>
      </c>
      <c r="X84">
        <v>0</v>
      </c>
      <c r="Y84">
        <v>57.76</v>
      </c>
      <c r="Z84">
        <v>0.63</v>
      </c>
      <c r="AA84">
        <v>50</v>
      </c>
      <c r="AB84">
        <v>25</v>
      </c>
      <c r="AC84">
        <v>30.6</v>
      </c>
      <c r="AD84">
        <v>0</v>
      </c>
      <c r="AE84">
        <v>0</v>
      </c>
      <c r="AF84">
        <v>0</v>
      </c>
      <c r="AG84">
        <v>200</v>
      </c>
      <c r="AH84">
        <v>0</v>
      </c>
      <c r="AI84">
        <v>0</v>
      </c>
      <c r="AJ84">
        <v>100</v>
      </c>
      <c r="AK84">
        <v>0</v>
      </c>
      <c r="AL84">
        <v>50</v>
      </c>
      <c r="AM84">
        <v>0</v>
      </c>
      <c r="AN84">
        <v>48.35</v>
      </c>
      <c r="AO84">
        <v>0</v>
      </c>
    </row>
    <row r="85" spans="7:41">
      <c r="G85" t="s">
        <v>127</v>
      </c>
      <c r="H85" s="73">
        <v>0.63</v>
      </c>
      <c r="I85" s="46">
        <v>0</v>
      </c>
      <c r="J85" s="46">
        <v>0</v>
      </c>
      <c r="K85" s="46">
        <v>48.35</v>
      </c>
      <c r="L85" s="46">
        <v>0</v>
      </c>
      <c r="M85" s="74">
        <v>0</v>
      </c>
      <c r="N85" s="73">
        <v>238.35999999999999</v>
      </c>
      <c r="O85" s="46">
        <v>100</v>
      </c>
      <c r="P85" s="46">
        <v>200</v>
      </c>
      <c r="Q85" s="46">
        <v>0</v>
      </c>
      <c r="R85" s="46">
        <v>0</v>
      </c>
      <c r="S85" s="74">
        <v>0</v>
      </c>
      <c r="W85">
        <v>25</v>
      </c>
      <c r="X85">
        <v>0</v>
      </c>
      <c r="Y85">
        <v>57.76</v>
      </c>
      <c r="Z85">
        <v>0.63</v>
      </c>
      <c r="AA85">
        <v>50</v>
      </c>
      <c r="AB85">
        <v>25</v>
      </c>
      <c r="AC85">
        <v>30.6</v>
      </c>
      <c r="AD85">
        <v>0</v>
      </c>
      <c r="AE85">
        <v>0</v>
      </c>
      <c r="AF85">
        <v>0</v>
      </c>
      <c r="AG85">
        <v>200</v>
      </c>
      <c r="AH85">
        <v>0</v>
      </c>
      <c r="AI85">
        <v>0</v>
      </c>
      <c r="AJ85">
        <v>100</v>
      </c>
      <c r="AK85">
        <v>0</v>
      </c>
      <c r="AL85">
        <v>50</v>
      </c>
      <c r="AM85">
        <v>0</v>
      </c>
      <c r="AN85">
        <v>48.35</v>
      </c>
      <c r="AO85">
        <v>0</v>
      </c>
    </row>
    <row r="86" spans="7:41">
      <c r="G86" t="s">
        <v>128</v>
      </c>
      <c r="H86" s="73">
        <v>0.63</v>
      </c>
      <c r="I86" s="46">
        <v>0</v>
      </c>
      <c r="J86" s="46">
        <v>0</v>
      </c>
      <c r="K86" s="46">
        <v>48.35</v>
      </c>
      <c r="L86" s="46">
        <v>0</v>
      </c>
      <c r="M86" s="74">
        <v>0</v>
      </c>
      <c r="N86" s="73">
        <v>238.35999999999999</v>
      </c>
      <c r="O86" s="46">
        <v>100</v>
      </c>
      <c r="P86" s="46">
        <v>200</v>
      </c>
      <c r="Q86" s="46">
        <v>0</v>
      </c>
      <c r="R86" s="46">
        <v>0</v>
      </c>
      <c r="S86" s="74">
        <v>0</v>
      </c>
      <c r="W86">
        <v>25</v>
      </c>
      <c r="X86">
        <v>0</v>
      </c>
      <c r="Y86">
        <v>57.76</v>
      </c>
      <c r="Z86">
        <v>0.63</v>
      </c>
      <c r="AA86">
        <v>50</v>
      </c>
      <c r="AB86">
        <v>25</v>
      </c>
      <c r="AC86">
        <v>30.6</v>
      </c>
      <c r="AD86">
        <v>0</v>
      </c>
      <c r="AE86">
        <v>0</v>
      </c>
      <c r="AF86">
        <v>0</v>
      </c>
      <c r="AG86">
        <v>200</v>
      </c>
      <c r="AH86">
        <v>0</v>
      </c>
      <c r="AI86">
        <v>0</v>
      </c>
      <c r="AJ86">
        <v>100</v>
      </c>
      <c r="AK86">
        <v>0</v>
      </c>
      <c r="AL86">
        <v>50</v>
      </c>
      <c r="AM86">
        <v>0</v>
      </c>
      <c r="AN86">
        <v>48.35</v>
      </c>
      <c r="AO86">
        <v>0</v>
      </c>
    </row>
    <row r="87" spans="7:41">
      <c r="G87" t="s">
        <v>129</v>
      </c>
      <c r="H87" s="73">
        <v>0.63</v>
      </c>
      <c r="I87" s="46">
        <v>0</v>
      </c>
      <c r="J87" s="46">
        <v>0</v>
      </c>
      <c r="K87" s="46">
        <v>48.35</v>
      </c>
      <c r="L87" s="46">
        <v>0</v>
      </c>
      <c r="M87" s="74">
        <v>0</v>
      </c>
      <c r="N87" s="73">
        <v>238.35999999999999</v>
      </c>
      <c r="O87" s="46">
        <v>100</v>
      </c>
      <c r="P87" s="46">
        <v>200</v>
      </c>
      <c r="Q87" s="46">
        <v>0</v>
      </c>
      <c r="R87" s="46">
        <v>0</v>
      </c>
      <c r="S87" s="74">
        <v>0</v>
      </c>
      <c r="W87">
        <v>25</v>
      </c>
      <c r="X87">
        <v>0</v>
      </c>
      <c r="Y87">
        <v>57.76</v>
      </c>
      <c r="Z87">
        <v>0.63</v>
      </c>
      <c r="AA87">
        <v>50</v>
      </c>
      <c r="AB87">
        <v>25</v>
      </c>
      <c r="AC87">
        <v>30.6</v>
      </c>
      <c r="AD87">
        <v>0</v>
      </c>
      <c r="AE87">
        <v>0</v>
      </c>
      <c r="AF87">
        <v>0</v>
      </c>
      <c r="AG87">
        <v>200</v>
      </c>
      <c r="AH87">
        <v>0</v>
      </c>
      <c r="AI87">
        <v>0</v>
      </c>
      <c r="AJ87">
        <v>100</v>
      </c>
      <c r="AK87">
        <v>0</v>
      </c>
      <c r="AL87">
        <v>50</v>
      </c>
      <c r="AM87">
        <v>0</v>
      </c>
      <c r="AN87">
        <v>48.35</v>
      </c>
      <c r="AO87">
        <v>0</v>
      </c>
    </row>
    <row r="88" spans="7:41">
      <c r="G88" t="s">
        <v>130</v>
      </c>
      <c r="H88" s="73">
        <v>0.63</v>
      </c>
      <c r="I88" s="46">
        <v>0</v>
      </c>
      <c r="J88" s="46">
        <v>0</v>
      </c>
      <c r="K88" s="46">
        <v>48.35</v>
      </c>
      <c r="L88" s="46">
        <v>0</v>
      </c>
      <c r="M88" s="74">
        <v>0</v>
      </c>
      <c r="N88" s="73">
        <v>238.35999999999999</v>
      </c>
      <c r="O88" s="46">
        <v>100</v>
      </c>
      <c r="P88" s="46">
        <v>200</v>
      </c>
      <c r="Q88" s="46">
        <v>0</v>
      </c>
      <c r="R88" s="46">
        <v>0</v>
      </c>
      <c r="S88" s="74">
        <v>0</v>
      </c>
      <c r="W88">
        <v>25</v>
      </c>
      <c r="X88">
        <v>0</v>
      </c>
      <c r="Y88">
        <v>57.76</v>
      </c>
      <c r="Z88">
        <v>0.63</v>
      </c>
      <c r="AA88">
        <v>50</v>
      </c>
      <c r="AB88">
        <v>25</v>
      </c>
      <c r="AC88">
        <v>30.6</v>
      </c>
      <c r="AD88">
        <v>0</v>
      </c>
      <c r="AE88">
        <v>0</v>
      </c>
      <c r="AF88">
        <v>0</v>
      </c>
      <c r="AG88">
        <v>200</v>
      </c>
      <c r="AH88">
        <v>0</v>
      </c>
      <c r="AI88">
        <v>0</v>
      </c>
      <c r="AJ88">
        <v>100</v>
      </c>
      <c r="AK88">
        <v>0</v>
      </c>
      <c r="AL88">
        <v>50</v>
      </c>
      <c r="AM88">
        <v>0</v>
      </c>
      <c r="AN88">
        <v>48.35</v>
      </c>
      <c r="AO88">
        <v>0</v>
      </c>
    </row>
    <row r="89" spans="7:41">
      <c r="G89" t="s">
        <v>131</v>
      </c>
      <c r="H89" s="73">
        <v>0.63</v>
      </c>
      <c r="I89" s="46">
        <v>0</v>
      </c>
      <c r="J89" s="46">
        <v>0</v>
      </c>
      <c r="K89" s="46">
        <v>48.35</v>
      </c>
      <c r="L89" s="46">
        <v>0</v>
      </c>
      <c r="M89" s="74">
        <v>0</v>
      </c>
      <c r="N89" s="73">
        <v>238.35999999999999</v>
      </c>
      <c r="O89" s="46">
        <v>100</v>
      </c>
      <c r="P89" s="46">
        <v>200</v>
      </c>
      <c r="Q89" s="46">
        <v>0</v>
      </c>
      <c r="R89" s="46">
        <v>0</v>
      </c>
      <c r="S89" s="74">
        <v>0</v>
      </c>
      <c r="W89">
        <v>25</v>
      </c>
      <c r="X89">
        <v>0</v>
      </c>
      <c r="Y89">
        <v>57.76</v>
      </c>
      <c r="Z89">
        <v>0.63</v>
      </c>
      <c r="AA89">
        <v>50</v>
      </c>
      <c r="AB89">
        <v>25</v>
      </c>
      <c r="AC89">
        <v>30.6</v>
      </c>
      <c r="AD89">
        <v>0</v>
      </c>
      <c r="AE89">
        <v>0</v>
      </c>
      <c r="AF89">
        <v>0</v>
      </c>
      <c r="AG89">
        <v>200</v>
      </c>
      <c r="AH89">
        <v>0</v>
      </c>
      <c r="AI89">
        <v>0</v>
      </c>
      <c r="AJ89">
        <v>100</v>
      </c>
      <c r="AK89">
        <v>0</v>
      </c>
      <c r="AL89">
        <v>50</v>
      </c>
      <c r="AM89">
        <v>0</v>
      </c>
      <c r="AN89">
        <v>48.35</v>
      </c>
      <c r="AO89">
        <v>0</v>
      </c>
    </row>
    <row r="90" spans="7:41">
      <c r="G90" t="s">
        <v>132</v>
      </c>
      <c r="H90" s="73">
        <v>0.63</v>
      </c>
      <c r="I90" s="46">
        <v>0</v>
      </c>
      <c r="J90" s="46">
        <v>0</v>
      </c>
      <c r="K90" s="46">
        <v>48.35</v>
      </c>
      <c r="L90" s="46">
        <v>0</v>
      </c>
      <c r="M90" s="74">
        <v>0</v>
      </c>
      <c r="N90" s="73">
        <v>238.35999999999999</v>
      </c>
      <c r="O90" s="46">
        <v>100</v>
      </c>
      <c r="P90" s="46">
        <v>200</v>
      </c>
      <c r="Q90" s="46">
        <v>0</v>
      </c>
      <c r="R90" s="46">
        <v>0</v>
      </c>
      <c r="S90" s="74">
        <v>0</v>
      </c>
      <c r="W90">
        <v>25</v>
      </c>
      <c r="X90">
        <v>0</v>
      </c>
      <c r="Y90">
        <v>57.76</v>
      </c>
      <c r="Z90">
        <v>0.63</v>
      </c>
      <c r="AA90">
        <v>50</v>
      </c>
      <c r="AB90">
        <v>25</v>
      </c>
      <c r="AC90">
        <v>30.6</v>
      </c>
      <c r="AD90">
        <v>0</v>
      </c>
      <c r="AE90">
        <v>0</v>
      </c>
      <c r="AF90">
        <v>0</v>
      </c>
      <c r="AG90">
        <v>200</v>
      </c>
      <c r="AH90">
        <v>0</v>
      </c>
      <c r="AI90">
        <v>0</v>
      </c>
      <c r="AJ90">
        <v>100</v>
      </c>
      <c r="AK90">
        <v>0</v>
      </c>
      <c r="AL90">
        <v>50</v>
      </c>
      <c r="AM90">
        <v>0</v>
      </c>
      <c r="AN90">
        <v>48.35</v>
      </c>
      <c r="AO90">
        <v>0</v>
      </c>
    </row>
    <row r="91" spans="7:41">
      <c r="G91" t="s">
        <v>133</v>
      </c>
      <c r="H91" s="73">
        <v>0.53</v>
      </c>
      <c r="I91" s="46">
        <v>0</v>
      </c>
      <c r="J91" s="46">
        <v>7.3</v>
      </c>
      <c r="K91" s="46">
        <v>48.35</v>
      </c>
      <c r="L91" s="46">
        <v>0</v>
      </c>
      <c r="M91" s="74">
        <v>0</v>
      </c>
      <c r="N91" s="73">
        <v>392.56</v>
      </c>
      <c r="O91" s="46">
        <v>176.74</v>
      </c>
      <c r="P91" s="46">
        <v>200</v>
      </c>
      <c r="Q91" s="46">
        <v>0</v>
      </c>
      <c r="R91" s="46">
        <v>0</v>
      </c>
      <c r="S91" s="74">
        <v>0</v>
      </c>
      <c r="W91">
        <v>0</v>
      </c>
      <c r="X91">
        <v>0</v>
      </c>
      <c r="Y91">
        <v>57.76</v>
      </c>
      <c r="Z91">
        <v>0.53</v>
      </c>
      <c r="AA91">
        <v>50</v>
      </c>
      <c r="AB91">
        <v>25</v>
      </c>
      <c r="AC91">
        <v>0</v>
      </c>
      <c r="AD91">
        <v>0</v>
      </c>
      <c r="AE91">
        <v>7.3</v>
      </c>
      <c r="AF91">
        <v>76.739999999999995</v>
      </c>
      <c r="AG91">
        <v>200</v>
      </c>
      <c r="AH91">
        <v>0</v>
      </c>
      <c r="AI91">
        <v>179.2</v>
      </c>
      <c r="AJ91">
        <v>100</v>
      </c>
      <c r="AK91">
        <v>0</v>
      </c>
      <c r="AL91">
        <v>50</v>
      </c>
      <c r="AM91">
        <v>30.6</v>
      </c>
      <c r="AN91">
        <v>48.35</v>
      </c>
      <c r="AO91">
        <v>0</v>
      </c>
    </row>
    <row r="92" spans="7:41">
      <c r="G92" t="s">
        <v>134</v>
      </c>
      <c r="H92" s="73">
        <v>0.53</v>
      </c>
      <c r="I92" s="46">
        <v>0</v>
      </c>
      <c r="J92" s="46">
        <v>7.3</v>
      </c>
      <c r="K92" s="46">
        <v>48.35</v>
      </c>
      <c r="L92" s="46">
        <v>0</v>
      </c>
      <c r="M92" s="74">
        <v>0</v>
      </c>
      <c r="N92" s="73">
        <v>392.56</v>
      </c>
      <c r="O92" s="46">
        <v>176.74</v>
      </c>
      <c r="P92" s="46">
        <v>200</v>
      </c>
      <c r="Q92" s="46">
        <v>0</v>
      </c>
      <c r="R92" s="46">
        <v>0</v>
      </c>
      <c r="S92" s="74">
        <v>0</v>
      </c>
      <c r="W92">
        <v>0</v>
      </c>
      <c r="X92">
        <v>0</v>
      </c>
      <c r="Y92">
        <v>57.76</v>
      </c>
      <c r="Z92">
        <v>0.53</v>
      </c>
      <c r="AA92">
        <v>50</v>
      </c>
      <c r="AB92">
        <v>25</v>
      </c>
      <c r="AC92">
        <v>0</v>
      </c>
      <c r="AD92">
        <v>0</v>
      </c>
      <c r="AE92">
        <v>7.3</v>
      </c>
      <c r="AF92">
        <v>76.739999999999995</v>
      </c>
      <c r="AG92">
        <v>200</v>
      </c>
      <c r="AH92">
        <v>0</v>
      </c>
      <c r="AI92">
        <v>179.2</v>
      </c>
      <c r="AJ92">
        <v>100</v>
      </c>
      <c r="AK92">
        <v>0</v>
      </c>
      <c r="AL92">
        <v>50</v>
      </c>
      <c r="AM92">
        <v>30.6</v>
      </c>
      <c r="AN92">
        <v>48.35</v>
      </c>
      <c r="AO92">
        <v>0</v>
      </c>
    </row>
    <row r="93" spans="7:41">
      <c r="G93" t="s">
        <v>135</v>
      </c>
      <c r="H93" s="73">
        <v>0.53</v>
      </c>
      <c r="I93" s="46">
        <v>0</v>
      </c>
      <c r="J93" s="46">
        <v>7.3</v>
      </c>
      <c r="K93" s="46">
        <v>48.35</v>
      </c>
      <c r="L93" s="46">
        <v>0</v>
      </c>
      <c r="M93" s="74">
        <v>0</v>
      </c>
      <c r="N93" s="73">
        <v>392.56</v>
      </c>
      <c r="O93" s="46">
        <v>176.74</v>
      </c>
      <c r="P93" s="46">
        <v>200</v>
      </c>
      <c r="Q93" s="46">
        <v>0</v>
      </c>
      <c r="R93" s="46">
        <v>0</v>
      </c>
      <c r="S93" s="74">
        <v>0</v>
      </c>
      <c r="W93">
        <v>0</v>
      </c>
      <c r="X93">
        <v>0</v>
      </c>
      <c r="Y93">
        <v>57.76</v>
      </c>
      <c r="Z93">
        <v>0.53</v>
      </c>
      <c r="AA93">
        <v>50</v>
      </c>
      <c r="AB93">
        <v>25</v>
      </c>
      <c r="AC93">
        <v>0</v>
      </c>
      <c r="AD93">
        <v>0</v>
      </c>
      <c r="AE93">
        <v>7.3</v>
      </c>
      <c r="AF93">
        <v>76.739999999999995</v>
      </c>
      <c r="AG93">
        <v>200</v>
      </c>
      <c r="AH93">
        <v>0</v>
      </c>
      <c r="AI93">
        <v>179.2</v>
      </c>
      <c r="AJ93">
        <v>100</v>
      </c>
      <c r="AK93">
        <v>0</v>
      </c>
      <c r="AL93">
        <v>50</v>
      </c>
      <c r="AM93">
        <v>30.6</v>
      </c>
      <c r="AN93">
        <v>48.35</v>
      </c>
      <c r="AO93">
        <v>0</v>
      </c>
    </row>
    <row r="94" spans="7:41">
      <c r="G94" t="s">
        <v>136</v>
      </c>
      <c r="H94" s="73">
        <v>0.53</v>
      </c>
      <c r="I94" s="46">
        <v>0</v>
      </c>
      <c r="J94" s="46">
        <v>7.3</v>
      </c>
      <c r="K94" s="46">
        <v>48.35</v>
      </c>
      <c r="L94" s="46">
        <v>0</v>
      </c>
      <c r="M94" s="74">
        <v>0</v>
      </c>
      <c r="N94" s="73">
        <v>392.56</v>
      </c>
      <c r="O94" s="46">
        <v>176.74</v>
      </c>
      <c r="P94" s="46">
        <v>200</v>
      </c>
      <c r="Q94" s="46">
        <v>0</v>
      </c>
      <c r="R94" s="46">
        <v>0</v>
      </c>
      <c r="S94" s="74">
        <v>0</v>
      </c>
      <c r="W94">
        <v>0</v>
      </c>
      <c r="X94">
        <v>0</v>
      </c>
      <c r="Y94">
        <v>57.76</v>
      </c>
      <c r="Z94">
        <v>0.53</v>
      </c>
      <c r="AA94">
        <v>50</v>
      </c>
      <c r="AB94">
        <v>25</v>
      </c>
      <c r="AC94">
        <v>0</v>
      </c>
      <c r="AD94">
        <v>0</v>
      </c>
      <c r="AE94">
        <v>7.3</v>
      </c>
      <c r="AF94">
        <v>76.739999999999995</v>
      </c>
      <c r="AG94">
        <v>200</v>
      </c>
      <c r="AH94">
        <v>0</v>
      </c>
      <c r="AI94">
        <v>179.2</v>
      </c>
      <c r="AJ94">
        <v>100</v>
      </c>
      <c r="AK94">
        <v>0</v>
      </c>
      <c r="AL94">
        <v>50</v>
      </c>
      <c r="AM94">
        <v>30.6</v>
      </c>
      <c r="AN94">
        <v>48.35</v>
      </c>
      <c r="AO94">
        <v>0</v>
      </c>
    </row>
    <row r="95" spans="7:41">
      <c r="G95" t="s">
        <v>137</v>
      </c>
      <c r="H95" s="73">
        <v>0.48</v>
      </c>
      <c r="I95" s="46">
        <v>0</v>
      </c>
      <c r="J95" s="46">
        <v>7.3</v>
      </c>
      <c r="K95" s="46">
        <v>48.35</v>
      </c>
      <c r="L95" s="46">
        <v>0</v>
      </c>
      <c r="M95" s="74">
        <v>0</v>
      </c>
      <c r="N95" s="73">
        <v>334.8</v>
      </c>
      <c r="O95" s="46">
        <v>176.74</v>
      </c>
      <c r="P95" s="46">
        <v>200</v>
      </c>
      <c r="Q95" s="46">
        <v>0</v>
      </c>
      <c r="R95" s="46">
        <v>0</v>
      </c>
      <c r="S95" s="74">
        <v>0</v>
      </c>
      <c r="W95">
        <v>0</v>
      </c>
      <c r="X95">
        <v>0</v>
      </c>
      <c r="Y95">
        <v>0</v>
      </c>
      <c r="Z95">
        <v>0.48</v>
      </c>
      <c r="AA95">
        <v>50</v>
      </c>
      <c r="AB95">
        <v>25</v>
      </c>
      <c r="AC95">
        <v>0</v>
      </c>
      <c r="AD95">
        <v>0</v>
      </c>
      <c r="AE95">
        <v>7.3</v>
      </c>
      <c r="AF95">
        <v>76.739999999999995</v>
      </c>
      <c r="AG95">
        <v>200</v>
      </c>
      <c r="AH95">
        <v>0</v>
      </c>
      <c r="AI95">
        <v>179.2</v>
      </c>
      <c r="AJ95">
        <v>100</v>
      </c>
      <c r="AK95">
        <v>0</v>
      </c>
      <c r="AL95">
        <v>50</v>
      </c>
      <c r="AM95">
        <v>30.6</v>
      </c>
      <c r="AN95">
        <v>48.35</v>
      </c>
      <c r="AO95">
        <v>0</v>
      </c>
    </row>
    <row r="96" spans="7:41">
      <c r="G96" t="s">
        <v>138</v>
      </c>
      <c r="H96" s="73">
        <v>0.48</v>
      </c>
      <c r="I96" s="46">
        <v>0</v>
      </c>
      <c r="J96" s="46">
        <v>7.3</v>
      </c>
      <c r="K96" s="46">
        <v>48.35</v>
      </c>
      <c r="L96" s="46">
        <v>0</v>
      </c>
      <c r="M96" s="74">
        <v>0</v>
      </c>
      <c r="N96" s="73">
        <v>334.8</v>
      </c>
      <c r="O96" s="46">
        <v>176.74</v>
      </c>
      <c r="P96" s="46">
        <v>200</v>
      </c>
      <c r="Q96" s="46">
        <v>0</v>
      </c>
      <c r="R96" s="46">
        <v>0</v>
      </c>
      <c r="S96" s="74">
        <v>0</v>
      </c>
      <c r="W96">
        <v>0</v>
      </c>
      <c r="X96">
        <v>0</v>
      </c>
      <c r="Y96">
        <v>0</v>
      </c>
      <c r="Z96">
        <v>0.48</v>
      </c>
      <c r="AA96">
        <v>50</v>
      </c>
      <c r="AB96">
        <v>25</v>
      </c>
      <c r="AC96">
        <v>0</v>
      </c>
      <c r="AD96">
        <v>0</v>
      </c>
      <c r="AE96">
        <v>7.3</v>
      </c>
      <c r="AF96">
        <v>76.739999999999995</v>
      </c>
      <c r="AG96">
        <v>200</v>
      </c>
      <c r="AH96">
        <v>0</v>
      </c>
      <c r="AI96">
        <v>179.2</v>
      </c>
      <c r="AJ96">
        <v>100</v>
      </c>
      <c r="AK96">
        <v>0</v>
      </c>
      <c r="AL96">
        <v>50</v>
      </c>
      <c r="AM96">
        <v>30.6</v>
      </c>
      <c r="AN96">
        <v>48.35</v>
      </c>
      <c r="AO96">
        <v>0</v>
      </c>
    </row>
    <row r="97" spans="1:133">
      <c r="G97" t="s">
        <v>139</v>
      </c>
      <c r="H97" s="73">
        <v>0.48</v>
      </c>
      <c r="I97" s="46">
        <v>0</v>
      </c>
      <c r="J97" s="46">
        <v>7.3</v>
      </c>
      <c r="K97" s="46">
        <v>48.35</v>
      </c>
      <c r="L97" s="46">
        <v>0</v>
      </c>
      <c r="M97" s="74">
        <v>0</v>
      </c>
      <c r="N97" s="73">
        <v>334.8</v>
      </c>
      <c r="O97" s="46">
        <v>176.74</v>
      </c>
      <c r="P97" s="46">
        <v>200</v>
      </c>
      <c r="Q97" s="46">
        <v>0</v>
      </c>
      <c r="R97" s="46">
        <v>0</v>
      </c>
      <c r="S97" s="74">
        <v>0</v>
      </c>
      <c r="W97">
        <v>0</v>
      </c>
      <c r="X97">
        <v>0</v>
      </c>
      <c r="Y97">
        <v>0</v>
      </c>
      <c r="Z97">
        <v>0.48</v>
      </c>
      <c r="AA97">
        <v>50</v>
      </c>
      <c r="AB97">
        <v>25</v>
      </c>
      <c r="AC97">
        <v>0</v>
      </c>
      <c r="AD97">
        <v>0</v>
      </c>
      <c r="AE97">
        <v>7.3</v>
      </c>
      <c r="AF97">
        <v>76.739999999999995</v>
      </c>
      <c r="AG97">
        <v>200</v>
      </c>
      <c r="AH97">
        <v>0</v>
      </c>
      <c r="AI97">
        <v>179.2</v>
      </c>
      <c r="AJ97">
        <v>100</v>
      </c>
      <c r="AK97">
        <v>0</v>
      </c>
      <c r="AL97">
        <v>50</v>
      </c>
      <c r="AM97">
        <v>30.6</v>
      </c>
      <c r="AN97">
        <v>48.35</v>
      </c>
      <c r="AO97">
        <v>0</v>
      </c>
    </row>
    <row r="98" spans="1:133">
      <c r="G98" t="s">
        <v>140</v>
      </c>
      <c r="H98" s="73">
        <v>0.48</v>
      </c>
      <c r="I98" s="46">
        <v>0</v>
      </c>
      <c r="J98" s="46">
        <v>7.3</v>
      </c>
      <c r="K98" s="46">
        <v>48.35</v>
      </c>
      <c r="L98" s="46">
        <v>0</v>
      </c>
      <c r="M98" s="74">
        <v>0</v>
      </c>
      <c r="N98" s="73">
        <v>334.8</v>
      </c>
      <c r="O98" s="46">
        <v>176.74</v>
      </c>
      <c r="P98" s="46">
        <v>200</v>
      </c>
      <c r="Q98" s="46">
        <v>0</v>
      </c>
      <c r="R98" s="46">
        <v>0</v>
      </c>
      <c r="S98" s="74">
        <v>0</v>
      </c>
      <c r="W98">
        <v>0</v>
      </c>
      <c r="X98">
        <v>0</v>
      </c>
      <c r="Y98">
        <v>0</v>
      </c>
      <c r="Z98">
        <v>0.48</v>
      </c>
      <c r="AA98">
        <v>50</v>
      </c>
      <c r="AB98">
        <v>25</v>
      </c>
      <c r="AC98">
        <v>0</v>
      </c>
      <c r="AD98">
        <v>0</v>
      </c>
      <c r="AE98">
        <v>7.3</v>
      </c>
      <c r="AF98">
        <v>76.739999999999995</v>
      </c>
      <c r="AG98">
        <v>200</v>
      </c>
      <c r="AH98">
        <v>0</v>
      </c>
      <c r="AI98">
        <v>179.2</v>
      </c>
      <c r="AJ98">
        <v>100</v>
      </c>
      <c r="AK98">
        <v>0</v>
      </c>
      <c r="AL98">
        <v>50</v>
      </c>
      <c r="AM98">
        <v>30.6</v>
      </c>
      <c r="AN98">
        <v>48.35</v>
      </c>
      <c r="AO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1.5500000000000005E-2</v>
      </c>
      <c r="I99" s="69">
        <f t="shared" ref="I99:BU99" si="1">SUM(I3:I98)/4000</f>
        <v>0</v>
      </c>
      <c r="J99" s="69">
        <f t="shared" si="1"/>
        <v>1.4599999999999998E-2</v>
      </c>
      <c r="K99" s="69">
        <f t="shared" si="1"/>
        <v>1.3199825000000005</v>
      </c>
      <c r="L99" s="69">
        <f t="shared" si="1"/>
        <v>6.0832500000000005E-2</v>
      </c>
      <c r="M99" s="69">
        <f t="shared" si="1"/>
        <v>0</v>
      </c>
      <c r="N99" s="68">
        <f t="shared" si="1"/>
        <v>6.5924000000000049</v>
      </c>
      <c r="O99" s="69">
        <f t="shared" si="1"/>
        <v>3.0139199999999993</v>
      </c>
      <c r="P99" s="69">
        <f t="shared" si="1"/>
        <v>3.4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0.1</v>
      </c>
      <c r="X99">
        <f t="shared" si="1"/>
        <v>6.0832500000000005E-2</v>
      </c>
      <c r="Y99">
        <f t="shared" si="1"/>
        <v>0.2888</v>
      </c>
      <c r="Z99">
        <f t="shared" si="1"/>
        <v>1.5500000000000005E-2</v>
      </c>
      <c r="AA99">
        <f t="shared" si="1"/>
        <v>1.2</v>
      </c>
      <c r="AB99">
        <f t="shared" si="1"/>
        <v>0.6</v>
      </c>
      <c r="AC99">
        <f t="shared" si="1"/>
        <v>2.4251999999999994</v>
      </c>
      <c r="AD99">
        <f t="shared" si="1"/>
        <v>4.9195000000000003E-2</v>
      </c>
      <c r="AE99">
        <f t="shared" si="1"/>
        <v>1.4599999999999998E-2</v>
      </c>
      <c r="AF99">
        <f t="shared" si="1"/>
        <v>0.61391999999999969</v>
      </c>
      <c r="AG99">
        <f t="shared" si="1"/>
        <v>3.4</v>
      </c>
      <c r="AH99">
        <f t="shared" si="1"/>
        <v>4.2315000000000005E-2</v>
      </c>
      <c r="AI99">
        <f t="shared" si="1"/>
        <v>1.4335999999999993</v>
      </c>
      <c r="AJ99">
        <f t="shared" si="1"/>
        <v>1.5</v>
      </c>
      <c r="AK99">
        <f t="shared" si="1"/>
        <v>0</v>
      </c>
      <c r="AL99">
        <f t="shared" si="1"/>
        <v>1.2</v>
      </c>
      <c r="AM99">
        <f t="shared" si="1"/>
        <v>0.24480000000000013</v>
      </c>
      <c r="AN99">
        <f t="shared" si="1"/>
        <v>1.1603999999999997</v>
      </c>
      <c r="AO99">
        <f t="shared" si="1"/>
        <v>6.8072499999999966E-2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537</v>
      </c>
      <c r="Y100" t="s">
        <v>538</v>
      </c>
      <c r="Z100" t="s">
        <v>540</v>
      </c>
      <c r="AA100" t="s">
        <v>542</v>
      </c>
      <c r="AB100" t="s">
        <v>544</v>
      </c>
      <c r="AC100" t="s">
        <v>546</v>
      </c>
      <c r="AD100" t="s">
        <v>548</v>
      </c>
      <c r="AE100" t="s">
        <v>550</v>
      </c>
      <c r="AF100" t="s">
        <v>551</v>
      </c>
      <c r="AG100" t="s">
        <v>553</v>
      </c>
      <c r="AH100" t="s">
        <v>554</v>
      </c>
      <c r="AI100" t="s">
        <v>555</v>
      </c>
      <c r="AJ100" t="s">
        <v>557</v>
      </c>
      <c r="AK100" t="s">
        <v>559</v>
      </c>
      <c r="AL100" t="s">
        <v>560</v>
      </c>
      <c r="AM100" t="s">
        <v>561</v>
      </c>
      <c r="AN100" t="s">
        <v>563</v>
      </c>
      <c r="AO100" t="s">
        <v>565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45376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V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45376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566</v>
      </c>
      <c r="Z2" t="s">
        <v>333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35.78</v>
      </c>
      <c r="I3" s="53">
        <v>0</v>
      </c>
      <c r="J3" s="53">
        <v>0</v>
      </c>
      <c r="K3" s="53">
        <v>0</v>
      </c>
      <c r="L3" s="53">
        <v>0.97</v>
      </c>
      <c r="M3" s="72">
        <v>0</v>
      </c>
      <c r="N3" s="71">
        <v>0</v>
      </c>
      <c r="O3" s="53">
        <v>-20</v>
      </c>
      <c r="P3" s="53">
        <v>-50</v>
      </c>
      <c r="Q3" s="53">
        <v>0</v>
      </c>
      <c r="R3" s="53">
        <v>0</v>
      </c>
      <c r="S3" s="72">
        <v>0</v>
      </c>
      <c r="T3" t="s">
        <v>566</v>
      </c>
      <c r="U3" s="73">
        <v>36.75</v>
      </c>
      <c r="V3" s="74">
        <v>-70.2</v>
      </c>
      <c r="W3">
        <v>35.78</v>
      </c>
      <c r="X3">
        <v>-20</v>
      </c>
      <c r="Y3">
        <v>-0.2</v>
      </c>
      <c r="Z3">
        <v>0.97</v>
      </c>
      <c r="AA3">
        <v>-50</v>
      </c>
    </row>
    <row r="4" spans="1:27">
      <c r="B4" t="s">
        <v>257</v>
      </c>
      <c r="D4" t="s">
        <v>439</v>
      </c>
      <c r="F4" t="s">
        <v>438</v>
      </c>
      <c r="G4" t="s">
        <v>46</v>
      </c>
      <c r="H4" s="73">
        <v>12.57</v>
      </c>
      <c r="I4" s="46">
        <v>0</v>
      </c>
      <c r="J4" s="46">
        <v>0</v>
      </c>
      <c r="K4" s="46">
        <v>0</v>
      </c>
      <c r="L4" s="46">
        <v>0.97</v>
      </c>
      <c r="M4" s="74">
        <v>0</v>
      </c>
      <c r="N4" s="73">
        <v>0</v>
      </c>
      <c r="O4" s="46">
        <v>-20</v>
      </c>
      <c r="P4" s="46">
        <v>-63</v>
      </c>
      <c r="Q4" s="46">
        <v>0</v>
      </c>
      <c r="R4" s="46">
        <v>0</v>
      </c>
      <c r="S4" s="74">
        <v>0</v>
      </c>
      <c r="U4" s="73">
        <v>13.54</v>
      </c>
      <c r="V4" s="74">
        <v>-83.2</v>
      </c>
      <c r="W4">
        <v>12.57</v>
      </c>
      <c r="X4">
        <v>-20</v>
      </c>
      <c r="Y4">
        <v>-0.2</v>
      </c>
      <c r="Z4">
        <v>0.97</v>
      </c>
      <c r="AA4">
        <v>-63</v>
      </c>
    </row>
    <row r="5" spans="1:27">
      <c r="G5" t="s">
        <v>47</v>
      </c>
      <c r="H5" s="73">
        <v>3.87</v>
      </c>
      <c r="I5" s="46">
        <v>0</v>
      </c>
      <c r="J5" s="46">
        <v>0</v>
      </c>
      <c r="K5" s="46">
        <v>0</v>
      </c>
      <c r="L5" s="46">
        <v>0.97</v>
      </c>
      <c r="M5" s="74">
        <v>0</v>
      </c>
      <c r="N5" s="73">
        <v>0</v>
      </c>
      <c r="O5" s="46">
        <v>-30</v>
      </c>
      <c r="P5" s="46">
        <v>-63</v>
      </c>
      <c r="Q5" s="46">
        <v>0</v>
      </c>
      <c r="R5" s="46">
        <v>0</v>
      </c>
      <c r="S5" s="74">
        <v>0</v>
      </c>
      <c r="U5" s="73">
        <v>4.84</v>
      </c>
      <c r="V5" s="74">
        <v>-93.2</v>
      </c>
      <c r="W5">
        <v>3.87</v>
      </c>
      <c r="X5">
        <v>-30</v>
      </c>
      <c r="Y5">
        <v>-0.2</v>
      </c>
      <c r="Z5">
        <v>0.97</v>
      </c>
      <c r="AA5">
        <v>-63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0.97</v>
      </c>
      <c r="M6" s="74">
        <v>0</v>
      </c>
      <c r="N6" s="73">
        <v>-11</v>
      </c>
      <c r="O6" s="46">
        <v>-30</v>
      </c>
      <c r="P6" s="46">
        <v>-72</v>
      </c>
      <c r="Q6" s="46">
        <v>0</v>
      </c>
      <c r="R6" s="46">
        <v>0</v>
      </c>
      <c r="S6" s="74">
        <v>0</v>
      </c>
      <c r="U6" s="73">
        <v>0.97</v>
      </c>
      <c r="V6" s="74">
        <v>-113.2</v>
      </c>
      <c r="W6">
        <v>-11</v>
      </c>
      <c r="X6">
        <v>-30</v>
      </c>
      <c r="Y6">
        <v>-0.2</v>
      </c>
      <c r="Z6">
        <v>0.97</v>
      </c>
      <c r="AA6">
        <v>-72</v>
      </c>
    </row>
    <row r="7" spans="1:27">
      <c r="G7" t="s">
        <v>49</v>
      </c>
      <c r="H7" s="73">
        <v>15.47</v>
      </c>
      <c r="I7" s="46">
        <v>0</v>
      </c>
      <c r="J7" s="46">
        <v>0</v>
      </c>
      <c r="K7" s="46">
        <v>0</v>
      </c>
      <c r="L7" s="46">
        <v>0.97</v>
      </c>
      <c r="M7" s="74">
        <v>0</v>
      </c>
      <c r="N7" s="73">
        <v>0</v>
      </c>
      <c r="O7" s="46">
        <v>0</v>
      </c>
      <c r="P7" s="46">
        <v>-60</v>
      </c>
      <c r="Q7" s="46">
        <v>0</v>
      </c>
      <c r="R7" s="46">
        <v>0</v>
      </c>
      <c r="S7" s="74">
        <v>0</v>
      </c>
      <c r="U7" s="73">
        <v>16.440000000000001</v>
      </c>
      <c r="V7" s="74">
        <v>-60.2</v>
      </c>
      <c r="W7">
        <v>15.47</v>
      </c>
      <c r="X7">
        <v>0</v>
      </c>
      <c r="Y7">
        <v>-0.2</v>
      </c>
      <c r="Z7">
        <v>0.97</v>
      </c>
      <c r="AA7">
        <v>-60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0.97</v>
      </c>
      <c r="M8" s="74">
        <v>0</v>
      </c>
      <c r="N8" s="73">
        <v>0</v>
      </c>
      <c r="O8" s="46">
        <v>0</v>
      </c>
      <c r="P8" s="46">
        <v>-60</v>
      </c>
      <c r="Q8" s="46">
        <v>0</v>
      </c>
      <c r="R8" s="46">
        <v>0</v>
      </c>
      <c r="S8" s="74">
        <v>0</v>
      </c>
      <c r="U8" s="73">
        <v>0.97</v>
      </c>
      <c r="V8" s="74">
        <v>-60.2</v>
      </c>
      <c r="W8">
        <v>0</v>
      </c>
      <c r="X8">
        <v>0</v>
      </c>
      <c r="Y8">
        <v>-0.2</v>
      </c>
      <c r="Z8">
        <v>0.97</v>
      </c>
      <c r="AA8">
        <v>-60</v>
      </c>
    </row>
    <row r="9" spans="1:27">
      <c r="G9" t="s">
        <v>51</v>
      </c>
      <c r="H9" s="73">
        <v>10.64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-70</v>
      </c>
      <c r="Q9" s="46">
        <v>0</v>
      </c>
      <c r="R9" s="46">
        <v>0</v>
      </c>
      <c r="S9" s="74">
        <v>0</v>
      </c>
      <c r="U9" s="73">
        <v>10.64</v>
      </c>
      <c r="V9" s="74">
        <v>-70.2</v>
      </c>
      <c r="W9">
        <v>10.64</v>
      </c>
      <c r="X9">
        <v>0</v>
      </c>
      <c r="Y9">
        <v>-0.2</v>
      </c>
      <c r="Z9">
        <v>0</v>
      </c>
      <c r="AA9">
        <v>-70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-74</v>
      </c>
      <c r="Q10" s="46">
        <v>0</v>
      </c>
      <c r="R10" s="46">
        <v>0</v>
      </c>
      <c r="S10" s="74">
        <v>0</v>
      </c>
      <c r="U10" s="73">
        <v>0</v>
      </c>
      <c r="V10" s="74">
        <v>-74.2</v>
      </c>
      <c r="W10">
        <v>0</v>
      </c>
      <c r="X10">
        <v>0</v>
      </c>
      <c r="Y10">
        <v>-0.2</v>
      </c>
      <c r="Z10">
        <v>0</v>
      </c>
      <c r="AA10">
        <v>-74</v>
      </c>
    </row>
    <row r="11" spans="1:27">
      <c r="G11" t="s">
        <v>53</v>
      </c>
      <c r="H11" s="73">
        <v>50.28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-75</v>
      </c>
      <c r="Q11" s="46">
        <v>0</v>
      </c>
      <c r="R11" s="46">
        <v>0</v>
      </c>
      <c r="S11" s="74">
        <v>0</v>
      </c>
      <c r="U11" s="73">
        <v>50.28</v>
      </c>
      <c r="V11" s="74">
        <v>-75.2</v>
      </c>
      <c r="W11">
        <v>50.28</v>
      </c>
      <c r="X11">
        <v>0</v>
      </c>
      <c r="Y11">
        <v>-0.2</v>
      </c>
      <c r="Z11">
        <v>0</v>
      </c>
      <c r="AA11">
        <v>-75</v>
      </c>
    </row>
    <row r="12" spans="1:27">
      <c r="G12" t="s">
        <v>54</v>
      </c>
      <c r="H12" s="73">
        <v>11.6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-72.989999999999995</v>
      </c>
      <c r="Q12" s="46">
        <v>0</v>
      </c>
      <c r="R12" s="46">
        <v>0</v>
      </c>
      <c r="S12" s="74">
        <v>0</v>
      </c>
      <c r="U12" s="73">
        <v>11.6</v>
      </c>
      <c r="V12" s="74">
        <v>-73.19</v>
      </c>
      <c r="W12">
        <v>11.6</v>
      </c>
      <c r="X12">
        <v>0</v>
      </c>
      <c r="Y12">
        <v>-0.2</v>
      </c>
      <c r="Z12">
        <v>0</v>
      </c>
      <c r="AA12">
        <v>-72.989999999999995</v>
      </c>
    </row>
    <row r="13" spans="1:27">
      <c r="G13" t="s">
        <v>55</v>
      </c>
      <c r="H13" s="73">
        <v>18.37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-70</v>
      </c>
      <c r="Q13" s="46">
        <v>0</v>
      </c>
      <c r="R13" s="46">
        <v>0</v>
      </c>
      <c r="S13" s="74">
        <v>0</v>
      </c>
      <c r="U13" s="73">
        <v>18.37</v>
      </c>
      <c r="V13" s="74">
        <v>-70.2</v>
      </c>
      <c r="W13">
        <v>18.37</v>
      </c>
      <c r="X13">
        <v>0</v>
      </c>
      <c r="Y13">
        <v>-0.2</v>
      </c>
      <c r="Z13">
        <v>0</v>
      </c>
      <c r="AA13">
        <v>-70</v>
      </c>
    </row>
    <row r="14" spans="1:27">
      <c r="G14" t="s">
        <v>56</v>
      </c>
      <c r="H14" s="73">
        <v>15.47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-60</v>
      </c>
      <c r="Q14" s="46">
        <v>0</v>
      </c>
      <c r="R14" s="46">
        <v>0</v>
      </c>
      <c r="S14" s="74">
        <v>0</v>
      </c>
      <c r="U14" s="73">
        <v>15.47</v>
      </c>
      <c r="V14" s="74">
        <v>-60.2</v>
      </c>
      <c r="W14">
        <v>15.47</v>
      </c>
      <c r="X14">
        <v>0</v>
      </c>
      <c r="Y14">
        <v>-0.2</v>
      </c>
      <c r="Z14">
        <v>0</v>
      </c>
      <c r="AA14">
        <v>-60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-60</v>
      </c>
      <c r="Q15" s="46">
        <v>0</v>
      </c>
      <c r="R15" s="46">
        <v>0</v>
      </c>
      <c r="S15" s="74">
        <v>0</v>
      </c>
      <c r="U15" s="73">
        <v>0</v>
      </c>
      <c r="V15" s="74">
        <v>-60.2</v>
      </c>
      <c r="W15">
        <v>0</v>
      </c>
      <c r="X15">
        <v>0</v>
      </c>
      <c r="Y15">
        <v>-0.2</v>
      </c>
      <c r="Z15">
        <v>0</v>
      </c>
      <c r="AA15">
        <v>-60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-55</v>
      </c>
      <c r="Q16" s="46">
        <v>0</v>
      </c>
      <c r="R16" s="46">
        <v>0</v>
      </c>
      <c r="S16" s="74">
        <v>0</v>
      </c>
      <c r="U16" s="73">
        <v>0</v>
      </c>
      <c r="V16" s="74">
        <v>-55.2</v>
      </c>
      <c r="W16">
        <v>0</v>
      </c>
      <c r="X16">
        <v>0</v>
      </c>
      <c r="Y16">
        <v>-0.2</v>
      </c>
      <c r="Z16">
        <v>0</v>
      </c>
      <c r="AA16">
        <v>-55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0.48</v>
      </c>
      <c r="M17" s="74">
        <v>0</v>
      </c>
      <c r="N17" s="73">
        <v>0</v>
      </c>
      <c r="O17" s="46">
        <v>0</v>
      </c>
      <c r="P17" s="46">
        <v>-49</v>
      </c>
      <c r="Q17" s="46">
        <v>0</v>
      </c>
      <c r="R17" s="46">
        <v>0</v>
      </c>
      <c r="S17" s="74">
        <v>0</v>
      </c>
      <c r="U17" s="73">
        <v>0.48</v>
      </c>
      <c r="V17" s="74">
        <v>-49.2</v>
      </c>
      <c r="W17">
        <v>0</v>
      </c>
      <c r="X17">
        <v>0</v>
      </c>
      <c r="Y17">
        <v>-0.2</v>
      </c>
      <c r="Z17">
        <v>0.48</v>
      </c>
      <c r="AA17">
        <v>-49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0.97</v>
      </c>
      <c r="M18" s="74">
        <v>0</v>
      </c>
      <c r="N18" s="73">
        <v>0</v>
      </c>
      <c r="O18" s="46">
        <v>0</v>
      </c>
      <c r="P18" s="46">
        <v>-50</v>
      </c>
      <c r="Q18" s="46">
        <v>0</v>
      </c>
      <c r="R18" s="46">
        <v>0</v>
      </c>
      <c r="S18" s="74">
        <v>0</v>
      </c>
      <c r="U18" s="73">
        <v>0.97</v>
      </c>
      <c r="V18" s="74">
        <v>-50.2</v>
      </c>
      <c r="W18">
        <v>0</v>
      </c>
      <c r="X18">
        <v>0</v>
      </c>
      <c r="Y18">
        <v>-0.2</v>
      </c>
      <c r="Z18">
        <v>0.97</v>
      </c>
      <c r="AA18">
        <v>-50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1.45</v>
      </c>
      <c r="M19" s="74">
        <v>0</v>
      </c>
      <c r="N19" s="73">
        <v>0</v>
      </c>
      <c r="O19" s="46">
        <v>0</v>
      </c>
      <c r="P19" s="46">
        <v>-46</v>
      </c>
      <c r="Q19" s="46">
        <v>0</v>
      </c>
      <c r="R19" s="46">
        <v>0</v>
      </c>
      <c r="S19" s="74">
        <v>0</v>
      </c>
      <c r="U19" s="73">
        <v>1.45</v>
      </c>
      <c r="V19" s="74">
        <v>-46.2</v>
      </c>
      <c r="W19">
        <v>0</v>
      </c>
      <c r="X19">
        <v>0</v>
      </c>
      <c r="Y19">
        <v>-0.2</v>
      </c>
      <c r="Z19">
        <v>1.45</v>
      </c>
      <c r="AA19">
        <v>-46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2.2200000000000002</v>
      </c>
      <c r="M20" s="74">
        <v>0</v>
      </c>
      <c r="N20" s="73">
        <v>0</v>
      </c>
      <c r="O20" s="46">
        <v>0</v>
      </c>
      <c r="P20" s="46">
        <v>-45</v>
      </c>
      <c r="Q20" s="46">
        <v>0</v>
      </c>
      <c r="R20" s="46">
        <v>0</v>
      </c>
      <c r="S20" s="74">
        <v>0</v>
      </c>
      <c r="U20" s="73">
        <v>2.2200000000000002</v>
      </c>
      <c r="V20" s="74">
        <v>-45.2</v>
      </c>
      <c r="W20">
        <v>0</v>
      </c>
      <c r="X20">
        <v>0</v>
      </c>
      <c r="Y20">
        <v>-0.2</v>
      </c>
      <c r="Z20">
        <v>2.2200000000000002</v>
      </c>
      <c r="AA20">
        <v>-45</v>
      </c>
    </row>
    <row r="21" spans="7:27">
      <c r="G21" t="s">
        <v>63</v>
      </c>
      <c r="H21" s="73">
        <v>61.89</v>
      </c>
      <c r="I21" s="46">
        <v>0</v>
      </c>
      <c r="J21" s="46">
        <v>0</v>
      </c>
      <c r="K21" s="46">
        <v>0</v>
      </c>
      <c r="L21" s="46">
        <v>2.9</v>
      </c>
      <c r="M21" s="74">
        <v>0</v>
      </c>
      <c r="N21" s="73">
        <v>0</v>
      </c>
      <c r="O21" s="46">
        <v>0</v>
      </c>
      <c r="P21" s="46">
        <v>-43</v>
      </c>
      <c r="Q21" s="46">
        <v>0</v>
      </c>
      <c r="R21" s="46">
        <v>0</v>
      </c>
      <c r="S21" s="74">
        <v>0</v>
      </c>
      <c r="U21" s="73">
        <v>64.790000000000006</v>
      </c>
      <c r="V21" s="74">
        <v>-43.2</v>
      </c>
      <c r="W21">
        <v>61.89</v>
      </c>
      <c r="X21">
        <v>0</v>
      </c>
      <c r="Y21">
        <v>-0.2</v>
      </c>
      <c r="Z21">
        <v>2.9</v>
      </c>
      <c r="AA21">
        <v>-43</v>
      </c>
    </row>
    <row r="22" spans="7:27">
      <c r="G22" t="s">
        <v>64</v>
      </c>
      <c r="H22" s="73">
        <v>62.86</v>
      </c>
      <c r="I22" s="46">
        <v>0</v>
      </c>
      <c r="J22" s="46">
        <v>0</v>
      </c>
      <c r="K22" s="46">
        <v>0</v>
      </c>
      <c r="L22" s="46">
        <v>3.67</v>
      </c>
      <c r="M22" s="74">
        <v>0</v>
      </c>
      <c r="N22" s="73">
        <v>0</v>
      </c>
      <c r="O22" s="46">
        <v>0</v>
      </c>
      <c r="P22" s="46">
        <v>-89</v>
      </c>
      <c r="Q22" s="46">
        <v>0</v>
      </c>
      <c r="R22" s="46">
        <v>0</v>
      </c>
      <c r="S22" s="74">
        <v>0</v>
      </c>
      <c r="U22" s="73">
        <v>66.53</v>
      </c>
      <c r="V22" s="74">
        <v>-89.2</v>
      </c>
      <c r="W22">
        <v>62.86</v>
      </c>
      <c r="X22">
        <v>0</v>
      </c>
      <c r="Y22">
        <v>-0.2</v>
      </c>
      <c r="Z22">
        <v>3.67</v>
      </c>
      <c r="AA22">
        <v>-89</v>
      </c>
    </row>
    <row r="23" spans="7:27">
      <c r="G23" t="s">
        <v>65</v>
      </c>
      <c r="H23" s="73">
        <v>63.82</v>
      </c>
      <c r="I23" s="46">
        <v>0</v>
      </c>
      <c r="J23" s="46">
        <v>0</v>
      </c>
      <c r="K23" s="46">
        <v>0</v>
      </c>
      <c r="L23" s="46">
        <v>4.0599999999999996</v>
      </c>
      <c r="M23" s="74">
        <v>0</v>
      </c>
      <c r="N23" s="73">
        <v>0</v>
      </c>
      <c r="O23" s="46">
        <v>0</v>
      </c>
      <c r="P23" s="46">
        <v>-88</v>
      </c>
      <c r="Q23" s="46">
        <v>0</v>
      </c>
      <c r="R23" s="46">
        <v>0</v>
      </c>
      <c r="S23" s="74">
        <v>0</v>
      </c>
      <c r="U23" s="73">
        <v>67.88</v>
      </c>
      <c r="V23" s="74">
        <v>-88.2</v>
      </c>
      <c r="W23">
        <v>63.82</v>
      </c>
      <c r="X23">
        <v>0</v>
      </c>
      <c r="Y23">
        <v>-0.2</v>
      </c>
      <c r="Z23">
        <v>4.0599999999999996</v>
      </c>
      <c r="AA23">
        <v>-88</v>
      </c>
    </row>
    <row r="24" spans="7:27">
      <c r="G24" t="s">
        <v>66</v>
      </c>
      <c r="H24" s="73">
        <v>85.09</v>
      </c>
      <c r="I24" s="46">
        <v>0</v>
      </c>
      <c r="J24" s="46">
        <v>0</v>
      </c>
      <c r="K24" s="46">
        <v>0</v>
      </c>
      <c r="L24" s="46">
        <v>4.84</v>
      </c>
      <c r="M24" s="74">
        <v>0</v>
      </c>
      <c r="N24" s="73">
        <v>0</v>
      </c>
      <c r="O24" s="46">
        <v>0</v>
      </c>
      <c r="P24" s="46">
        <v>-80</v>
      </c>
      <c r="Q24" s="46">
        <v>0</v>
      </c>
      <c r="R24" s="46">
        <v>0</v>
      </c>
      <c r="S24" s="74">
        <v>0</v>
      </c>
      <c r="U24" s="73">
        <v>89.93</v>
      </c>
      <c r="V24" s="74">
        <v>-80.2</v>
      </c>
      <c r="W24">
        <v>85.09</v>
      </c>
      <c r="X24">
        <v>0</v>
      </c>
      <c r="Y24">
        <v>-0.2</v>
      </c>
      <c r="Z24">
        <v>4.84</v>
      </c>
      <c r="AA24">
        <v>-80</v>
      </c>
    </row>
    <row r="25" spans="7:27">
      <c r="G25" t="s">
        <v>67</v>
      </c>
      <c r="H25" s="73">
        <v>117.98</v>
      </c>
      <c r="I25" s="46">
        <v>0</v>
      </c>
      <c r="J25" s="46">
        <v>0</v>
      </c>
      <c r="K25" s="46">
        <v>0</v>
      </c>
      <c r="L25" s="46">
        <v>5.8</v>
      </c>
      <c r="M25" s="74">
        <v>0</v>
      </c>
      <c r="N25" s="73">
        <v>0</v>
      </c>
      <c r="O25" s="46">
        <v>0</v>
      </c>
      <c r="P25" s="46">
        <v>-35</v>
      </c>
      <c r="Q25" s="46">
        <v>0</v>
      </c>
      <c r="R25" s="46">
        <v>0</v>
      </c>
      <c r="S25" s="74">
        <v>0</v>
      </c>
      <c r="U25" s="73">
        <v>123.78</v>
      </c>
      <c r="V25" s="74">
        <v>-35.1</v>
      </c>
      <c r="W25">
        <v>117.98</v>
      </c>
      <c r="X25">
        <v>0</v>
      </c>
      <c r="Y25">
        <v>-0.1</v>
      </c>
      <c r="Z25">
        <v>5.8</v>
      </c>
      <c r="AA25">
        <v>-35</v>
      </c>
    </row>
    <row r="26" spans="7:27">
      <c r="G26" t="s">
        <v>68</v>
      </c>
      <c r="H26" s="73">
        <v>117.98</v>
      </c>
      <c r="I26" s="46">
        <v>0</v>
      </c>
      <c r="J26" s="46">
        <v>0</v>
      </c>
      <c r="K26" s="46">
        <v>0</v>
      </c>
      <c r="L26" s="46">
        <v>6.09</v>
      </c>
      <c r="M26" s="74">
        <v>0</v>
      </c>
      <c r="N26" s="73">
        <v>0</v>
      </c>
      <c r="O26" s="46">
        <v>0</v>
      </c>
      <c r="P26" s="46">
        <v>-42</v>
      </c>
      <c r="Q26" s="46">
        <v>0</v>
      </c>
      <c r="R26" s="46">
        <v>0</v>
      </c>
      <c r="S26" s="74">
        <v>0</v>
      </c>
      <c r="U26" s="73">
        <v>124.07</v>
      </c>
      <c r="V26" s="74">
        <v>-42.1</v>
      </c>
      <c r="W26">
        <v>117.98</v>
      </c>
      <c r="X26">
        <v>0</v>
      </c>
      <c r="Y26">
        <v>-0.1</v>
      </c>
      <c r="Z26">
        <v>6.09</v>
      </c>
      <c r="AA26">
        <v>-42</v>
      </c>
    </row>
    <row r="27" spans="7:27">
      <c r="G27" t="s">
        <v>69</v>
      </c>
      <c r="H27" s="73">
        <v>85.09</v>
      </c>
      <c r="I27" s="46">
        <v>0</v>
      </c>
      <c r="J27" s="46">
        <v>29.01</v>
      </c>
      <c r="K27" s="46">
        <v>0</v>
      </c>
      <c r="L27" s="46">
        <v>7.45</v>
      </c>
      <c r="M27" s="74">
        <v>0</v>
      </c>
      <c r="N27" s="73">
        <v>0</v>
      </c>
      <c r="O27" s="46">
        <v>-10</v>
      </c>
      <c r="P27" s="46">
        <v>0</v>
      </c>
      <c r="Q27" s="46">
        <v>0</v>
      </c>
      <c r="R27" s="46">
        <v>0</v>
      </c>
      <c r="S27" s="74">
        <v>0</v>
      </c>
      <c r="U27" s="73">
        <v>121.55</v>
      </c>
      <c r="V27" s="74">
        <v>-10.1</v>
      </c>
      <c r="W27">
        <v>85.09</v>
      </c>
      <c r="X27">
        <v>-10</v>
      </c>
      <c r="Y27">
        <v>-0.1</v>
      </c>
      <c r="Z27">
        <v>7.45</v>
      </c>
      <c r="AA27">
        <v>29.01</v>
      </c>
    </row>
    <row r="28" spans="7:27">
      <c r="G28" t="s">
        <v>70</v>
      </c>
      <c r="H28" s="73">
        <v>42.54</v>
      </c>
      <c r="I28" s="46">
        <v>0</v>
      </c>
      <c r="J28" s="46">
        <v>24.18</v>
      </c>
      <c r="K28" s="46">
        <v>0</v>
      </c>
      <c r="L28" s="46">
        <v>8.2200000000000006</v>
      </c>
      <c r="M28" s="74">
        <v>0</v>
      </c>
      <c r="N28" s="73">
        <v>0</v>
      </c>
      <c r="O28" s="46">
        <v>-10</v>
      </c>
      <c r="P28" s="46">
        <v>0</v>
      </c>
      <c r="Q28" s="46">
        <v>0</v>
      </c>
      <c r="R28" s="46">
        <v>0</v>
      </c>
      <c r="S28" s="74">
        <v>0</v>
      </c>
      <c r="U28" s="73">
        <v>74.94</v>
      </c>
      <c r="V28" s="74">
        <v>-10.1</v>
      </c>
      <c r="W28">
        <v>42.54</v>
      </c>
      <c r="X28">
        <v>-10</v>
      </c>
      <c r="Y28">
        <v>-0.1</v>
      </c>
      <c r="Z28">
        <v>8.2200000000000006</v>
      </c>
      <c r="AA28">
        <v>24.18</v>
      </c>
    </row>
    <row r="29" spans="7:27">
      <c r="G29" t="s">
        <v>71</v>
      </c>
      <c r="H29" s="73">
        <v>66.72</v>
      </c>
      <c r="I29" s="46">
        <v>0</v>
      </c>
      <c r="J29" s="46">
        <v>3.87</v>
      </c>
      <c r="K29" s="46">
        <v>0</v>
      </c>
      <c r="L29" s="46">
        <v>8.51</v>
      </c>
      <c r="M29" s="74">
        <v>0</v>
      </c>
      <c r="N29" s="73">
        <v>0</v>
      </c>
      <c r="O29" s="46">
        <v>-12</v>
      </c>
      <c r="P29" s="46">
        <v>0</v>
      </c>
      <c r="Q29" s="46">
        <v>0</v>
      </c>
      <c r="R29" s="46">
        <v>0</v>
      </c>
      <c r="S29" s="74">
        <v>0</v>
      </c>
      <c r="U29" s="73">
        <v>79.099999999999994</v>
      </c>
      <c r="V29" s="74">
        <v>-12.1</v>
      </c>
      <c r="W29">
        <v>66.72</v>
      </c>
      <c r="X29">
        <v>-12</v>
      </c>
      <c r="Y29">
        <v>-0.1</v>
      </c>
      <c r="Z29">
        <v>8.51</v>
      </c>
      <c r="AA29">
        <v>3.87</v>
      </c>
    </row>
    <row r="30" spans="7:27">
      <c r="G30" t="s">
        <v>72</v>
      </c>
      <c r="H30" s="73">
        <v>89.94</v>
      </c>
      <c r="I30" s="46">
        <v>0</v>
      </c>
      <c r="J30" s="46">
        <v>5.8</v>
      </c>
      <c r="K30" s="46">
        <v>0</v>
      </c>
      <c r="L30" s="46">
        <v>10.15</v>
      </c>
      <c r="M30" s="74">
        <v>0</v>
      </c>
      <c r="N30" s="73">
        <v>0</v>
      </c>
      <c r="O30" s="46">
        <v>-10</v>
      </c>
      <c r="P30" s="46">
        <v>0</v>
      </c>
      <c r="Q30" s="46">
        <v>0</v>
      </c>
      <c r="R30" s="46">
        <v>0</v>
      </c>
      <c r="S30" s="74">
        <v>0</v>
      </c>
      <c r="U30" s="73">
        <v>105.89</v>
      </c>
      <c r="V30" s="74">
        <v>-10.1</v>
      </c>
      <c r="W30">
        <v>89.94</v>
      </c>
      <c r="X30">
        <v>-10</v>
      </c>
      <c r="Y30">
        <v>-0.1</v>
      </c>
      <c r="Z30">
        <v>10.15</v>
      </c>
      <c r="AA30">
        <v>5.8</v>
      </c>
    </row>
    <row r="31" spans="7:27">
      <c r="G31" t="s">
        <v>73</v>
      </c>
      <c r="H31" s="73">
        <v>67.69</v>
      </c>
      <c r="I31" s="46">
        <v>0</v>
      </c>
      <c r="J31" s="46">
        <v>4.84</v>
      </c>
      <c r="K31" s="46">
        <v>0</v>
      </c>
      <c r="L31" s="46">
        <v>10.15</v>
      </c>
      <c r="M31" s="74">
        <v>0</v>
      </c>
      <c r="N31" s="73">
        <v>0</v>
      </c>
      <c r="O31" s="46">
        <v>-15</v>
      </c>
      <c r="P31" s="46">
        <v>0</v>
      </c>
      <c r="Q31" s="46">
        <v>0</v>
      </c>
      <c r="R31" s="46">
        <v>0</v>
      </c>
      <c r="S31" s="74">
        <v>0</v>
      </c>
      <c r="U31" s="73">
        <v>82.68</v>
      </c>
      <c r="V31" s="74">
        <v>-15.1</v>
      </c>
      <c r="W31">
        <v>67.69</v>
      </c>
      <c r="X31">
        <v>-15</v>
      </c>
      <c r="Y31">
        <v>-0.1</v>
      </c>
      <c r="Z31">
        <v>10.15</v>
      </c>
      <c r="AA31">
        <v>4.84</v>
      </c>
    </row>
    <row r="32" spans="7:27">
      <c r="G32" t="s">
        <v>74</v>
      </c>
      <c r="H32" s="73">
        <v>109.28</v>
      </c>
      <c r="I32" s="46">
        <v>0</v>
      </c>
      <c r="J32" s="46">
        <v>5.8</v>
      </c>
      <c r="K32" s="46">
        <v>0</v>
      </c>
      <c r="L32" s="46">
        <v>10.15</v>
      </c>
      <c r="M32" s="74">
        <v>0</v>
      </c>
      <c r="N32" s="73">
        <v>0</v>
      </c>
      <c r="O32" s="46">
        <v>-18</v>
      </c>
      <c r="P32" s="46">
        <v>0</v>
      </c>
      <c r="Q32" s="46">
        <v>0</v>
      </c>
      <c r="R32" s="46">
        <v>0</v>
      </c>
      <c r="S32" s="74">
        <v>0</v>
      </c>
      <c r="U32" s="73">
        <v>125.23</v>
      </c>
      <c r="V32" s="74">
        <v>-18.100000000000001</v>
      </c>
      <c r="W32">
        <v>109.28</v>
      </c>
      <c r="X32">
        <v>-18</v>
      </c>
      <c r="Y32">
        <v>-0.1</v>
      </c>
      <c r="Z32">
        <v>10.15</v>
      </c>
      <c r="AA32">
        <v>5.8</v>
      </c>
    </row>
    <row r="33" spans="7:27">
      <c r="G33" t="s">
        <v>75</v>
      </c>
      <c r="H33" s="73">
        <v>70.59</v>
      </c>
      <c r="I33" s="46">
        <v>0</v>
      </c>
      <c r="J33" s="46">
        <v>7.74</v>
      </c>
      <c r="K33" s="46">
        <v>0</v>
      </c>
      <c r="L33" s="46">
        <v>9.67</v>
      </c>
      <c r="M33" s="74">
        <v>0</v>
      </c>
      <c r="N33" s="73">
        <v>0</v>
      </c>
      <c r="O33" s="46">
        <v>-33</v>
      </c>
      <c r="P33" s="46">
        <v>0</v>
      </c>
      <c r="Q33" s="46">
        <v>0</v>
      </c>
      <c r="R33" s="46">
        <v>0</v>
      </c>
      <c r="S33" s="74">
        <v>0</v>
      </c>
      <c r="U33" s="73">
        <v>88</v>
      </c>
      <c r="V33" s="74">
        <v>-33.1</v>
      </c>
      <c r="W33">
        <v>70.59</v>
      </c>
      <c r="X33">
        <v>-33</v>
      </c>
      <c r="Y33">
        <v>-0.1</v>
      </c>
      <c r="Z33">
        <v>9.67</v>
      </c>
      <c r="AA33">
        <v>7.74</v>
      </c>
    </row>
    <row r="34" spans="7:27">
      <c r="G34" t="s">
        <v>76</v>
      </c>
      <c r="H34" s="73">
        <v>58.02</v>
      </c>
      <c r="I34" s="46">
        <v>0</v>
      </c>
      <c r="J34" s="46">
        <v>0</v>
      </c>
      <c r="K34" s="46">
        <v>0</v>
      </c>
      <c r="L34" s="46">
        <v>9.67</v>
      </c>
      <c r="M34" s="74">
        <v>0</v>
      </c>
      <c r="N34" s="73">
        <v>0</v>
      </c>
      <c r="O34" s="46">
        <v>-45</v>
      </c>
      <c r="P34" s="46">
        <v>-160</v>
      </c>
      <c r="Q34" s="46">
        <v>0</v>
      </c>
      <c r="R34" s="46">
        <v>0</v>
      </c>
      <c r="S34" s="74">
        <v>0</v>
      </c>
      <c r="U34" s="73">
        <v>67.69</v>
      </c>
      <c r="V34" s="74">
        <v>-205.1</v>
      </c>
      <c r="W34">
        <v>58.02</v>
      </c>
      <c r="X34">
        <v>-45</v>
      </c>
      <c r="Y34">
        <v>-0.1</v>
      </c>
      <c r="Z34">
        <v>9.67</v>
      </c>
      <c r="AA34">
        <v>-160</v>
      </c>
    </row>
    <row r="35" spans="7:27">
      <c r="G35" t="s">
        <v>77</v>
      </c>
      <c r="H35" s="73">
        <v>27.08</v>
      </c>
      <c r="I35" s="46">
        <v>0</v>
      </c>
      <c r="J35" s="46">
        <v>0</v>
      </c>
      <c r="K35" s="46">
        <v>0</v>
      </c>
      <c r="L35" s="46">
        <v>8.6999999999999993</v>
      </c>
      <c r="M35" s="74">
        <v>0</v>
      </c>
      <c r="N35" s="73">
        <v>0</v>
      </c>
      <c r="O35" s="46">
        <v>-45</v>
      </c>
      <c r="P35" s="46">
        <v>-140</v>
      </c>
      <c r="Q35" s="46">
        <v>0</v>
      </c>
      <c r="R35" s="46">
        <v>0</v>
      </c>
      <c r="S35" s="74">
        <v>0</v>
      </c>
      <c r="U35" s="73">
        <v>35.78</v>
      </c>
      <c r="V35" s="74">
        <v>-185.1</v>
      </c>
      <c r="W35">
        <v>27.08</v>
      </c>
      <c r="X35">
        <v>-45</v>
      </c>
      <c r="Y35">
        <v>-0.1</v>
      </c>
      <c r="Z35">
        <v>8.6999999999999993</v>
      </c>
      <c r="AA35">
        <v>-140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8.6999999999999993</v>
      </c>
      <c r="M36" s="74">
        <v>0</v>
      </c>
      <c r="N36" s="73">
        <v>-18</v>
      </c>
      <c r="O36" s="46">
        <v>-45</v>
      </c>
      <c r="P36" s="46">
        <v>-140</v>
      </c>
      <c r="Q36" s="46">
        <v>0</v>
      </c>
      <c r="R36" s="46">
        <v>0</v>
      </c>
      <c r="S36" s="74">
        <v>0</v>
      </c>
      <c r="U36" s="73">
        <v>8.6999999999999993</v>
      </c>
      <c r="V36" s="74">
        <v>-203.03</v>
      </c>
      <c r="W36">
        <v>-18</v>
      </c>
      <c r="X36">
        <v>-45</v>
      </c>
      <c r="Y36">
        <v>-0.03</v>
      </c>
      <c r="Z36">
        <v>8.6999999999999993</v>
      </c>
      <c r="AA36">
        <v>-140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7.74</v>
      </c>
      <c r="M37" s="74">
        <v>0</v>
      </c>
      <c r="N37" s="73">
        <v>-9</v>
      </c>
      <c r="O37" s="46">
        <v>-22</v>
      </c>
      <c r="P37" s="46">
        <v>-145</v>
      </c>
      <c r="Q37" s="46">
        <v>0</v>
      </c>
      <c r="R37" s="46">
        <v>0</v>
      </c>
      <c r="S37" s="74">
        <v>0</v>
      </c>
      <c r="U37" s="73">
        <v>7.74</v>
      </c>
      <c r="V37" s="74">
        <v>-176.1</v>
      </c>
      <c r="W37">
        <v>-9</v>
      </c>
      <c r="X37">
        <v>-22</v>
      </c>
      <c r="Y37">
        <v>-0.1</v>
      </c>
      <c r="Z37">
        <v>7.74</v>
      </c>
      <c r="AA37">
        <v>-145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6.77</v>
      </c>
      <c r="M38" s="74">
        <v>0</v>
      </c>
      <c r="N38" s="73">
        <v>-23</v>
      </c>
      <c r="O38" s="46">
        <v>-22</v>
      </c>
      <c r="P38" s="46">
        <v>-145</v>
      </c>
      <c r="Q38" s="46">
        <v>0</v>
      </c>
      <c r="R38" s="46">
        <v>0</v>
      </c>
      <c r="S38" s="74">
        <v>0</v>
      </c>
      <c r="U38" s="73">
        <v>6.77</v>
      </c>
      <c r="V38" s="74">
        <v>-190.1</v>
      </c>
      <c r="W38">
        <v>-23</v>
      </c>
      <c r="X38">
        <v>-22</v>
      </c>
      <c r="Y38">
        <v>-0.1</v>
      </c>
      <c r="Z38">
        <v>6.77</v>
      </c>
      <c r="AA38">
        <v>-145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4.84</v>
      </c>
      <c r="M39" s="74">
        <v>0</v>
      </c>
      <c r="N39" s="73">
        <v>-35</v>
      </c>
      <c r="O39" s="46">
        <v>0</v>
      </c>
      <c r="P39" s="46">
        <v>-120</v>
      </c>
      <c r="Q39" s="46">
        <v>0</v>
      </c>
      <c r="R39" s="46">
        <v>0</v>
      </c>
      <c r="S39" s="74">
        <v>0</v>
      </c>
      <c r="U39" s="73">
        <v>4.84</v>
      </c>
      <c r="V39" s="74">
        <v>-155.1</v>
      </c>
      <c r="W39">
        <v>-35</v>
      </c>
      <c r="X39">
        <v>0</v>
      </c>
      <c r="Y39">
        <v>-0.1</v>
      </c>
      <c r="Z39">
        <v>4.84</v>
      </c>
      <c r="AA39">
        <v>-120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3.87</v>
      </c>
      <c r="M40" s="74">
        <v>0</v>
      </c>
      <c r="N40" s="73">
        <v>-54</v>
      </c>
      <c r="O40" s="46">
        <v>0</v>
      </c>
      <c r="P40" s="46">
        <v>-127</v>
      </c>
      <c r="Q40" s="46">
        <v>0</v>
      </c>
      <c r="R40" s="46">
        <v>0</v>
      </c>
      <c r="S40" s="74">
        <v>0</v>
      </c>
      <c r="U40" s="73">
        <v>3.87</v>
      </c>
      <c r="V40" s="74">
        <v>-181.1</v>
      </c>
      <c r="W40">
        <v>-54</v>
      </c>
      <c r="X40">
        <v>0</v>
      </c>
      <c r="Y40">
        <v>-0.1</v>
      </c>
      <c r="Z40">
        <v>3.87</v>
      </c>
      <c r="AA40">
        <v>-127</v>
      </c>
    </row>
    <row r="41" spans="7:27">
      <c r="G41" t="s">
        <v>83</v>
      </c>
      <c r="H41" s="73">
        <v>3.87</v>
      </c>
      <c r="I41" s="46">
        <v>0</v>
      </c>
      <c r="J41" s="46">
        <v>0</v>
      </c>
      <c r="K41" s="46">
        <v>0</v>
      </c>
      <c r="L41" s="46">
        <v>1.93</v>
      </c>
      <c r="M41" s="74">
        <v>0</v>
      </c>
      <c r="N41" s="73">
        <v>0</v>
      </c>
      <c r="O41" s="46">
        <v>0</v>
      </c>
      <c r="P41" s="46">
        <v>-153</v>
      </c>
      <c r="Q41" s="46">
        <v>0</v>
      </c>
      <c r="R41" s="46">
        <v>0</v>
      </c>
      <c r="S41" s="74">
        <v>0</v>
      </c>
      <c r="U41" s="73">
        <v>5.8</v>
      </c>
      <c r="V41" s="74">
        <v>-153.1</v>
      </c>
      <c r="W41">
        <v>3.87</v>
      </c>
      <c r="X41">
        <v>0</v>
      </c>
      <c r="Y41">
        <v>-0.1</v>
      </c>
      <c r="Z41">
        <v>1.93</v>
      </c>
      <c r="AA41">
        <v>-153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1.45</v>
      </c>
      <c r="M42" s="74">
        <v>0</v>
      </c>
      <c r="N42" s="73">
        <v>-8</v>
      </c>
      <c r="O42" s="46">
        <v>-263</v>
      </c>
      <c r="P42" s="46">
        <v>-162</v>
      </c>
      <c r="Q42" s="46">
        <v>0</v>
      </c>
      <c r="R42" s="46">
        <v>0</v>
      </c>
      <c r="S42" s="74">
        <v>0</v>
      </c>
      <c r="U42" s="73">
        <v>1.45</v>
      </c>
      <c r="V42" s="74">
        <v>-433.1</v>
      </c>
      <c r="W42">
        <v>-8</v>
      </c>
      <c r="X42">
        <v>-263</v>
      </c>
      <c r="Y42">
        <v>-0.1</v>
      </c>
      <c r="Z42">
        <v>1.45</v>
      </c>
      <c r="AA42">
        <v>-162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-23</v>
      </c>
      <c r="O43" s="46">
        <v>-277</v>
      </c>
      <c r="P43" s="46">
        <v>-152</v>
      </c>
      <c r="Q43" s="46">
        <v>0</v>
      </c>
      <c r="R43" s="46">
        <v>0</v>
      </c>
      <c r="S43" s="74">
        <v>0</v>
      </c>
      <c r="U43" s="73">
        <v>0</v>
      </c>
      <c r="V43" s="74">
        <v>-452.06</v>
      </c>
      <c r="W43">
        <v>-23</v>
      </c>
      <c r="X43">
        <v>-277</v>
      </c>
      <c r="Y43">
        <v>-0.06</v>
      </c>
      <c r="Z43">
        <v>0</v>
      </c>
      <c r="AA43">
        <v>-152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-138</v>
      </c>
      <c r="O44" s="46">
        <v>-285</v>
      </c>
      <c r="P44" s="46">
        <v>-152</v>
      </c>
      <c r="Q44" s="46">
        <v>0</v>
      </c>
      <c r="R44" s="46">
        <v>0</v>
      </c>
      <c r="S44" s="74">
        <v>0</v>
      </c>
      <c r="U44" s="73">
        <v>0</v>
      </c>
      <c r="V44" s="74">
        <v>-575.03</v>
      </c>
      <c r="W44">
        <v>-138</v>
      </c>
      <c r="X44">
        <v>-285</v>
      </c>
      <c r="Y44">
        <v>-0.03</v>
      </c>
      <c r="Z44">
        <v>0</v>
      </c>
      <c r="AA44">
        <v>-152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-164</v>
      </c>
      <c r="O45" s="46">
        <v>-296</v>
      </c>
      <c r="P45" s="46">
        <v>-144</v>
      </c>
      <c r="Q45" s="46">
        <v>0</v>
      </c>
      <c r="R45" s="46">
        <v>-0.7</v>
      </c>
      <c r="S45" s="74">
        <v>0</v>
      </c>
      <c r="U45" s="73">
        <v>0</v>
      </c>
      <c r="V45" s="74">
        <v>-604.79999999999995</v>
      </c>
      <c r="W45">
        <v>-164</v>
      </c>
      <c r="X45">
        <v>-296</v>
      </c>
      <c r="Y45">
        <v>-0.1</v>
      </c>
      <c r="Z45">
        <v>-0.7</v>
      </c>
      <c r="AA45">
        <v>-144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-160</v>
      </c>
      <c r="O46" s="46">
        <v>-300</v>
      </c>
      <c r="P46" s="46">
        <v>-140</v>
      </c>
      <c r="Q46" s="46">
        <v>0</v>
      </c>
      <c r="R46" s="46">
        <v>-1.5</v>
      </c>
      <c r="S46" s="74">
        <v>0</v>
      </c>
      <c r="U46" s="73">
        <v>0</v>
      </c>
      <c r="V46" s="74">
        <v>-601.6</v>
      </c>
      <c r="W46">
        <v>-160</v>
      </c>
      <c r="X46">
        <v>-300</v>
      </c>
      <c r="Y46">
        <v>-0.1</v>
      </c>
      <c r="Z46">
        <v>-1.5</v>
      </c>
      <c r="AA46">
        <v>-140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-164</v>
      </c>
      <c r="O47" s="46">
        <v>-284</v>
      </c>
      <c r="P47" s="46">
        <v>-160</v>
      </c>
      <c r="Q47" s="46">
        <v>0</v>
      </c>
      <c r="R47" s="46">
        <v>-2</v>
      </c>
      <c r="S47" s="74">
        <v>0</v>
      </c>
      <c r="U47" s="73">
        <v>0</v>
      </c>
      <c r="V47" s="74">
        <v>-610.1</v>
      </c>
      <c r="W47">
        <v>-164</v>
      </c>
      <c r="X47">
        <v>-284</v>
      </c>
      <c r="Y47">
        <v>-0.1</v>
      </c>
      <c r="Z47">
        <v>-2</v>
      </c>
      <c r="AA47">
        <v>-160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-160</v>
      </c>
      <c r="O48" s="46">
        <v>-283</v>
      </c>
      <c r="P48" s="46">
        <v>-160</v>
      </c>
      <c r="Q48" s="46">
        <v>0</v>
      </c>
      <c r="R48" s="46">
        <v>-3.3</v>
      </c>
      <c r="S48" s="74">
        <v>0</v>
      </c>
      <c r="U48" s="73">
        <v>0</v>
      </c>
      <c r="V48" s="74">
        <v>-606.39</v>
      </c>
      <c r="W48">
        <v>-160</v>
      </c>
      <c r="X48">
        <v>-283</v>
      </c>
      <c r="Y48">
        <v>-0.09</v>
      </c>
      <c r="Z48">
        <v>-3.3</v>
      </c>
      <c r="AA48">
        <v>-160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-159</v>
      </c>
      <c r="O49" s="46">
        <v>-277</v>
      </c>
      <c r="P49" s="46">
        <v>-162</v>
      </c>
      <c r="Q49" s="46">
        <v>0</v>
      </c>
      <c r="R49" s="46">
        <v>-3.7</v>
      </c>
      <c r="S49" s="74">
        <v>0</v>
      </c>
      <c r="U49" s="73">
        <v>0</v>
      </c>
      <c r="V49" s="74">
        <v>-601.79999999999995</v>
      </c>
      <c r="W49">
        <v>-159</v>
      </c>
      <c r="X49">
        <v>-277</v>
      </c>
      <c r="Y49">
        <v>-0.1</v>
      </c>
      <c r="Z49">
        <v>-3.7</v>
      </c>
      <c r="AA49">
        <v>-162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-148</v>
      </c>
      <c r="O50" s="46">
        <v>-282</v>
      </c>
      <c r="P50" s="46">
        <v>-163</v>
      </c>
      <c r="Q50" s="46">
        <v>0</v>
      </c>
      <c r="R50" s="46">
        <v>-4.7</v>
      </c>
      <c r="S50" s="74">
        <v>0</v>
      </c>
      <c r="U50" s="73">
        <v>0</v>
      </c>
      <c r="V50" s="74">
        <v>-597.79999999999995</v>
      </c>
      <c r="W50">
        <v>-148</v>
      </c>
      <c r="X50">
        <v>-282</v>
      </c>
      <c r="Y50">
        <v>-0.1</v>
      </c>
      <c r="Z50">
        <v>-4.7</v>
      </c>
      <c r="AA50">
        <v>-163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-144</v>
      </c>
      <c r="O51" s="46">
        <v>-283</v>
      </c>
      <c r="P51" s="46">
        <v>-165</v>
      </c>
      <c r="Q51" s="46">
        <v>0</v>
      </c>
      <c r="R51" s="46">
        <v>-6</v>
      </c>
      <c r="S51" s="74">
        <v>0</v>
      </c>
      <c r="U51" s="73">
        <v>0</v>
      </c>
      <c r="V51" s="74">
        <v>-598.1</v>
      </c>
      <c r="W51">
        <v>-144</v>
      </c>
      <c r="X51">
        <v>-283</v>
      </c>
      <c r="Y51">
        <v>-0.1</v>
      </c>
      <c r="Z51">
        <v>-6</v>
      </c>
      <c r="AA51">
        <v>-165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-126</v>
      </c>
      <c r="O52" s="46">
        <v>-268</v>
      </c>
      <c r="P52" s="46">
        <v>-165</v>
      </c>
      <c r="Q52" s="46">
        <v>0</v>
      </c>
      <c r="R52" s="46">
        <v>-6</v>
      </c>
      <c r="S52" s="74">
        <v>0</v>
      </c>
      <c r="U52" s="73">
        <v>0</v>
      </c>
      <c r="V52" s="74">
        <v>-565.1</v>
      </c>
      <c r="W52">
        <v>-126</v>
      </c>
      <c r="X52">
        <v>-268</v>
      </c>
      <c r="Y52">
        <v>-0.1</v>
      </c>
      <c r="Z52">
        <v>-6</v>
      </c>
      <c r="AA52">
        <v>-165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-124</v>
      </c>
      <c r="O53" s="46">
        <v>-262</v>
      </c>
      <c r="P53" s="46">
        <v>-160</v>
      </c>
      <c r="Q53" s="46">
        <v>0</v>
      </c>
      <c r="R53" s="46">
        <v>-7</v>
      </c>
      <c r="S53" s="74">
        <v>0</v>
      </c>
      <c r="U53" s="73">
        <v>0</v>
      </c>
      <c r="V53" s="74">
        <v>-553.1</v>
      </c>
      <c r="W53">
        <v>-124</v>
      </c>
      <c r="X53">
        <v>-262</v>
      </c>
      <c r="Y53">
        <v>-0.1</v>
      </c>
      <c r="Z53">
        <v>-7</v>
      </c>
      <c r="AA53">
        <v>-160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-114</v>
      </c>
      <c r="O54" s="46">
        <v>-258</v>
      </c>
      <c r="P54" s="46">
        <v>-160</v>
      </c>
      <c r="Q54" s="46">
        <v>0</v>
      </c>
      <c r="R54" s="46">
        <v>-7.3</v>
      </c>
      <c r="S54" s="74">
        <v>0</v>
      </c>
      <c r="U54" s="73">
        <v>0</v>
      </c>
      <c r="V54" s="74">
        <v>-539.4</v>
      </c>
      <c r="W54">
        <v>-114</v>
      </c>
      <c r="X54">
        <v>-258</v>
      </c>
      <c r="Y54">
        <v>-0.1</v>
      </c>
      <c r="Z54">
        <v>-7.3</v>
      </c>
      <c r="AA54">
        <v>-160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-94</v>
      </c>
      <c r="O55" s="46">
        <v>-245</v>
      </c>
      <c r="P55" s="46">
        <v>-180</v>
      </c>
      <c r="Q55" s="46">
        <v>0</v>
      </c>
      <c r="R55" s="46">
        <v>-7.3</v>
      </c>
      <c r="S55" s="74">
        <v>0</v>
      </c>
      <c r="U55" s="73">
        <v>0</v>
      </c>
      <c r="V55" s="74">
        <v>-526.35</v>
      </c>
      <c r="W55">
        <v>-94</v>
      </c>
      <c r="X55">
        <v>-245</v>
      </c>
      <c r="Y55">
        <v>-0.05</v>
      </c>
      <c r="Z55">
        <v>-7.3</v>
      </c>
      <c r="AA55">
        <v>-180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-88</v>
      </c>
      <c r="O56" s="46">
        <v>-246</v>
      </c>
      <c r="P56" s="46">
        <v>-190</v>
      </c>
      <c r="Q56" s="46">
        <v>0</v>
      </c>
      <c r="R56" s="46">
        <v>-7</v>
      </c>
      <c r="S56" s="74">
        <v>0</v>
      </c>
      <c r="U56" s="73">
        <v>0</v>
      </c>
      <c r="V56" s="74">
        <v>-531.05999999999995</v>
      </c>
      <c r="W56">
        <v>-88</v>
      </c>
      <c r="X56">
        <v>-246</v>
      </c>
      <c r="Y56">
        <v>-0.06</v>
      </c>
      <c r="Z56">
        <v>-7</v>
      </c>
      <c r="AA56">
        <v>-190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-64</v>
      </c>
      <c r="O57" s="46">
        <v>-215</v>
      </c>
      <c r="P57" s="46">
        <v>-190</v>
      </c>
      <c r="Q57" s="46">
        <v>0</v>
      </c>
      <c r="R57" s="46">
        <v>-7</v>
      </c>
      <c r="S57" s="74">
        <v>0</v>
      </c>
      <c r="U57" s="73">
        <v>0</v>
      </c>
      <c r="V57" s="74">
        <v>-476.1</v>
      </c>
      <c r="W57">
        <v>-64</v>
      </c>
      <c r="X57">
        <v>-215</v>
      </c>
      <c r="Y57">
        <v>-0.1</v>
      </c>
      <c r="Z57">
        <v>-7</v>
      </c>
      <c r="AA57">
        <v>-190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-63</v>
      </c>
      <c r="O58" s="46">
        <v>-223</v>
      </c>
      <c r="P58" s="46">
        <v>-190</v>
      </c>
      <c r="Q58" s="46">
        <v>0</v>
      </c>
      <c r="R58" s="46">
        <v>-7</v>
      </c>
      <c r="S58" s="74">
        <v>0</v>
      </c>
      <c r="U58" s="73">
        <v>0</v>
      </c>
      <c r="V58" s="74">
        <v>-483.1</v>
      </c>
      <c r="W58">
        <v>-63</v>
      </c>
      <c r="X58">
        <v>-223</v>
      </c>
      <c r="Y58">
        <v>-0.1</v>
      </c>
      <c r="Z58">
        <v>-7</v>
      </c>
      <c r="AA58">
        <v>-190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-11</v>
      </c>
      <c r="O59" s="46">
        <v>-201</v>
      </c>
      <c r="P59" s="46">
        <v>-190</v>
      </c>
      <c r="Q59" s="46">
        <v>0</v>
      </c>
      <c r="R59" s="46">
        <v>-6.6</v>
      </c>
      <c r="S59" s="74">
        <v>0</v>
      </c>
      <c r="U59" s="73">
        <v>0</v>
      </c>
      <c r="V59" s="74">
        <v>-408.7</v>
      </c>
      <c r="W59">
        <v>-11</v>
      </c>
      <c r="X59">
        <v>-201</v>
      </c>
      <c r="Y59">
        <v>-0.1</v>
      </c>
      <c r="Z59">
        <v>-6.6</v>
      </c>
      <c r="AA59">
        <v>-190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-17</v>
      </c>
      <c r="O60" s="46">
        <v>-203</v>
      </c>
      <c r="P60" s="46">
        <v>-190</v>
      </c>
      <c r="Q60" s="46">
        <v>0</v>
      </c>
      <c r="R60" s="46">
        <v>-6.3</v>
      </c>
      <c r="S60" s="74">
        <v>0</v>
      </c>
      <c r="U60" s="73">
        <v>0</v>
      </c>
      <c r="V60" s="74">
        <v>-416.4</v>
      </c>
      <c r="W60">
        <v>-17</v>
      </c>
      <c r="X60">
        <v>-203</v>
      </c>
      <c r="Y60">
        <v>-0.1</v>
      </c>
      <c r="Z60">
        <v>-6.3</v>
      </c>
      <c r="AA60">
        <v>-190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-91</v>
      </c>
      <c r="O61" s="46">
        <v>-224</v>
      </c>
      <c r="P61" s="46">
        <v>-190</v>
      </c>
      <c r="Q61" s="46">
        <v>0</v>
      </c>
      <c r="R61" s="46">
        <v>-5.5</v>
      </c>
      <c r="S61" s="74">
        <v>0</v>
      </c>
      <c r="U61" s="73">
        <v>0</v>
      </c>
      <c r="V61" s="74">
        <v>-510.6</v>
      </c>
      <c r="W61">
        <v>-91</v>
      </c>
      <c r="X61">
        <v>-224</v>
      </c>
      <c r="Y61">
        <v>-0.1</v>
      </c>
      <c r="Z61">
        <v>-5.5</v>
      </c>
      <c r="AA61">
        <v>-190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-87</v>
      </c>
      <c r="O62" s="46">
        <v>-214</v>
      </c>
      <c r="P62" s="46">
        <v>-190</v>
      </c>
      <c r="Q62" s="46">
        <v>0</v>
      </c>
      <c r="R62" s="46">
        <v>-4</v>
      </c>
      <c r="S62" s="74">
        <v>0</v>
      </c>
      <c r="U62" s="73">
        <v>0</v>
      </c>
      <c r="V62" s="74">
        <v>-495.1</v>
      </c>
      <c r="W62">
        <v>-87</v>
      </c>
      <c r="X62">
        <v>-214</v>
      </c>
      <c r="Y62">
        <v>-0.1</v>
      </c>
      <c r="Z62">
        <v>-4</v>
      </c>
      <c r="AA62">
        <v>-190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-85</v>
      </c>
      <c r="O63" s="46">
        <v>-185</v>
      </c>
      <c r="P63" s="46">
        <v>-200</v>
      </c>
      <c r="Q63" s="46">
        <v>0</v>
      </c>
      <c r="R63" s="46">
        <v>-3.7</v>
      </c>
      <c r="S63" s="74">
        <v>0</v>
      </c>
      <c r="U63" s="73">
        <v>0</v>
      </c>
      <c r="V63" s="74">
        <v>-473.8</v>
      </c>
      <c r="W63">
        <v>-85</v>
      </c>
      <c r="X63">
        <v>-185</v>
      </c>
      <c r="Y63">
        <v>-0.1</v>
      </c>
      <c r="Z63">
        <v>-3.7</v>
      </c>
      <c r="AA63">
        <v>-200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-26</v>
      </c>
      <c r="O64" s="46">
        <v>-180</v>
      </c>
      <c r="P64" s="46">
        <v>-200</v>
      </c>
      <c r="Q64" s="46">
        <v>0</v>
      </c>
      <c r="R64" s="46">
        <v>-3</v>
      </c>
      <c r="S64" s="74">
        <v>0</v>
      </c>
      <c r="U64" s="73">
        <v>0</v>
      </c>
      <c r="V64" s="74">
        <v>-409.1</v>
      </c>
      <c r="W64">
        <v>-26</v>
      </c>
      <c r="X64">
        <v>-180</v>
      </c>
      <c r="Y64">
        <v>-0.1</v>
      </c>
      <c r="Z64">
        <v>-3</v>
      </c>
      <c r="AA64">
        <v>-200</v>
      </c>
    </row>
    <row r="65" spans="7:27">
      <c r="G65" t="s">
        <v>107</v>
      </c>
      <c r="H65" s="73">
        <v>11.6</v>
      </c>
      <c r="I65" s="46">
        <v>29.98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-200</v>
      </c>
      <c r="Q65" s="46">
        <v>0</v>
      </c>
      <c r="R65" s="46">
        <v>-2.5</v>
      </c>
      <c r="S65" s="74">
        <v>0</v>
      </c>
      <c r="U65" s="73">
        <v>41.58</v>
      </c>
      <c r="V65" s="74">
        <v>-202.6</v>
      </c>
      <c r="W65">
        <v>11.6</v>
      </c>
      <c r="X65">
        <v>29.98</v>
      </c>
      <c r="Y65">
        <v>-0.1</v>
      </c>
      <c r="Z65">
        <v>-2.5</v>
      </c>
      <c r="AA65">
        <v>-200</v>
      </c>
    </row>
    <row r="66" spans="7:27">
      <c r="G66" t="s">
        <v>108</v>
      </c>
      <c r="H66" s="73">
        <v>12.57</v>
      </c>
      <c r="I66" s="46">
        <v>42.55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-190</v>
      </c>
      <c r="Q66" s="46">
        <v>0</v>
      </c>
      <c r="R66" s="46">
        <v>-1.5</v>
      </c>
      <c r="S66" s="74">
        <v>0</v>
      </c>
      <c r="U66" s="73">
        <v>55.12</v>
      </c>
      <c r="V66" s="74">
        <v>-191.6</v>
      </c>
      <c r="W66">
        <v>12.57</v>
      </c>
      <c r="X66">
        <v>42.55</v>
      </c>
      <c r="Y66">
        <v>-0.1</v>
      </c>
      <c r="Z66">
        <v>-1.5</v>
      </c>
      <c r="AA66">
        <v>-190</v>
      </c>
    </row>
    <row r="67" spans="7:27">
      <c r="G67" t="s">
        <v>109</v>
      </c>
      <c r="H67" s="73">
        <v>0</v>
      </c>
      <c r="I67" s="46">
        <v>21.27</v>
      </c>
      <c r="J67" s="46">
        <v>0</v>
      </c>
      <c r="K67" s="46">
        <v>0</v>
      </c>
      <c r="L67" s="46">
        <v>0</v>
      </c>
      <c r="M67" s="74">
        <v>0</v>
      </c>
      <c r="N67" s="73">
        <v>-59</v>
      </c>
      <c r="O67" s="46">
        <v>0</v>
      </c>
      <c r="P67" s="46">
        <v>-185</v>
      </c>
      <c r="Q67" s="46">
        <v>0</v>
      </c>
      <c r="R67" s="46">
        <v>-1.2</v>
      </c>
      <c r="S67" s="74">
        <v>0</v>
      </c>
      <c r="U67" s="73">
        <v>21.27</v>
      </c>
      <c r="V67" s="74">
        <v>-245.3</v>
      </c>
      <c r="W67">
        <v>-59</v>
      </c>
      <c r="X67">
        <v>21.27</v>
      </c>
      <c r="Y67">
        <v>-0.1</v>
      </c>
      <c r="Z67">
        <v>-1.2</v>
      </c>
      <c r="AA67">
        <v>-185</v>
      </c>
    </row>
    <row r="68" spans="7:27">
      <c r="G68" t="s">
        <v>110</v>
      </c>
      <c r="H68" s="73">
        <v>0</v>
      </c>
      <c r="I68" s="46">
        <v>20.309999999999999</v>
      </c>
      <c r="J68" s="46">
        <v>0</v>
      </c>
      <c r="K68" s="46">
        <v>0</v>
      </c>
      <c r="L68" s="46">
        <v>0</v>
      </c>
      <c r="M68" s="74">
        <v>0</v>
      </c>
      <c r="N68" s="73">
        <v>-13</v>
      </c>
      <c r="O68" s="46">
        <v>0</v>
      </c>
      <c r="P68" s="46">
        <v>-180</v>
      </c>
      <c r="Q68" s="46">
        <v>0</v>
      </c>
      <c r="R68" s="46">
        <v>-0.3</v>
      </c>
      <c r="S68" s="74">
        <v>0</v>
      </c>
      <c r="U68" s="73">
        <v>20.309999999999999</v>
      </c>
      <c r="V68" s="74">
        <v>-193.4</v>
      </c>
      <c r="W68">
        <v>-13</v>
      </c>
      <c r="X68">
        <v>20.309999999999999</v>
      </c>
      <c r="Y68">
        <v>-0.1</v>
      </c>
      <c r="Z68">
        <v>-0.3</v>
      </c>
      <c r="AA68">
        <v>-180</v>
      </c>
    </row>
    <row r="69" spans="7:27">
      <c r="G69" t="s">
        <v>111</v>
      </c>
      <c r="H69" s="73">
        <v>59.96</v>
      </c>
      <c r="I69" s="46">
        <v>9.67</v>
      </c>
      <c r="J69" s="46">
        <v>0</v>
      </c>
      <c r="K69" s="46">
        <v>0</v>
      </c>
      <c r="L69" s="46">
        <v>0.48</v>
      </c>
      <c r="M69" s="74">
        <v>0</v>
      </c>
      <c r="N69" s="73">
        <v>0</v>
      </c>
      <c r="O69" s="46">
        <v>0</v>
      </c>
      <c r="P69" s="46">
        <v>-170</v>
      </c>
      <c r="Q69" s="46">
        <v>0</v>
      </c>
      <c r="R69" s="46">
        <v>0</v>
      </c>
      <c r="S69" s="74">
        <v>0</v>
      </c>
      <c r="U69" s="73">
        <v>70.11</v>
      </c>
      <c r="V69" s="74">
        <v>-170.1</v>
      </c>
      <c r="W69">
        <v>59.96</v>
      </c>
      <c r="X69">
        <v>9.67</v>
      </c>
      <c r="Y69">
        <v>-0.1</v>
      </c>
      <c r="Z69">
        <v>0.48</v>
      </c>
      <c r="AA69">
        <v>-170</v>
      </c>
    </row>
    <row r="70" spans="7:27">
      <c r="G70" t="s">
        <v>112</v>
      </c>
      <c r="H70" s="73">
        <v>94.77</v>
      </c>
      <c r="I70" s="46">
        <v>9.67</v>
      </c>
      <c r="J70" s="46">
        <v>0</v>
      </c>
      <c r="K70" s="46">
        <v>0</v>
      </c>
      <c r="L70" s="46">
        <v>2.61</v>
      </c>
      <c r="M70" s="74">
        <v>0</v>
      </c>
      <c r="N70" s="73">
        <v>0</v>
      </c>
      <c r="O70" s="46">
        <v>0</v>
      </c>
      <c r="P70" s="46">
        <v>-170</v>
      </c>
      <c r="Q70" s="46">
        <v>0</v>
      </c>
      <c r="R70" s="46">
        <v>0</v>
      </c>
      <c r="S70" s="74">
        <v>0</v>
      </c>
      <c r="U70" s="73">
        <v>107.05</v>
      </c>
      <c r="V70" s="74">
        <v>-170.1</v>
      </c>
      <c r="W70">
        <v>94.77</v>
      </c>
      <c r="X70">
        <v>9.67</v>
      </c>
      <c r="Y70">
        <v>-0.1</v>
      </c>
      <c r="Z70">
        <v>2.61</v>
      </c>
      <c r="AA70">
        <v>-170</v>
      </c>
    </row>
    <row r="71" spans="7:27">
      <c r="G71" t="s">
        <v>113</v>
      </c>
      <c r="H71" s="73">
        <v>95.74</v>
      </c>
      <c r="I71" s="46">
        <v>12.57</v>
      </c>
      <c r="J71" s="46">
        <v>0</v>
      </c>
      <c r="K71" s="46">
        <v>0</v>
      </c>
      <c r="L71" s="46">
        <v>3.19</v>
      </c>
      <c r="M71" s="74">
        <v>0</v>
      </c>
      <c r="N71" s="73">
        <v>0</v>
      </c>
      <c r="O71" s="46">
        <v>0</v>
      </c>
      <c r="P71" s="46">
        <v>-160</v>
      </c>
      <c r="Q71" s="46">
        <v>0</v>
      </c>
      <c r="R71" s="46">
        <v>0</v>
      </c>
      <c r="S71" s="74">
        <v>0</v>
      </c>
      <c r="U71" s="73">
        <v>111.5</v>
      </c>
      <c r="V71" s="74">
        <v>-160.1</v>
      </c>
      <c r="W71">
        <v>95.74</v>
      </c>
      <c r="X71">
        <v>12.57</v>
      </c>
      <c r="Y71">
        <v>-0.1</v>
      </c>
      <c r="Z71">
        <v>3.19</v>
      </c>
      <c r="AA71">
        <v>-160</v>
      </c>
    </row>
    <row r="72" spans="7:27">
      <c r="G72" t="s">
        <v>114</v>
      </c>
      <c r="H72" s="73">
        <v>119.91</v>
      </c>
      <c r="I72" s="46">
        <v>0</v>
      </c>
      <c r="J72" s="46">
        <v>0</v>
      </c>
      <c r="K72" s="46">
        <v>0</v>
      </c>
      <c r="L72" s="46">
        <v>3.87</v>
      </c>
      <c r="M72" s="74">
        <v>0</v>
      </c>
      <c r="N72" s="73">
        <v>0</v>
      </c>
      <c r="O72" s="46">
        <v>0</v>
      </c>
      <c r="P72" s="46">
        <v>-160</v>
      </c>
      <c r="Q72" s="46">
        <v>0</v>
      </c>
      <c r="R72" s="46">
        <v>0</v>
      </c>
      <c r="S72" s="74">
        <v>0</v>
      </c>
      <c r="U72" s="73">
        <v>123.78</v>
      </c>
      <c r="V72" s="74">
        <v>-160.1</v>
      </c>
      <c r="W72">
        <v>119.91</v>
      </c>
      <c r="X72">
        <v>0</v>
      </c>
      <c r="Y72">
        <v>-0.1</v>
      </c>
      <c r="Z72">
        <v>3.87</v>
      </c>
      <c r="AA72">
        <v>-160</v>
      </c>
    </row>
    <row r="73" spans="7:27">
      <c r="G73" t="s">
        <v>115</v>
      </c>
      <c r="H73" s="73">
        <v>58.02</v>
      </c>
      <c r="I73" s="46">
        <v>0</v>
      </c>
      <c r="J73" s="46">
        <v>0</v>
      </c>
      <c r="K73" s="46">
        <v>0</v>
      </c>
      <c r="L73" s="46">
        <v>4.3499999999999996</v>
      </c>
      <c r="M73" s="74">
        <v>0</v>
      </c>
      <c r="N73" s="73">
        <v>0</v>
      </c>
      <c r="O73" s="46">
        <v>0</v>
      </c>
      <c r="P73" s="46">
        <v>-155</v>
      </c>
      <c r="Q73" s="46">
        <v>0</v>
      </c>
      <c r="R73" s="46">
        <v>0</v>
      </c>
      <c r="S73" s="74">
        <v>0</v>
      </c>
      <c r="U73" s="73">
        <v>62.37</v>
      </c>
      <c r="V73" s="74">
        <v>-155.1</v>
      </c>
      <c r="W73">
        <v>58.02</v>
      </c>
      <c r="X73">
        <v>0</v>
      </c>
      <c r="Y73">
        <v>-0.1</v>
      </c>
      <c r="Z73">
        <v>4.3499999999999996</v>
      </c>
      <c r="AA73">
        <v>-155</v>
      </c>
    </row>
    <row r="74" spans="7:27">
      <c r="G74" t="s">
        <v>116</v>
      </c>
      <c r="H74" s="73">
        <v>70.59</v>
      </c>
      <c r="I74" s="46">
        <v>0</v>
      </c>
      <c r="J74" s="46">
        <v>0</v>
      </c>
      <c r="K74" s="46">
        <v>0</v>
      </c>
      <c r="L74" s="46">
        <v>5.32</v>
      </c>
      <c r="M74" s="74">
        <v>0</v>
      </c>
      <c r="N74" s="73">
        <v>0</v>
      </c>
      <c r="O74" s="46">
        <v>0</v>
      </c>
      <c r="P74" s="46">
        <v>-155</v>
      </c>
      <c r="Q74" s="46">
        <v>0</v>
      </c>
      <c r="R74" s="46">
        <v>0</v>
      </c>
      <c r="S74" s="74">
        <v>0</v>
      </c>
      <c r="U74" s="73">
        <v>75.91</v>
      </c>
      <c r="V74" s="74">
        <v>-155.05000000000001</v>
      </c>
      <c r="W74">
        <v>70.59</v>
      </c>
      <c r="X74">
        <v>0</v>
      </c>
      <c r="Y74">
        <v>-0.05</v>
      </c>
      <c r="Z74">
        <v>5.32</v>
      </c>
      <c r="AA74">
        <v>-155</v>
      </c>
    </row>
    <row r="75" spans="7:27">
      <c r="G75" t="s">
        <v>117</v>
      </c>
      <c r="H75" s="73">
        <v>35.78</v>
      </c>
      <c r="I75" s="46">
        <v>0</v>
      </c>
      <c r="J75" s="46">
        <v>0</v>
      </c>
      <c r="K75" s="46">
        <v>0</v>
      </c>
      <c r="L75" s="46">
        <v>6.38</v>
      </c>
      <c r="M75" s="74">
        <v>0</v>
      </c>
      <c r="N75" s="73">
        <v>0</v>
      </c>
      <c r="O75" s="46">
        <v>0</v>
      </c>
      <c r="P75" s="46">
        <v>-150</v>
      </c>
      <c r="Q75" s="46">
        <v>0</v>
      </c>
      <c r="R75" s="46">
        <v>0</v>
      </c>
      <c r="S75" s="74">
        <v>0</v>
      </c>
      <c r="U75" s="73">
        <v>42.16</v>
      </c>
      <c r="V75" s="74">
        <v>-150</v>
      </c>
      <c r="W75">
        <v>35.78</v>
      </c>
      <c r="X75">
        <v>0</v>
      </c>
      <c r="Y75">
        <v>0</v>
      </c>
      <c r="Z75">
        <v>6.38</v>
      </c>
      <c r="AA75">
        <v>-150</v>
      </c>
    </row>
    <row r="76" spans="7:27">
      <c r="G76" t="s">
        <v>118</v>
      </c>
      <c r="H76" s="73">
        <v>61.88</v>
      </c>
      <c r="I76" s="46">
        <v>0</v>
      </c>
      <c r="J76" s="46">
        <v>0</v>
      </c>
      <c r="K76" s="46">
        <v>0</v>
      </c>
      <c r="L76" s="46">
        <v>7.45</v>
      </c>
      <c r="M76" s="74">
        <v>0</v>
      </c>
      <c r="N76" s="73">
        <v>0</v>
      </c>
      <c r="O76" s="46">
        <v>0</v>
      </c>
      <c r="P76" s="46">
        <v>-145</v>
      </c>
      <c r="Q76" s="46">
        <v>0</v>
      </c>
      <c r="R76" s="46">
        <v>0</v>
      </c>
      <c r="S76" s="74">
        <v>0</v>
      </c>
      <c r="U76" s="73">
        <v>69.33</v>
      </c>
      <c r="V76" s="74">
        <v>-145.1</v>
      </c>
      <c r="W76">
        <v>61.88</v>
      </c>
      <c r="X76">
        <v>0</v>
      </c>
      <c r="Y76">
        <v>-0.1</v>
      </c>
      <c r="Z76">
        <v>7.45</v>
      </c>
      <c r="AA76">
        <v>-145</v>
      </c>
    </row>
    <row r="77" spans="7:27">
      <c r="G77" t="s">
        <v>119</v>
      </c>
      <c r="H77" s="73">
        <v>54.15</v>
      </c>
      <c r="I77" s="46">
        <v>0</v>
      </c>
      <c r="J77" s="46">
        <v>0</v>
      </c>
      <c r="K77" s="46">
        <v>0</v>
      </c>
      <c r="L77" s="46">
        <v>8.51</v>
      </c>
      <c r="M77" s="74">
        <v>0</v>
      </c>
      <c r="N77" s="73">
        <v>0</v>
      </c>
      <c r="O77" s="46">
        <v>0</v>
      </c>
      <c r="P77" s="46">
        <v>-155</v>
      </c>
      <c r="Q77" s="46">
        <v>0</v>
      </c>
      <c r="R77" s="46">
        <v>0</v>
      </c>
      <c r="S77" s="74">
        <v>0</v>
      </c>
      <c r="U77" s="73">
        <v>62.66</v>
      </c>
      <c r="V77" s="74">
        <v>-155.1</v>
      </c>
      <c r="W77">
        <v>54.15</v>
      </c>
      <c r="X77">
        <v>0</v>
      </c>
      <c r="Y77">
        <v>-0.1</v>
      </c>
      <c r="Z77">
        <v>8.51</v>
      </c>
      <c r="AA77">
        <v>-155</v>
      </c>
    </row>
    <row r="78" spans="7:27">
      <c r="G78" t="s">
        <v>120</v>
      </c>
      <c r="H78" s="73">
        <v>73.489999999999995</v>
      </c>
      <c r="I78" s="46">
        <v>0</v>
      </c>
      <c r="J78" s="46">
        <v>0</v>
      </c>
      <c r="K78" s="46">
        <v>0</v>
      </c>
      <c r="L78" s="46">
        <v>9.67</v>
      </c>
      <c r="M78" s="74">
        <v>0</v>
      </c>
      <c r="N78" s="73">
        <v>0</v>
      </c>
      <c r="O78" s="46">
        <v>0</v>
      </c>
      <c r="P78" s="46">
        <v>-155</v>
      </c>
      <c r="Q78" s="46">
        <v>0</v>
      </c>
      <c r="R78" s="46">
        <v>0</v>
      </c>
      <c r="S78" s="74">
        <v>0</v>
      </c>
      <c r="U78" s="73">
        <v>83.16</v>
      </c>
      <c r="V78" s="74">
        <v>-155.1</v>
      </c>
      <c r="W78">
        <v>73.489999999999995</v>
      </c>
      <c r="X78">
        <v>0</v>
      </c>
      <c r="Y78">
        <v>-0.1</v>
      </c>
      <c r="Z78">
        <v>9.67</v>
      </c>
      <c r="AA78">
        <v>-155</v>
      </c>
    </row>
    <row r="79" spans="7:27">
      <c r="G79" t="s">
        <v>121</v>
      </c>
      <c r="H79" s="73">
        <v>74.459999999999994</v>
      </c>
      <c r="I79" s="46">
        <v>0</v>
      </c>
      <c r="J79" s="46">
        <v>0</v>
      </c>
      <c r="K79" s="46">
        <v>0</v>
      </c>
      <c r="L79" s="46">
        <v>9.57</v>
      </c>
      <c r="M79" s="74">
        <v>0</v>
      </c>
      <c r="N79" s="73">
        <v>0</v>
      </c>
      <c r="O79" s="46">
        <v>0</v>
      </c>
      <c r="P79" s="46">
        <v>-115</v>
      </c>
      <c r="Q79" s="46">
        <v>0</v>
      </c>
      <c r="R79" s="46">
        <v>0</v>
      </c>
      <c r="S79" s="74">
        <v>0</v>
      </c>
      <c r="U79" s="73">
        <v>84.03</v>
      </c>
      <c r="V79" s="74">
        <v>-115.1</v>
      </c>
      <c r="W79">
        <v>74.459999999999994</v>
      </c>
      <c r="X79">
        <v>0</v>
      </c>
      <c r="Y79">
        <v>-0.1</v>
      </c>
      <c r="Z79">
        <v>9.57</v>
      </c>
      <c r="AA79">
        <v>-115</v>
      </c>
    </row>
    <row r="80" spans="7:27">
      <c r="G80" t="s">
        <v>122</v>
      </c>
      <c r="H80" s="73">
        <v>19.34</v>
      </c>
      <c r="I80" s="46">
        <v>0</v>
      </c>
      <c r="J80" s="46">
        <v>0</v>
      </c>
      <c r="K80" s="46">
        <v>0</v>
      </c>
      <c r="L80" s="46">
        <v>9.67</v>
      </c>
      <c r="M80" s="74">
        <v>0</v>
      </c>
      <c r="N80" s="73">
        <v>0</v>
      </c>
      <c r="O80" s="46">
        <v>0</v>
      </c>
      <c r="P80" s="46">
        <v>-105</v>
      </c>
      <c r="Q80" s="46">
        <v>0</v>
      </c>
      <c r="R80" s="46">
        <v>0</v>
      </c>
      <c r="S80" s="74">
        <v>0</v>
      </c>
      <c r="U80" s="73">
        <v>29.01</v>
      </c>
      <c r="V80" s="74">
        <v>-105.1</v>
      </c>
      <c r="W80">
        <v>19.34</v>
      </c>
      <c r="X80">
        <v>0</v>
      </c>
      <c r="Y80">
        <v>-0.1</v>
      </c>
      <c r="Z80">
        <v>9.67</v>
      </c>
      <c r="AA80">
        <v>-105</v>
      </c>
    </row>
    <row r="81" spans="7:27">
      <c r="G81" t="s">
        <v>123</v>
      </c>
      <c r="H81" s="73">
        <v>28.04</v>
      </c>
      <c r="I81" s="46">
        <v>0</v>
      </c>
      <c r="J81" s="46">
        <v>0</v>
      </c>
      <c r="K81" s="46">
        <v>0</v>
      </c>
      <c r="L81" s="46">
        <v>9.19</v>
      </c>
      <c r="M81" s="74">
        <v>0</v>
      </c>
      <c r="N81" s="73">
        <v>0</v>
      </c>
      <c r="O81" s="46">
        <v>0</v>
      </c>
      <c r="P81" s="46">
        <v>-65</v>
      </c>
      <c r="Q81" s="46">
        <v>0</v>
      </c>
      <c r="R81" s="46">
        <v>0</v>
      </c>
      <c r="S81" s="74">
        <v>0</v>
      </c>
      <c r="U81" s="73">
        <v>37.229999999999997</v>
      </c>
      <c r="V81" s="74">
        <v>-65.099999999999994</v>
      </c>
      <c r="W81">
        <v>28.04</v>
      </c>
      <c r="X81">
        <v>0</v>
      </c>
      <c r="Y81">
        <v>-0.1</v>
      </c>
      <c r="Z81">
        <v>9.19</v>
      </c>
      <c r="AA81">
        <v>-65</v>
      </c>
    </row>
    <row r="82" spans="7:27">
      <c r="G82" t="s">
        <v>124</v>
      </c>
      <c r="H82" s="73">
        <v>20.3</v>
      </c>
      <c r="I82" s="46">
        <v>0</v>
      </c>
      <c r="J82" s="46">
        <v>0</v>
      </c>
      <c r="K82" s="46">
        <v>0</v>
      </c>
      <c r="L82" s="46">
        <v>9.19</v>
      </c>
      <c r="M82" s="74">
        <v>0</v>
      </c>
      <c r="N82" s="73">
        <v>0</v>
      </c>
      <c r="O82" s="46">
        <v>0</v>
      </c>
      <c r="P82" s="46">
        <v>-135</v>
      </c>
      <c r="Q82" s="46">
        <v>0</v>
      </c>
      <c r="R82" s="46">
        <v>0</v>
      </c>
      <c r="S82" s="74">
        <v>0</v>
      </c>
      <c r="U82" s="73">
        <v>29.49</v>
      </c>
      <c r="V82" s="74">
        <v>-135.1</v>
      </c>
      <c r="W82">
        <v>20.3</v>
      </c>
      <c r="X82">
        <v>0</v>
      </c>
      <c r="Y82">
        <v>-0.1</v>
      </c>
      <c r="Z82">
        <v>9.19</v>
      </c>
      <c r="AA82">
        <v>-135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8.99</v>
      </c>
      <c r="M83" s="74">
        <v>0</v>
      </c>
      <c r="N83" s="73">
        <v>-2</v>
      </c>
      <c r="O83" s="46">
        <v>0</v>
      </c>
      <c r="P83" s="46">
        <v>-70</v>
      </c>
      <c r="Q83" s="46">
        <v>0</v>
      </c>
      <c r="R83" s="46">
        <v>0</v>
      </c>
      <c r="S83" s="74">
        <v>0</v>
      </c>
      <c r="U83" s="73">
        <v>8.99</v>
      </c>
      <c r="V83" s="74">
        <v>-72.099999999999994</v>
      </c>
      <c r="W83">
        <v>-2</v>
      </c>
      <c r="X83">
        <v>0</v>
      </c>
      <c r="Y83">
        <v>-0.1</v>
      </c>
      <c r="Z83">
        <v>8.99</v>
      </c>
      <c r="AA83">
        <v>-70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8.9</v>
      </c>
      <c r="M84" s="74">
        <v>0</v>
      </c>
      <c r="N84" s="73">
        <v>-11</v>
      </c>
      <c r="O84" s="46">
        <v>0</v>
      </c>
      <c r="P84" s="46">
        <v>-70</v>
      </c>
      <c r="Q84" s="46">
        <v>0</v>
      </c>
      <c r="R84" s="46">
        <v>0</v>
      </c>
      <c r="S84" s="74">
        <v>0</v>
      </c>
      <c r="U84" s="73">
        <v>8.9</v>
      </c>
      <c r="V84" s="74">
        <v>-81.099999999999994</v>
      </c>
      <c r="W84">
        <v>-11</v>
      </c>
      <c r="X84">
        <v>0</v>
      </c>
      <c r="Y84">
        <v>-0.1</v>
      </c>
      <c r="Z84">
        <v>8.9</v>
      </c>
      <c r="AA84">
        <v>-70</v>
      </c>
    </row>
    <row r="85" spans="7:27">
      <c r="G85" t="s">
        <v>127</v>
      </c>
      <c r="H85" s="73">
        <v>54.15</v>
      </c>
      <c r="I85" s="46">
        <v>0</v>
      </c>
      <c r="J85" s="46">
        <v>0</v>
      </c>
      <c r="K85" s="46">
        <v>0</v>
      </c>
      <c r="L85" s="46">
        <v>8.51</v>
      </c>
      <c r="M85" s="74">
        <v>0</v>
      </c>
      <c r="N85" s="73">
        <v>0</v>
      </c>
      <c r="O85" s="46">
        <v>0</v>
      </c>
      <c r="P85" s="46">
        <v>-70</v>
      </c>
      <c r="Q85" s="46">
        <v>0</v>
      </c>
      <c r="R85" s="46">
        <v>0</v>
      </c>
      <c r="S85" s="74">
        <v>0</v>
      </c>
      <c r="U85" s="73">
        <v>62.66</v>
      </c>
      <c r="V85" s="74">
        <v>-70.099999999999994</v>
      </c>
      <c r="W85">
        <v>54.15</v>
      </c>
      <c r="X85">
        <v>0</v>
      </c>
      <c r="Y85">
        <v>-0.1</v>
      </c>
      <c r="Z85">
        <v>8.51</v>
      </c>
      <c r="AA85">
        <v>-70</v>
      </c>
    </row>
    <row r="86" spans="7:27">
      <c r="G86" t="s">
        <v>128</v>
      </c>
      <c r="H86" s="73">
        <v>56.08</v>
      </c>
      <c r="I86" s="46">
        <v>0</v>
      </c>
      <c r="J86" s="46">
        <v>0</v>
      </c>
      <c r="K86" s="46">
        <v>0</v>
      </c>
      <c r="L86" s="46">
        <v>8.0299999999999994</v>
      </c>
      <c r="M86" s="74">
        <v>0</v>
      </c>
      <c r="N86" s="73">
        <v>0</v>
      </c>
      <c r="O86" s="46">
        <v>0</v>
      </c>
      <c r="P86" s="46">
        <v>-70</v>
      </c>
      <c r="Q86" s="46">
        <v>0</v>
      </c>
      <c r="R86" s="46">
        <v>0</v>
      </c>
      <c r="S86" s="74">
        <v>0</v>
      </c>
      <c r="U86" s="73">
        <v>64.11</v>
      </c>
      <c r="V86" s="74">
        <v>-70.099999999999994</v>
      </c>
      <c r="W86">
        <v>56.08</v>
      </c>
      <c r="X86">
        <v>0</v>
      </c>
      <c r="Y86">
        <v>-0.1</v>
      </c>
      <c r="Z86">
        <v>8.0299999999999994</v>
      </c>
      <c r="AA86">
        <v>-70</v>
      </c>
    </row>
    <row r="87" spans="7:27">
      <c r="G87" t="s">
        <v>129</v>
      </c>
      <c r="H87" s="73">
        <v>40.61</v>
      </c>
      <c r="I87" s="46">
        <v>0</v>
      </c>
      <c r="J87" s="46">
        <v>0</v>
      </c>
      <c r="K87" s="46">
        <v>0</v>
      </c>
      <c r="L87" s="46">
        <v>8.0299999999999994</v>
      </c>
      <c r="M87" s="74">
        <v>0</v>
      </c>
      <c r="N87" s="73">
        <v>0</v>
      </c>
      <c r="O87" s="46">
        <v>0</v>
      </c>
      <c r="P87" s="46">
        <v>-65</v>
      </c>
      <c r="Q87" s="46">
        <v>0</v>
      </c>
      <c r="R87" s="46">
        <v>0</v>
      </c>
      <c r="S87" s="74">
        <v>0</v>
      </c>
      <c r="U87" s="73">
        <v>48.64</v>
      </c>
      <c r="V87" s="74">
        <v>-65.099999999999994</v>
      </c>
      <c r="W87">
        <v>40.61</v>
      </c>
      <c r="X87">
        <v>0</v>
      </c>
      <c r="Y87">
        <v>-0.1</v>
      </c>
      <c r="Z87">
        <v>8.0299999999999994</v>
      </c>
      <c r="AA87">
        <v>-65</v>
      </c>
    </row>
    <row r="88" spans="7:27">
      <c r="G88" t="s">
        <v>130</v>
      </c>
      <c r="H88" s="73">
        <v>34.81</v>
      </c>
      <c r="I88" s="46">
        <v>0</v>
      </c>
      <c r="J88" s="46">
        <v>0</v>
      </c>
      <c r="K88" s="46">
        <v>0</v>
      </c>
      <c r="L88" s="46">
        <v>7.25</v>
      </c>
      <c r="M88" s="74">
        <v>0</v>
      </c>
      <c r="N88" s="73">
        <v>0</v>
      </c>
      <c r="O88" s="46">
        <v>0</v>
      </c>
      <c r="P88" s="46">
        <v>-70</v>
      </c>
      <c r="Q88" s="46">
        <v>0</v>
      </c>
      <c r="R88" s="46">
        <v>0</v>
      </c>
      <c r="S88" s="74">
        <v>0</v>
      </c>
      <c r="U88" s="73">
        <v>42.06</v>
      </c>
      <c r="V88" s="74">
        <v>-70.099999999999994</v>
      </c>
      <c r="W88">
        <v>34.81</v>
      </c>
      <c r="X88">
        <v>0</v>
      </c>
      <c r="Y88">
        <v>-0.1</v>
      </c>
      <c r="Z88">
        <v>7.25</v>
      </c>
      <c r="AA88">
        <v>-70</v>
      </c>
    </row>
    <row r="89" spans="7:27">
      <c r="G89" t="s">
        <v>131</v>
      </c>
      <c r="H89" s="73">
        <v>46.42</v>
      </c>
      <c r="I89" s="46">
        <v>0</v>
      </c>
      <c r="J89" s="46">
        <v>0</v>
      </c>
      <c r="K89" s="46">
        <v>0</v>
      </c>
      <c r="L89" s="46">
        <v>6.67</v>
      </c>
      <c r="M89" s="74">
        <v>0</v>
      </c>
      <c r="N89" s="73">
        <v>0</v>
      </c>
      <c r="O89" s="46">
        <v>0</v>
      </c>
      <c r="P89" s="46">
        <v>-25</v>
      </c>
      <c r="Q89" s="46">
        <v>0</v>
      </c>
      <c r="R89" s="46">
        <v>0</v>
      </c>
      <c r="S89" s="74">
        <v>0</v>
      </c>
      <c r="U89" s="73">
        <v>53.09</v>
      </c>
      <c r="V89" s="74">
        <v>-25.1</v>
      </c>
      <c r="W89">
        <v>46.42</v>
      </c>
      <c r="X89">
        <v>0</v>
      </c>
      <c r="Y89">
        <v>-0.1</v>
      </c>
      <c r="Z89">
        <v>6.67</v>
      </c>
      <c r="AA89">
        <v>-25</v>
      </c>
    </row>
    <row r="90" spans="7:27">
      <c r="G90" t="s">
        <v>132</v>
      </c>
      <c r="H90" s="73">
        <v>52.22</v>
      </c>
      <c r="I90" s="46">
        <v>0</v>
      </c>
      <c r="J90" s="46">
        <v>0</v>
      </c>
      <c r="K90" s="46">
        <v>0</v>
      </c>
      <c r="L90" s="46">
        <v>6.38</v>
      </c>
      <c r="M90" s="74">
        <v>0</v>
      </c>
      <c r="N90" s="73">
        <v>0</v>
      </c>
      <c r="O90" s="46">
        <v>0</v>
      </c>
      <c r="P90" s="46">
        <v>-50</v>
      </c>
      <c r="Q90" s="46">
        <v>0</v>
      </c>
      <c r="R90" s="46">
        <v>0</v>
      </c>
      <c r="S90" s="74">
        <v>0</v>
      </c>
      <c r="U90" s="73">
        <v>58.6</v>
      </c>
      <c r="V90" s="74">
        <v>-50.1</v>
      </c>
      <c r="W90">
        <v>52.22</v>
      </c>
      <c r="X90">
        <v>0</v>
      </c>
      <c r="Y90">
        <v>-0.1</v>
      </c>
      <c r="Z90">
        <v>6.38</v>
      </c>
      <c r="AA90">
        <v>-50</v>
      </c>
    </row>
    <row r="91" spans="7:27">
      <c r="G91" t="s">
        <v>133</v>
      </c>
      <c r="H91" s="73">
        <v>58.02</v>
      </c>
      <c r="I91" s="46">
        <v>0</v>
      </c>
      <c r="J91" s="46">
        <v>0</v>
      </c>
      <c r="K91" s="46">
        <v>0</v>
      </c>
      <c r="L91" s="46">
        <v>5.13</v>
      </c>
      <c r="M91" s="74">
        <v>0</v>
      </c>
      <c r="N91" s="73">
        <v>0</v>
      </c>
      <c r="O91" s="46">
        <v>0</v>
      </c>
      <c r="P91" s="46">
        <v>-70</v>
      </c>
      <c r="Q91" s="46">
        <v>0</v>
      </c>
      <c r="R91" s="46">
        <v>0</v>
      </c>
      <c r="S91" s="74">
        <v>0</v>
      </c>
      <c r="U91" s="73">
        <v>63.15</v>
      </c>
      <c r="V91" s="74">
        <v>-70.099999999999994</v>
      </c>
      <c r="W91">
        <v>58.02</v>
      </c>
      <c r="X91">
        <v>0</v>
      </c>
      <c r="Y91">
        <v>-0.1</v>
      </c>
      <c r="Z91">
        <v>5.13</v>
      </c>
      <c r="AA91">
        <v>-70</v>
      </c>
    </row>
    <row r="92" spans="7:27">
      <c r="G92" t="s">
        <v>134</v>
      </c>
      <c r="H92" s="73">
        <v>30.94</v>
      </c>
      <c r="I92" s="46">
        <v>0</v>
      </c>
      <c r="J92" s="46">
        <v>0</v>
      </c>
      <c r="K92" s="46">
        <v>0</v>
      </c>
      <c r="L92" s="46">
        <v>4.84</v>
      </c>
      <c r="M92" s="74">
        <v>0</v>
      </c>
      <c r="N92" s="73">
        <v>0</v>
      </c>
      <c r="O92" s="46">
        <v>0</v>
      </c>
      <c r="P92" s="46">
        <v>-70</v>
      </c>
      <c r="Q92" s="46">
        <v>0</v>
      </c>
      <c r="R92" s="46">
        <v>0</v>
      </c>
      <c r="S92" s="74">
        <v>0</v>
      </c>
      <c r="U92" s="73">
        <v>35.78</v>
      </c>
      <c r="V92" s="74">
        <v>-70.099999999999994</v>
      </c>
      <c r="W92">
        <v>30.94</v>
      </c>
      <c r="X92">
        <v>0</v>
      </c>
      <c r="Y92">
        <v>-0.1</v>
      </c>
      <c r="Z92">
        <v>4.84</v>
      </c>
      <c r="AA92">
        <v>-70</v>
      </c>
    </row>
    <row r="93" spans="7:27">
      <c r="G93" t="s">
        <v>135</v>
      </c>
      <c r="H93" s="73">
        <v>19.34</v>
      </c>
      <c r="I93" s="46">
        <v>0</v>
      </c>
      <c r="J93" s="46">
        <v>0</v>
      </c>
      <c r="K93" s="46">
        <v>0</v>
      </c>
      <c r="L93" s="46">
        <v>4.3499999999999996</v>
      </c>
      <c r="M93" s="74">
        <v>0</v>
      </c>
      <c r="N93" s="73">
        <v>0</v>
      </c>
      <c r="O93" s="46">
        <v>0</v>
      </c>
      <c r="P93" s="46">
        <v>-70</v>
      </c>
      <c r="Q93" s="46">
        <v>0</v>
      </c>
      <c r="R93" s="46">
        <v>0</v>
      </c>
      <c r="S93" s="74">
        <v>0</v>
      </c>
      <c r="U93" s="73">
        <v>23.69</v>
      </c>
      <c r="V93" s="74">
        <v>-70.099999999999994</v>
      </c>
      <c r="W93">
        <v>19.34</v>
      </c>
      <c r="X93">
        <v>0</v>
      </c>
      <c r="Y93">
        <v>-0.1</v>
      </c>
      <c r="Z93">
        <v>4.3499999999999996</v>
      </c>
      <c r="AA93">
        <v>-70</v>
      </c>
    </row>
    <row r="94" spans="7:27">
      <c r="G94" t="s">
        <v>136</v>
      </c>
      <c r="H94" s="73">
        <v>36.75</v>
      </c>
      <c r="I94" s="46">
        <v>0</v>
      </c>
      <c r="J94" s="46">
        <v>0</v>
      </c>
      <c r="K94" s="46">
        <v>0</v>
      </c>
      <c r="L94" s="46">
        <v>3.38</v>
      </c>
      <c r="M94" s="74">
        <v>0</v>
      </c>
      <c r="N94" s="73">
        <v>0</v>
      </c>
      <c r="O94" s="46">
        <v>0</v>
      </c>
      <c r="P94" s="46">
        <v>-80</v>
      </c>
      <c r="Q94" s="46">
        <v>0</v>
      </c>
      <c r="R94" s="46">
        <v>0</v>
      </c>
      <c r="S94" s="74">
        <v>0</v>
      </c>
      <c r="U94" s="73">
        <v>40.130000000000003</v>
      </c>
      <c r="V94" s="74">
        <v>-80.099999999999994</v>
      </c>
      <c r="W94">
        <v>36.75</v>
      </c>
      <c r="X94">
        <v>0</v>
      </c>
      <c r="Y94">
        <v>-0.1</v>
      </c>
      <c r="Z94">
        <v>3.38</v>
      </c>
      <c r="AA94">
        <v>-80</v>
      </c>
    </row>
    <row r="95" spans="7:27">
      <c r="G95" t="s">
        <v>137</v>
      </c>
      <c r="H95" s="73">
        <v>33.85</v>
      </c>
      <c r="I95" s="46">
        <v>0</v>
      </c>
      <c r="J95" s="46">
        <v>0</v>
      </c>
      <c r="K95" s="46">
        <v>0</v>
      </c>
      <c r="L95" s="46">
        <v>3.19</v>
      </c>
      <c r="M95" s="74">
        <v>0</v>
      </c>
      <c r="N95" s="73">
        <v>0</v>
      </c>
      <c r="O95" s="46">
        <v>0</v>
      </c>
      <c r="P95" s="46">
        <v>-80</v>
      </c>
      <c r="Q95" s="46">
        <v>0</v>
      </c>
      <c r="R95" s="46">
        <v>0</v>
      </c>
      <c r="S95" s="74">
        <v>0</v>
      </c>
      <c r="U95" s="73">
        <v>37.04</v>
      </c>
      <c r="V95" s="74">
        <v>-80.099999999999994</v>
      </c>
      <c r="W95">
        <v>33.85</v>
      </c>
      <c r="X95">
        <v>0</v>
      </c>
      <c r="Y95">
        <v>-0.1</v>
      </c>
      <c r="Z95">
        <v>3.19</v>
      </c>
      <c r="AA95">
        <v>-80</v>
      </c>
    </row>
    <row r="96" spans="7:27">
      <c r="G96" t="s">
        <v>138</v>
      </c>
      <c r="H96" s="73">
        <v>30.95</v>
      </c>
      <c r="I96" s="46">
        <v>0</v>
      </c>
      <c r="J96" s="46">
        <v>0</v>
      </c>
      <c r="K96" s="46">
        <v>0</v>
      </c>
      <c r="L96" s="46">
        <v>2.9</v>
      </c>
      <c r="M96" s="74">
        <v>0</v>
      </c>
      <c r="N96" s="73">
        <v>0</v>
      </c>
      <c r="O96" s="46">
        <v>0</v>
      </c>
      <c r="P96" s="46">
        <v>-80</v>
      </c>
      <c r="Q96" s="46">
        <v>0</v>
      </c>
      <c r="R96" s="46">
        <v>0</v>
      </c>
      <c r="S96" s="74">
        <v>0</v>
      </c>
      <c r="U96" s="73">
        <v>33.840000000000003</v>
      </c>
      <c r="V96" s="74">
        <v>-80.099999999999994</v>
      </c>
      <c r="W96">
        <v>30.95</v>
      </c>
      <c r="X96">
        <v>0</v>
      </c>
      <c r="Y96">
        <v>-0.1</v>
      </c>
      <c r="Z96">
        <v>2.9</v>
      </c>
      <c r="AA96">
        <v>-80</v>
      </c>
    </row>
    <row r="97" spans="1:83">
      <c r="G97" t="s">
        <v>139</v>
      </c>
      <c r="H97" s="73">
        <v>22.24</v>
      </c>
      <c r="I97" s="46">
        <v>0</v>
      </c>
      <c r="J97" s="46">
        <v>0</v>
      </c>
      <c r="K97" s="46">
        <v>0</v>
      </c>
      <c r="L97" s="46">
        <v>2.13</v>
      </c>
      <c r="M97" s="74">
        <v>0</v>
      </c>
      <c r="N97" s="73">
        <v>0</v>
      </c>
      <c r="O97" s="46">
        <v>0</v>
      </c>
      <c r="P97" s="46">
        <v>-80</v>
      </c>
      <c r="Q97" s="46">
        <v>0</v>
      </c>
      <c r="R97" s="46">
        <v>0</v>
      </c>
      <c r="S97" s="74">
        <v>0</v>
      </c>
      <c r="U97" s="73">
        <v>24.37</v>
      </c>
      <c r="V97" s="74">
        <v>-80.099999999999994</v>
      </c>
      <c r="W97">
        <v>22.24</v>
      </c>
      <c r="X97">
        <v>0</v>
      </c>
      <c r="Y97">
        <v>-0.1</v>
      </c>
      <c r="Z97">
        <v>2.13</v>
      </c>
      <c r="AA97">
        <v>-80</v>
      </c>
    </row>
    <row r="98" spans="1:83">
      <c r="G98" t="s">
        <v>140</v>
      </c>
      <c r="H98" s="73">
        <v>18.37</v>
      </c>
      <c r="I98" s="46">
        <v>0</v>
      </c>
      <c r="J98" s="46">
        <v>0</v>
      </c>
      <c r="K98" s="46">
        <v>0</v>
      </c>
      <c r="L98" s="46">
        <v>2.13</v>
      </c>
      <c r="M98" s="74">
        <v>0</v>
      </c>
      <c r="N98" s="73">
        <v>0</v>
      </c>
      <c r="O98" s="46">
        <v>0</v>
      </c>
      <c r="P98" s="46">
        <v>-90</v>
      </c>
      <c r="Q98" s="46">
        <v>0</v>
      </c>
      <c r="R98" s="46">
        <v>0</v>
      </c>
      <c r="S98" s="74">
        <v>0</v>
      </c>
      <c r="U98" s="73">
        <v>20.5</v>
      </c>
      <c r="V98" s="74">
        <v>-90.1</v>
      </c>
      <c r="W98">
        <v>18.37</v>
      </c>
      <c r="X98">
        <v>0</v>
      </c>
      <c r="Y98">
        <v>-0.1</v>
      </c>
      <c r="Z98">
        <v>2.13</v>
      </c>
      <c r="AA98">
        <v>-90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0.68245999999999996</v>
      </c>
      <c r="I99" s="69">
        <f t="shared" ref="I99:BQ99" si="1">SUM(I3:I98)/4000</f>
        <v>3.6504999999999996E-2</v>
      </c>
      <c r="J99" s="69">
        <f t="shared" si="1"/>
        <v>2.0309999999999995E-2</v>
      </c>
      <c r="K99" s="69">
        <f t="shared" si="1"/>
        <v>0</v>
      </c>
      <c r="L99" s="69">
        <f t="shared" si="1"/>
        <v>8.4132499999999971E-2</v>
      </c>
      <c r="M99" s="69">
        <f t="shared" si="1"/>
        <v>0</v>
      </c>
      <c r="N99" s="68">
        <f t="shared" si="1"/>
        <v>-0.62324999999999997</v>
      </c>
      <c r="O99" s="69">
        <f t="shared" si="1"/>
        <v>-1.53525</v>
      </c>
      <c r="P99" s="69">
        <f t="shared" si="1"/>
        <v>-2.6042475</v>
      </c>
      <c r="Q99" s="69">
        <f t="shared" si="1"/>
        <v>0</v>
      </c>
      <c r="R99" s="69">
        <f t="shared" si="1"/>
        <v>-2.6275E-2</v>
      </c>
      <c r="S99" s="70">
        <f t="shared" si="1"/>
        <v>0</v>
      </c>
      <c r="U99" s="68">
        <f t="shared" si="1"/>
        <v>0.82340499999999983</v>
      </c>
      <c r="V99" s="70">
        <f t="shared" si="1"/>
        <v>-4.7918649999999907</v>
      </c>
      <c r="W99">
        <f t="shared" si="1"/>
        <v>5.9209999999999902E-2</v>
      </c>
      <c r="X99">
        <f t="shared" si="1"/>
        <v>-1.498745</v>
      </c>
      <c r="Y99">
        <f t="shared" si="1"/>
        <v>-2.8424999999999943E-3</v>
      </c>
      <c r="Z99">
        <f t="shared" si="1"/>
        <v>5.7857500000000013E-2</v>
      </c>
      <c r="AA99">
        <f t="shared" si="1"/>
        <v>-2.5839375000000002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45376</v>
      </c>
      <c r="U2" s="73" t="s">
        <v>225</v>
      </c>
      <c r="V2" s="74" t="s">
        <v>224</v>
      </c>
      <c r="W2" s="28" t="s">
        <v>439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26.11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26.11</v>
      </c>
      <c r="W3">
        <v>26.11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25.14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25.14</v>
      </c>
      <c r="W4">
        <v>25.14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24.18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24.18</v>
      </c>
      <c r="W5">
        <v>24.18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21.27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21.27</v>
      </c>
      <c r="W6">
        <v>21.27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19.34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19.34</v>
      </c>
      <c r="W7">
        <v>19.34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18.37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18.37</v>
      </c>
      <c r="W8">
        <v>18.37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17.41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17.41</v>
      </c>
      <c r="W9">
        <v>17.41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17.41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17.41</v>
      </c>
      <c r="W10">
        <v>17.41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16.440000000000001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16.440000000000001</v>
      </c>
      <c r="W11">
        <v>16.440000000000001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15.47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15.47</v>
      </c>
      <c r="W12">
        <v>15.47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15.47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15.47</v>
      </c>
      <c r="W13">
        <v>15.47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14.51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14.5</v>
      </c>
      <c r="W14">
        <v>14.51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13.54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13.54</v>
      </c>
      <c r="W15">
        <v>13.54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14.51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14.5</v>
      </c>
      <c r="W16">
        <v>14.51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13.54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13.54</v>
      </c>
      <c r="W17">
        <v>13.54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13.54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13.54</v>
      </c>
      <c r="W18">
        <v>13.54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13.54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13.54</v>
      </c>
      <c r="W19">
        <v>13.54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13.54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13.54</v>
      </c>
      <c r="W20">
        <v>13.54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12.57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12.57</v>
      </c>
      <c r="W21">
        <v>12.57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12.57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12.57</v>
      </c>
      <c r="W22">
        <v>12.57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12.57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12.57</v>
      </c>
      <c r="W23">
        <v>12.57</v>
      </c>
      <c r="X23">
        <v>0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13.54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13.54</v>
      </c>
      <c r="W24">
        <v>13.54</v>
      </c>
      <c r="X24">
        <v>0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14.51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14.5</v>
      </c>
      <c r="W25">
        <v>14.51</v>
      </c>
      <c r="X25">
        <v>0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14.51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14.5</v>
      </c>
      <c r="W26">
        <v>14.51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16.440000000000001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16.440000000000001</v>
      </c>
      <c r="W27">
        <v>16.440000000000001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18.37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18.37</v>
      </c>
      <c r="W28">
        <v>18.37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18.37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18.37</v>
      </c>
      <c r="W29">
        <v>18.37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19.34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19.34</v>
      </c>
      <c r="W30">
        <v>19.34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20.309999999999999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20.309999999999999</v>
      </c>
      <c r="W31">
        <v>20.309999999999999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23.21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23.21</v>
      </c>
      <c r="W32">
        <v>23.21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25.14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25.14</v>
      </c>
      <c r="W33">
        <v>25.14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25.14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25.14</v>
      </c>
      <c r="W34">
        <v>25.14</v>
      </c>
      <c r="X34">
        <v>0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25.14</v>
      </c>
      <c r="L35" s="46">
        <v>0</v>
      </c>
      <c r="M35" s="74">
        <v>0.36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25.5</v>
      </c>
      <c r="W35">
        <v>25.14</v>
      </c>
      <c r="X35">
        <v>0.36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24.18</v>
      </c>
      <c r="L36" s="46">
        <v>0</v>
      </c>
      <c r="M36" s="74">
        <v>0.51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24.69</v>
      </c>
      <c r="W36">
        <v>24.18</v>
      </c>
      <c r="X36">
        <v>0.51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25.14</v>
      </c>
      <c r="L37" s="46">
        <v>0</v>
      </c>
      <c r="M37" s="74">
        <v>1.1100000000000001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26.25</v>
      </c>
      <c r="W37">
        <v>25.14</v>
      </c>
      <c r="X37">
        <v>1.1100000000000001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25.14</v>
      </c>
      <c r="L38" s="46">
        <v>0</v>
      </c>
      <c r="M38" s="74">
        <v>2.41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27.55</v>
      </c>
      <c r="W38">
        <v>25.14</v>
      </c>
      <c r="X38">
        <v>2.41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  <c r="X39">
        <v>0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0.82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0.82</v>
      </c>
      <c r="W40">
        <v>0</v>
      </c>
      <c r="X40">
        <v>0.82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2.5299999999999998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2.5299999999999998</v>
      </c>
      <c r="W41">
        <v>0</v>
      </c>
      <c r="X41">
        <v>2.5299999999999998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15.47</v>
      </c>
      <c r="L42" s="46">
        <v>0</v>
      </c>
      <c r="M42" s="74">
        <v>3.91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19.38</v>
      </c>
      <c r="W42">
        <v>15.47</v>
      </c>
      <c r="X42">
        <v>3.91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15.47</v>
      </c>
      <c r="L43" s="46">
        <v>0</v>
      </c>
      <c r="M43" s="74">
        <v>2.72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18.190000000000001</v>
      </c>
      <c r="W43">
        <v>15.47</v>
      </c>
      <c r="X43">
        <v>2.72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14.51</v>
      </c>
      <c r="L44" s="46">
        <v>0</v>
      </c>
      <c r="M44" s="74">
        <v>5.5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20.010000000000002</v>
      </c>
      <c r="W44">
        <v>14.51</v>
      </c>
      <c r="X44">
        <v>5.5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12.57</v>
      </c>
      <c r="L45" s="46">
        <v>0</v>
      </c>
      <c r="M45" s="74">
        <v>1.64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14.21</v>
      </c>
      <c r="W45">
        <v>12.57</v>
      </c>
      <c r="X45">
        <v>1.64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12.57</v>
      </c>
      <c r="L46" s="46">
        <v>0</v>
      </c>
      <c r="M46" s="74">
        <v>1.06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13.63</v>
      </c>
      <c r="W46">
        <v>12.57</v>
      </c>
      <c r="X46">
        <v>1.06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12.57</v>
      </c>
      <c r="L47" s="46">
        <v>0</v>
      </c>
      <c r="M47" s="74">
        <v>0.28999999999999998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12.86</v>
      </c>
      <c r="W47">
        <v>12.57</v>
      </c>
      <c r="X47">
        <v>0.28999999999999998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11.6</v>
      </c>
      <c r="L48" s="46">
        <v>0</v>
      </c>
      <c r="M48" s="74">
        <v>1.55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13.15</v>
      </c>
      <c r="W48">
        <v>11.6</v>
      </c>
      <c r="X48">
        <v>1.55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12.57</v>
      </c>
      <c r="L49" s="46">
        <v>0</v>
      </c>
      <c r="M49" s="74">
        <v>2.42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14.99</v>
      </c>
      <c r="W49">
        <v>12.57</v>
      </c>
      <c r="X49">
        <v>2.42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12.57</v>
      </c>
      <c r="L50" s="46">
        <v>0</v>
      </c>
      <c r="M50" s="74">
        <v>4.16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16.73</v>
      </c>
      <c r="W50">
        <v>12.57</v>
      </c>
      <c r="X50">
        <v>4.16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12.57</v>
      </c>
      <c r="L51" s="46">
        <v>0</v>
      </c>
      <c r="M51" s="74">
        <v>5.51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18.079999999999998</v>
      </c>
      <c r="W51">
        <v>12.57</v>
      </c>
      <c r="X51">
        <v>5.51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12.58</v>
      </c>
      <c r="L52" s="46">
        <v>0</v>
      </c>
      <c r="M52" s="74">
        <v>3.96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16.54</v>
      </c>
      <c r="W52">
        <v>12.58</v>
      </c>
      <c r="X52">
        <v>3.96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14.5</v>
      </c>
      <c r="L53" s="46">
        <v>0</v>
      </c>
      <c r="M53" s="74">
        <v>3.58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18.079999999999998</v>
      </c>
      <c r="W53">
        <v>14.5</v>
      </c>
      <c r="X53">
        <v>3.58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15.48</v>
      </c>
      <c r="L54" s="46">
        <v>0</v>
      </c>
      <c r="M54" s="74">
        <v>2.5099999999999998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17.989999999999998</v>
      </c>
      <c r="W54">
        <v>15.48</v>
      </c>
      <c r="X54">
        <v>2.5099999999999998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16.440000000000001</v>
      </c>
      <c r="L55" s="46">
        <v>0</v>
      </c>
      <c r="M55" s="74">
        <v>3.77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20.21</v>
      </c>
      <c r="W55">
        <v>16.440000000000001</v>
      </c>
      <c r="X55">
        <v>3.77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18.37</v>
      </c>
      <c r="L56" s="46">
        <v>0</v>
      </c>
      <c r="M56" s="74">
        <v>3.58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21.95</v>
      </c>
      <c r="W56">
        <v>18.37</v>
      </c>
      <c r="X56">
        <v>3.58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19.34</v>
      </c>
      <c r="L57" s="46">
        <v>0</v>
      </c>
      <c r="M57" s="74">
        <v>9.57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28.91</v>
      </c>
      <c r="W57">
        <v>19.34</v>
      </c>
      <c r="X57">
        <v>9.57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20.309999999999999</v>
      </c>
      <c r="L58" s="46">
        <v>0</v>
      </c>
      <c r="M58" s="74">
        <v>6.77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27.08</v>
      </c>
      <c r="W58">
        <v>20.309999999999999</v>
      </c>
      <c r="X58">
        <v>6.77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19.34</v>
      </c>
      <c r="L59" s="46">
        <v>0</v>
      </c>
      <c r="M59" s="74">
        <v>6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25.34</v>
      </c>
      <c r="W59">
        <v>19.34</v>
      </c>
      <c r="X59">
        <v>6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18.38</v>
      </c>
      <c r="L60" s="46">
        <v>0</v>
      </c>
      <c r="M60" s="74">
        <v>9.2799999999999994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27.66</v>
      </c>
      <c r="W60">
        <v>18.38</v>
      </c>
      <c r="X60">
        <v>9.2799999999999994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18.38</v>
      </c>
      <c r="L61" s="46">
        <v>0</v>
      </c>
      <c r="M61" s="74">
        <v>8.41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26.79</v>
      </c>
      <c r="W61">
        <v>18.38</v>
      </c>
      <c r="X61">
        <v>8.41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18.37</v>
      </c>
      <c r="L62" s="46">
        <v>0</v>
      </c>
      <c r="M62" s="74">
        <v>9.19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27.56</v>
      </c>
      <c r="W62">
        <v>18.37</v>
      </c>
      <c r="X62">
        <v>9.19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19.34</v>
      </c>
      <c r="L63" s="46">
        <v>0</v>
      </c>
      <c r="M63" s="74">
        <v>6.29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25.63</v>
      </c>
      <c r="W63">
        <v>19.34</v>
      </c>
      <c r="X63">
        <v>6.29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19.34</v>
      </c>
      <c r="L64" s="46">
        <v>0</v>
      </c>
      <c r="M64" s="74">
        <v>7.22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26.56</v>
      </c>
      <c r="W64">
        <v>19.34</v>
      </c>
      <c r="X64">
        <v>7.22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20.309999999999999</v>
      </c>
      <c r="L65" s="46">
        <v>0</v>
      </c>
      <c r="M65" s="74">
        <v>7.55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27.86</v>
      </c>
      <c r="W65">
        <v>20.309999999999999</v>
      </c>
      <c r="X65">
        <v>7.55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21.28</v>
      </c>
      <c r="L66" s="46">
        <v>0</v>
      </c>
      <c r="M66" s="74">
        <v>6.36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27.64</v>
      </c>
      <c r="W66">
        <v>21.28</v>
      </c>
      <c r="X66">
        <v>6.36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3.43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3.43</v>
      </c>
      <c r="W67">
        <v>0</v>
      </c>
      <c r="X67">
        <v>3.43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3.41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3.41</v>
      </c>
      <c r="W68">
        <v>0</v>
      </c>
      <c r="X68">
        <v>3.41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7.74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7.74</v>
      </c>
      <c r="W69">
        <v>0</v>
      </c>
      <c r="X69">
        <v>7.74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5.68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5.68</v>
      </c>
      <c r="W70">
        <v>0</v>
      </c>
      <c r="X70">
        <v>5.68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34.82</v>
      </c>
      <c r="L71" s="46">
        <v>0</v>
      </c>
      <c r="M71" s="74">
        <v>10.44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45.26</v>
      </c>
      <c r="W71">
        <v>34.82</v>
      </c>
      <c r="X71">
        <v>10.44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35.78</v>
      </c>
      <c r="L72" s="46">
        <v>0</v>
      </c>
      <c r="M72" s="74">
        <v>9.14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44.92</v>
      </c>
      <c r="W72">
        <v>35.78</v>
      </c>
      <c r="X72">
        <v>9.14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35.78</v>
      </c>
      <c r="L73" s="46">
        <v>0</v>
      </c>
      <c r="M73" s="74">
        <v>9.19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44.97</v>
      </c>
      <c r="W73">
        <v>35.78</v>
      </c>
      <c r="X73">
        <v>9.19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36.74</v>
      </c>
      <c r="L74" s="46">
        <v>0</v>
      </c>
      <c r="M74" s="74">
        <v>6.57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43.31</v>
      </c>
      <c r="W74">
        <v>36.74</v>
      </c>
      <c r="X74">
        <v>6.57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37.71</v>
      </c>
      <c r="L75" s="46">
        <v>0</v>
      </c>
      <c r="M75" s="74">
        <v>3.26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40.97</v>
      </c>
      <c r="W75">
        <v>37.71</v>
      </c>
      <c r="X75">
        <v>3.26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39.65</v>
      </c>
      <c r="L76" s="46">
        <v>0</v>
      </c>
      <c r="M76" s="74">
        <v>1.41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41.06</v>
      </c>
      <c r="W76">
        <v>39.65</v>
      </c>
      <c r="X76">
        <v>1.41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43.52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43.52</v>
      </c>
      <c r="W77">
        <v>43.52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46.42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46.42</v>
      </c>
      <c r="W78">
        <v>46.42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47.38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47.38</v>
      </c>
      <c r="W79">
        <v>47.38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46.42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46.42</v>
      </c>
      <c r="W80">
        <v>46.42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45.45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45.45</v>
      </c>
      <c r="W81">
        <v>45.45</v>
      </c>
      <c r="X81">
        <v>0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44.48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44.48</v>
      </c>
      <c r="W82">
        <v>44.48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43.52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43.52</v>
      </c>
      <c r="W83">
        <v>43.52</v>
      </c>
      <c r="X83">
        <v>0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42.55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42.55</v>
      </c>
      <c r="W84">
        <v>42.55</v>
      </c>
      <c r="X84">
        <v>0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41.58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41.58</v>
      </c>
      <c r="W85">
        <v>41.58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41.58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41.58</v>
      </c>
      <c r="W86">
        <v>41.58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40.61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40.61</v>
      </c>
      <c r="W87">
        <v>40.61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39.65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39.65</v>
      </c>
      <c r="W88">
        <v>39.65</v>
      </c>
      <c r="X88">
        <v>0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38.68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38.68</v>
      </c>
      <c r="W89">
        <v>38.68</v>
      </c>
      <c r="X89">
        <v>0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37.71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37.71</v>
      </c>
      <c r="W90">
        <v>37.71</v>
      </c>
      <c r="X90">
        <v>0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36.75</v>
      </c>
      <c r="L91" s="46">
        <v>0</v>
      </c>
      <c r="M91" s="74">
        <v>0.2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36.950000000000003</v>
      </c>
      <c r="W91">
        <v>36.75</v>
      </c>
      <c r="X91">
        <v>0.2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34.81</v>
      </c>
      <c r="L92" s="46">
        <v>0</v>
      </c>
      <c r="M92" s="74">
        <v>0.13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34.94</v>
      </c>
      <c r="W92">
        <v>34.81</v>
      </c>
      <c r="X92">
        <v>0.13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33.840000000000003</v>
      </c>
      <c r="L93" s="46">
        <v>0</v>
      </c>
      <c r="M93" s="74">
        <v>0.09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33.93</v>
      </c>
      <c r="W93">
        <v>33.840000000000003</v>
      </c>
      <c r="X93">
        <v>0.09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32.869999999999997</v>
      </c>
      <c r="L94" s="46">
        <v>0</v>
      </c>
      <c r="M94" s="74">
        <v>0.01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32.880000000000003</v>
      </c>
      <c r="W94">
        <v>32.869999999999997</v>
      </c>
      <c r="X94">
        <v>0.01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31.91</v>
      </c>
      <c r="L95" s="46">
        <v>0</v>
      </c>
      <c r="M95" s="74">
        <v>0.15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32.06</v>
      </c>
      <c r="W95">
        <v>31.91</v>
      </c>
      <c r="X95">
        <v>0.15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29.98</v>
      </c>
      <c r="L96" s="46">
        <v>0</v>
      </c>
      <c r="M96" s="74">
        <v>0.02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30</v>
      </c>
      <c r="W96">
        <v>29.98</v>
      </c>
      <c r="X96">
        <v>0.02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28.04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28.04</v>
      </c>
      <c r="W97">
        <v>28.04</v>
      </c>
      <c r="X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27.07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27.07</v>
      </c>
      <c r="W98">
        <v>27.07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0.53476250000000014</v>
      </c>
      <c r="L99" s="69">
        <f t="shared" si="1"/>
        <v>0</v>
      </c>
      <c r="M99" s="69">
        <f t="shared" si="1"/>
        <v>4.7852499999999992E-2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0.58260500000000015</v>
      </c>
      <c r="W99">
        <f t="shared" si="1"/>
        <v>0.53476250000000014</v>
      </c>
      <c r="X99">
        <f t="shared" si="1"/>
        <v>4.7852499999999992E-2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45376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45376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45376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11.139239999999999</v>
      </c>
      <c r="E3">
        <f>GT_NG!P3</f>
        <v>0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-6.9847647389107239</v>
      </c>
      <c r="M3">
        <f>EDWPCL!S3</f>
        <v>0</v>
      </c>
      <c r="N3">
        <f>'MSW BWN'!S3</f>
        <v>7.6495575999999996</v>
      </c>
      <c r="O3">
        <f>BRPL_ISGS_exbus!DM3</f>
        <v>773.24331581940407</v>
      </c>
      <c r="P3" s="36">
        <v>118.19</v>
      </c>
      <c r="Q3" s="36">
        <v>38.31</v>
      </c>
      <c r="R3" s="38">
        <v>0</v>
      </c>
      <c r="S3" s="38">
        <v>0</v>
      </c>
      <c r="T3" s="37">
        <f>SUMPRODUCT(LTA!J3:AN3,LTA!J$101:AN$101,LTA!J$103:AN$103)</f>
        <v>60.67</v>
      </c>
      <c r="U3" s="37">
        <f>SUMPRODUCT(LTA!J3:AN3,LTA!J$102:AN$102,LTA!J$103:AN$103)</f>
        <v>91.09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0.39</v>
      </c>
      <c r="AB3" s="75">
        <f>-STOA!N3</f>
        <v>-284.8</v>
      </c>
      <c r="AC3">
        <f>SUMIF(B3:AB3,"&gt;0")*$AC$2-SUMIF(B3:AB3,"&lt;0")*($AC$2/(1-$AC$2))+SUMIF(AI3:AR3,"&gt;0")*$AC$2-SUMIF(AI3:AR3,"&lt;0")*($AC$2/(1-$AC$2))</f>
        <v>12.723837189477765</v>
      </c>
      <c r="AD3">
        <f>SUM(B3:AB3,AI3:AV3)-AC3</f>
        <v>915.9774011257548</v>
      </c>
      <c r="AE3">
        <f>'IDT-1'!B3</f>
        <v>0</v>
      </c>
      <c r="AF3" s="24"/>
      <c r="AG3">
        <f>SUM(AD3:AF3)</f>
        <v>915.9774011257548</v>
      </c>
      <c r="AI3" s="34">
        <f>PXIL!H3</f>
        <v>0</v>
      </c>
      <c r="AJ3" s="34">
        <f>PXIL!N3</f>
        <v>0</v>
      </c>
      <c r="AK3" s="34">
        <f>RTM_IEX!H3</f>
        <v>35.78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11.139239999999999</v>
      </c>
      <c r="E4">
        <f>GT_NG!P4</f>
        <v>0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-6.9060707467714781</v>
      </c>
      <c r="M4">
        <f>EDWPCL!S4</f>
        <v>0</v>
      </c>
      <c r="N4">
        <f>'MSW BWN'!S4</f>
        <v>7.7699703999999983</v>
      </c>
      <c r="O4">
        <f>BRPL_ISGS_exbus!DM4</f>
        <v>773.41534943435011</v>
      </c>
      <c r="P4" s="36">
        <v>118.19</v>
      </c>
      <c r="Q4" s="36">
        <v>38.31</v>
      </c>
      <c r="R4" s="38">
        <v>0</v>
      </c>
      <c r="S4" s="38">
        <v>0</v>
      </c>
      <c r="T4" s="37">
        <f>SUMPRODUCT(LTA!J4:AN4,LTA!J$101:AN$101,LTA!J$103:AN$103)</f>
        <v>61.33</v>
      </c>
      <c r="U4" s="37">
        <f>SUMPRODUCT(LTA!J4:AN4,LTA!J$102:AN$102,LTA!J$103:AN$103)</f>
        <v>91.39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0.39</v>
      </c>
      <c r="AB4" s="75">
        <f>-STOA!N4</f>
        <v>-284.8</v>
      </c>
      <c r="AC4">
        <f t="shared" ref="AC4:AC67" si="0">SUMIF(B4:AB4,"&gt;0")*$AC$2-SUMIF(B4:AB4,"&lt;0")*($AC$2/(1-$AC$2))+SUMIF(AI4:AR4,"&gt;0")*$AC$2-SUMIF(AI4:AR4,"&lt;0")*($AC$2/(1-$AC$2))</f>
        <v>12.538727110143899</v>
      </c>
      <c r="AD4">
        <f t="shared" ref="AD4:AD67" si="1">SUM(B4:AB4,AI4:AV4)-AC4</f>
        <v>894.28365161217403</v>
      </c>
      <c r="AE4">
        <f>'IDT-1'!B4</f>
        <v>0</v>
      </c>
      <c r="AF4" s="24"/>
      <c r="AG4">
        <f t="shared" ref="AG4:AG67" si="2">SUM(AD4:AF4)</f>
        <v>894.28365161217403</v>
      </c>
      <c r="AI4" s="34">
        <f>PXIL!H4</f>
        <v>0</v>
      </c>
      <c r="AJ4" s="34">
        <f>PXIL!N4</f>
        <v>0</v>
      </c>
      <c r="AK4" s="34">
        <f>RTM_IEX!H4</f>
        <v>12.57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11.139239999999999</v>
      </c>
      <c r="E5">
        <f>GT_NG!P5</f>
        <v>0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-7.1989785415298355</v>
      </c>
      <c r="M5">
        <f>EDWPCL!S5</f>
        <v>0</v>
      </c>
      <c r="N5">
        <f>'MSW BWN'!S5</f>
        <v>7.8351939999999987</v>
      </c>
      <c r="O5">
        <f>BRPL_ISGS_exbus!DM5</f>
        <v>770.71418275175893</v>
      </c>
      <c r="P5" s="36">
        <v>118.19</v>
      </c>
      <c r="Q5" s="36">
        <v>38.730000000000004</v>
      </c>
      <c r="R5" s="38">
        <v>0</v>
      </c>
      <c r="S5" s="38">
        <v>0</v>
      </c>
      <c r="T5" s="37">
        <f>SUMPRODUCT(LTA!J5:AN5,LTA!J$101:AN$101,LTA!J$103:AN$103)</f>
        <v>62.33</v>
      </c>
      <c r="U5" s="37">
        <f>SUMPRODUCT(LTA!J5:AN5,LTA!J$102:AN$102,LTA!J$103:AN$103)</f>
        <v>92.19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0.39</v>
      </c>
      <c r="AB5" s="75">
        <f>-STOA!N5</f>
        <v>-284.8</v>
      </c>
      <c r="AC5">
        <f t="shared" si="0"/>
        <v>12.464634456378382</v>
      </c>
      <c r="AD5">
        <f t="shared" si="1"/>
        <v>884.94889338859002</v>
      </c>
      <c r="AE5">
        <f>'IDT-1'!B5</f>
        <v>0</v>
      </c>
      <c r="AF5" s="24"/>
      <c r="AG5">
        <f t="shared" si="2"/>
        <v>884.94889338859002</v>
      </c>
      <c r="AI5" s="34">
        <f>PXIL!H5</f>
        <v>0</v>
      </c>
      <c r="AJ5" s="34">
        <f>PXIL!N5</f>
        <v>0</v>
      </c>
      <c r="AK5" s="34">
        <f>RTM_IEX!H5</f>
        <v>3.87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11.139239999999999</v>
      </c>
      <c r="E6">
        <f>GT_NG!P6</f>
        <v>0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-7.0140572711959601</v>
      </c>
      <c r="M6">
        <f>EDWPCL!S6</f>
        <v>0</v>
      </c>
      <c r="N6">
        <f>'MSW BWN'!S6</f>
        <v>7.9238311999999995</v>
      </c>
      <c r="O6">
        <f>BRPL_ISGS_exbus!DM6</f>
        <v>770.60663006771097</v>
      </c>
      <c r="P6" s="36">
        <v>119.50580463399233</v>
      </c>
      <c r="Q6" s="36">
        <v>38.730000000000004</v>
      </c>
      <c r="R6" s="38">
        <v>0</v>
      </c>
      <c r="S6" s="38">
        <v>0</v>
      </c>
      <c r="T6" s="37">
        <f>SUMPRODUCT(LTA!J6:AN6,LTA!J$101:AN$101,LTA!J$103:AN$103)</f>
        <v>64.010000000000005</v>
      </c>
      <c r="U6" s="37">
        <f>SUMPRODUCT(LTA!J6:AN6,LTA!J$102:AN$102,LTA!J$103:AN$103)</f>
        <v>91.09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0.39</v>
      </c>
      <c r="AB6" s="75">
        <f>-STOA!N6</f>
        <v>-284.8</v>
      </c>
      <c r="AC6">
        <f t="shared" si="0"/>
        <v>12.539508562964008</v>
      </c>
      <c r="AD6">
        <f t="shared" si="1"/>
        <v>872.06582970228249</v>
      </c>
      <c r="AE6">
        <f>'IDT-1'!B6</f>
        <v>0</v>
      </c>
      <c r="AF6" s="24"/>
      <c r="AG6">
        <f t="shared" si="2"/>
        <v>872.06582970228249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-11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11.139239999999999</v>
      </c>
      <c r="E7">
        <f>GT_NG!P7</f>
        <v>0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-7.1963043234138127</v>
      </c>
      <c r="M7">
        <f>EDWPCL!S7</f>
        <v>0</v>
      </c>
      <c r="N7">
        <f>'MSW BWN'!S7</f>
        <v>7.8753315999999982</v>
      </c>
      <c r="O7">
        <f>BRPL_ISGS_exbus!DM7</f>
        <v>765.35430700601728</v>
      </c>
      <c r="P7" s="36">
        <v>118.19</v>
      </c>
      <c r="Q7" s="36">
        <v>14.504286136565181</v>
      </c>
      <c r="R7" s="38">
        <v>0</v>
      </c>
      <c r="S7" s="38">
        <v>0</v>
      </c>
      <c r="T7" s="37">
        <f>SUMPRODUCT(LTA!J7:AN7,LTA!J$101:AN$101,LTA!J$103:AN$103)</f>
        <v>64.66</v>
      </c>
      <c r="U7" s="37">
        <f>SUMPRODUCT(LTA!J7:AN7,LTA!J$102:AN$102,LTA!J$103:AN$103)</f>
        <v>91.59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0.39</v>
      </c>
      <c r="AB7" s="75">
        <f>-STOA!N7</f>
        <v>-284.8</v>
      </c>
      <c r="AC7">
        <f t="shared" si="0"/>
        <v>12.328402005777846</v>
      </c>
      <c r="AD7">
        <f t="shared" si="1"/>
        <v>868.87234804812988</v>
      </c>
      <c r="AE7">
        <f>'IDT-1'!B7</f>
        <v>0</v>
      </c>
      <c r="AF7" s="24"/>
      <c r="AG7">
        <f t="shared" si="2"/>
        <v>868.87234804812988</v>
      </c>
      <c r="AI7" s="34">
        <f>PXIL!H7</f>
        <v>0</v>
      </c>
      <c r="AJ7" s="34">
        <f>PXIL!N7</f>
        <v>0</v>
      </c>
      <c r="AK7" s="34">
        <f>RTM_IEX!H7</f>
        <v>15.47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11.139239999999999</v>
      </c>
      <c r="E8">
        <f>GT_NG!P8</f>
        <v>0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-6.8877035373385747</v>
      </c>
      <c r="M8">
        <f>EDWPCL!S8</f>
        <v>0</v>
      </c>
      <c r="N8">
        <f>'MSW BWN'!S8</f>
        <v>7.8184699999999987</v>
      </c>
      <c r="O8">
        <f>BRPL_ISGS_exbus!DM8</f>
        <v>765.35430700601728</v>
      </c>
      <c r="P8" s="36">
        <v>118.19</v>
      </c>
      <c r="Q8" s="36">
        <v>14.504286136565181</v>
      </c>
      <c r="R8" s="38">
        <v>0</v>
      </c>
      <c r="S8" s="38">
        <v>0</v>
      </c>
      <c r="T8" s="37">
        <f>SUMPRODUCT(LTA!J8:AN8,LTA!J$101:AN$101,LTA!J$103:AN$103)</f>
        <v>65.33</v>
      </c>
      <c r="U8" s="37">
        <f>SUMPRODUCT(LTA!J8:AN8,LTA!J$102:AN$102,LTA!J$103:AN$103)</f>
        <v>93.09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0.39</v>
      </c>
      <c r="AB8" s="75">
        <f>-STOA!N8</f>
        <v>-284.8</v>
      </c>
      <c r="AC8">
        <f t="shared" si="0"/>
        <v>12.213590162404978</v>
      </c>
      <c r="AD8">
        <f t="shared" si="1"/>
        <v>855.93889907757818</v>
      </c>
      <c r="AE8">
        <f>'IDT-1'!B8</f>
        <v>0</v>
      </c>
      <c r="AF8" s="24"/>
      <c r="AG8">
        <f t="shared" si="2"/>
        <v>855.93889907757818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11.139239999999999</v>
      </c>
      <c r="E9">
        <f>GT_NG!P9</f>
        <v>0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-6.4503739472206645</v>
      </c>
      <c r="M9">
        <f>EDWPCL!S9</f>
        <v>0</v>
      </c>
      <c r="N9">
        <f>'MSW BWN'!S9</f>
        <v>7.6746435999999996</v>
      </c>
      <c r="O9">
        <f>BRPL_ISGS_exbus!DM9</f>
        <v>762.85175014238848</v>
      </c>
      <c r="P9" s="36">
        <v>118.19</v>
      </c>
      <c r="Q9" s="36">
        <v>14.504286136565181</v>
      </c>
      <c r="R9" s="38">
        <v>0</v>
      </c>
      <c r="S9" s="38">
        <v>0</v>
      </c>
      <c r="T9" s="37">
        <f>SUMPRODUCT(LTA!J9:AN9,LTA!J$101:AN$101,LTA!J$103:AN$103)</f>
        <v>65.34</v>
      </c>
      <c r="U9" s="37">
        <f>SUMPRODUCT(LTA!J9:AN9,LTA!J$102:AN$102,LTA!J$103:AN$103)</f>
        <v>95.09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0.39</v>
      </c>
      <c r="AB9" s="75">
        <f>-STOA!N9</f>
        <v>-284.8</v>
      </c>
      <c r="AC9">
        <f t="shared" si="0"/>
        <v>12.293915855054847</v>
      </c>
      <c r="AD9">
        <f t="shared" si="1"/>
        <v>866.29951971141725</v>
      </c>
      <c r="AE9">
        <f>'IDT-1'!B9</f>
        <v>0</v>
      </c>
      <c r="AF9" s="24"/>
      <c r="AG9">
        <f t="shared" si="2"/>
        <v>866.29951971141725</v>
      </c>
      <c r="AI9" s="34">
        <f>PXIL!H9</f>
        <v>0</v>
      </c>
      <c r="AJ9" s="34">
        <f>PXIL!N9</f>
        <v>0</v>
      </c>
      <c r="AK9" s="34">
        <f>RTM_IEX!H9</f>
        <v>10.64</v>
      </c>
      <c r="AL9" s="34">
        <f>RTM_IEX!N9</f>
        <v>0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11.139239999999999</v>
      </c>
      <c r="E10">
        <f>GT_NG!P10</f>
        <v>0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-7.0892678270634484</v>
      </c>
      <c r="M10">
        <f>EDWPCL!S10</f>
        <v>0</v>
      </c>
      <c r="N10">
        <f>'MSW BWN'!S10</f>
        <v>7.642868</v>
      </c>
      <c r="O10">
        <f>BRPL_ISGS_exbus!DM10</f>
        <v>762.85175014238848</v>
      </c>
      <c r="P10" s="36">
        <v>118.19</v>
      </c>
      <c r="Q10" s="36">
        <v>14.504286136565181</v>
      </c>
      <c r="R10" s="38">
        <v>0</v>
      </c>
      <c r="S10" s="38">
        <v>0</v>
      </c>
      <c r="T10" s="37">
        <f>SUMPRODUCT(LTA!J10:AN10,LTA!J$101:AN$101,LTA!J$103:AN$103)</f>
        <v>66.33</v>
      </c>
      <c r="U10" s="37">
        <f>SUMPRODUCT(LTA!J10:AN10,LTA!J$102:AN$102,LTA!J$103:AN$103)</f>
        <v>97.09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0.39</v>
      </c>
      <c r="AB10" s="75">
        <f>-STOA!N10</f>
        <v>-284.8</v>
      </c>
      <c r="AC10">
        <f t="shared" si="0"/>
        <v>12.234801110840461</v>
      </c>
      <c r="AD10">
        <f t="shared" si="1"/>
        <v>858.03796497578901</v>
      </c>
      <c r="AE10">
        <f>'IDT-1'!B10</f>
        <v>0</v>
      </c>
      <c r="AF10" s="24"/>
      <c r="AG10">
        <f t="shared" si="2"/>
        <v>858.03796497578901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11.139239999999999</v>
      </c>
      <c r="E11">
        <f>GT_NG!P11</f>
        <v>0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-6.7629331836047166</v>
      </c>
      <c r="M11">
        <f>EDWPCL!S11</f>
        <v>0</v>
      </c>
      <c r="N11">
        <f>'MSW BWN'!S11</f>
        <v>7.7465567999999987</v>
      </c>
      <c r="O11">
        <f>BRPL_ISGS_exbus!DM11</f>
        <v>762.24195687956126</v>
      </c>
      <c r="P11" s="36">
        <v>58.934044612216894</v>
      </c>
      <c r="Q11" s="36">
        <v>14.67</v>
      </c>
      <c r="R11" s="38">
        <v>0</v>
      </c>
      <c r="S11" s="38">
        <v>0</v>
      </c>
      <c r="T11" s="37">
        <f>SUMPRODUCT(LTA!J11:AN11,LTA!J$101:AN$101,LTA!J$103:AN$103)</f>
        <v>57.67</v>
      </c>
      <c r="U11" s="37">
        <f>SUMPRODUCT(LTA!J11:AN11,LTA!J$102:AN$102,LTA!J$103:AN$103)</f>
        <v>76.59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0.39</v>
      </c>
      <c r="AB11" s="75">
        <f>-STOA!N11</f>
        <v>-284.8</v>
      </c>
      <c r="AC11">
        <f t="shared" si="0"/>
        <v>11.908835372312351</v>
      </c>
      <c r="AD11">
        <f t="shared" si="1"/>
        <v>820.21391937060025</v>
      </c>
      <c r="AE11">
        <f>'IDT-1'!B11</f>
        <v>0</v>
      </c>
      <c r="AF11" s="24"/>
      <c r="AG11">
        <f t="shared" si="2"/>
        <v>820.21391937060025</v>
      </c>
      <c r="AI11" s="34">
        <f>PXIL!H11</f>
        <v>0</v>
      </c>
      <c r="AJ11" s="34">
        <f>PXIL!N11</f>
        <v>0</v>
      </c>
      <c r="AK11" s="34">
        <f>RTM_IEX!H11</f>
        <v>50.28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11.139239999999999</v>
      </c>
      <c r="E12">
        <f>GT_NG!P12</f>
        <v>0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-5.5860067377877609</v>
      </c>
      <c r="M12">
        <f>EDWPCL!S12</f>
        <v>0</v>
      </c>
      <c r="N12">
        <f>'MSW BWN'!S12</f>
        <v>7.7064191999999991</v>
      </c>
      <c r="O12">
        <f>BRPL_ISGS_exbus!DM12</f>
        <v>809.40539882962094</v>
      </c>
      <c r="P12" s="36">
        <v>58.934044612216894</v>
      </c>
      <c r="Q12" s="36">
        <v>14.67</v>
      </c>
      <c r="R12" s="38">
        <v>0</v>
      </c>
      <c r="S12" s="38">
        <v>0</v>
      </c>
      <c r="T12" s="37">
        <f>SUMPRODUCT(LTA!J12:AN12,LTA!J$101:AN$101,LTA!J$103:AN$103)</f>
        <v>58.33</v>
      </c>
      <c r="U12" s="37">
        <f>SUMPRODUCT(LTA!J12:AN12,LTA!J$102:AN$102,LTA!J$103:AN$103)</f>
        <v>77.09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0.39</v>
      </c>
      <c r="AB12" s="75">
        <f>-STOA!N12</f>
        <v>-284.8</v>
      </c>
      <c r="AC12">
        <f t="shared" si="0"/>
        <v>11.979533199299746</v>
      </c>
      <c r="AD12">
        <f t="shared" si="1"/>
        <v>830.92345233948947</v>
      </c>
      <c r="AE12">
        <f>'IDT-1'!B12</f>
        <v>0</v>
      </c>
      <c r="AF12" s="24"/>
      <c r="AG12">
        <f t="shared" si="2"/>
        <v>830.92345233948947</v>
      </c>
      <c r="AI12" s="34">
        <f>PXIL!H12</f>
        <v>0</v>
      </c>
      <c r="AJ12" s="34">
        <f>PXIL!N12</f>
        <v>0</v>
      </c>
      <c r="AK12" s="34">
        <f>RTM_IEX!H12</f>
        <v>11.6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11.139239999999999</v>
      </c>
      <c r="E13">
        <f>GT_NG!P13</f>
        <v>0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-6.2062167321729378</v>
      </c>
      <c r="M13">
        <f>EDWPCL!S13</f>
        <v>0</v>
      </c>
      <c r="N13">
        <f>'MSW BWN'!S13</f>
        <v>7.3451807999999996</v>
      </c>
      <c r="O13">
        <f>BRPL_ISGS_exbus!DM13</f>
        <v>813.96494144616759</v>
      </c>
      <c r="P13" s="36">
        <v>50.056018135539297</v>
      </c>
      <c r="Q13" s="36">
        <v>14.67</v>
      </c>
      <c r="R13" s="38">
        <v>0</v>
      </c>
      <c r="S13" s="38">
        <v>0</v>
      </c>
      <c r="T13" s="37">
        <f>SUMPRODUCT(LTA!J13:AN13,LTA!J$101:AN$101,LTA!J$103:AN$103)</f>
        <v>59.33</v>
      </c>
      <c r="U13" s="37">
        <f>SUMPRODUCT(LTA!J13:AN13,LTA!J$102:AN$102,LTA!J$103:AN$103)</f>
        <v>78.09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0.39</v>
      </c>
      <c r="AB13" s="75">
        <f>-STOA!N13</f>
        <v>-284.8</v>
      </c>
      <c r="AC13">
        <f t="shared" si="0"/>
        <v>12.019145428999634</v>
      </c>
      <c r="AD13">
        <f t="shared" si="1"/>
        <v>834.35390785527329</v>
      </c>
      <c r="AE13">
        <f>'IDT-1'!B13</f>
        <v>0</v>
      </c>
      <c r="AF13" s="24"/>
      <c r="AG13">
        <f t="shared" si="2"/>
        <v>834.35390785527329</v>
      </c>
      <c r="AI13" s="34">
        <f>PXIL!H13</f>
        <v>0</v>
      </c>
      <c r="AJ13" s="34">
        <f>PXIL!N13</f>
        <v>0</v>
      </c>
      <c r="AK13" s="34">
        <f>RTM_IEX!H13</f>
        <v>18.37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11.139239999999999</v>
      </c>
      <c r="E14">
        <f>GT_NG!P14</f>
        <v>0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-6.9458135878719824</v>
      </c>
      <c r="M14">
        <f>EDWPCL!S14</f>
        <v>0</v>
      </c>
      <c r="N14">
        <f>'MSW BWN'!S14</f>
        <v>7.7950563999999982</v>
      </c>
      <c r="O14">
        <f>BRPL_ISGS_exbus!DM14</f>
        <v>813.87468002565276</v>
      </c>
      <c r="P14" s="36">
        <v>46.21</v>
      </c>
      <c r="Q14" s="36">
        <v>14.67</v>
      </c>
      <c r="R14" s="38">
        <v>0</v>
      </c>
      <c r="S14" s="38">
        <v>0</v>
      </c>
      <c r="T14" s="37">
        <f>SUMPRODUCT(LTA!J14:AN14,LTA!J$101:AN$101,LTA!J$103:AN$103)</f>
        <v>60</v>
      </c>
      <c r="U14" s="37">
        <f>SUMPRODUCT(LTA!J14:AN14,LTA!J$102:AN$102,LTA!J$103:AN$103)</f>
        <v>80.09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0.39</v>
      </c>
      <c r="AB14" s="75">
        <f>-STOA!N14</f>
        <v>-284.8</v>
      </c>
      <c r="AC14">
        <f t="shared" si="0"/>
        <v>11.99419287738624</v>
      </c>
      <c r="AD14">
        <f t="shared" si="1"/>
        <v>829.92285959513379</v>
      </c>
      <c r="AE14">
        <f>'IDT-1'!B14</f>
        <v>0</v>
      </c>
      <c r="AF14" s="24"/>
      <c r="AG14">
        <f t="shared" si="2"/>
        <v>829.92285959513379</v>
      </c>
      <c r="AI14" s="34">
        <f>PXIL!H14</f>
        <v>0</v>
      </c>
      <c r="AJ14" s="34">
        <f>PXIL!N14</f>
        <v>0</v>
      </c>
      <c r="AK14" s="34">
        <f>RTM_IEX!H14</f>
        <v>15.47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11.139239999999999</v>
      </c>
      <c r="E15">
        <f>GT_NG!P15</f>
        <v>0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-7.1989785415298355</v>
      </c>
      <c r="M15">
        <f>EDWPCL!S15</f>
        <v>0</v>
      </c>
      <c r="N15">
        <f>'MSW BWN'!S15</f>
        <v>7.8435559999999995</v>
      </c>
      <c r="O15">
        <f>BRPL_ISGS_exbus!DM15</f>
        <v>810.06243837027716</v>
      </c>
      <c r="P15" s="36">
        <v>58.02</v>
      </c>
      <c r="Q15" s="36">
        <v>14.505664774424858</v>
      </c>
      <c r="R15" s="38">
        <v>0</v>
      </c>
      <c r="S15" s="38">
        <v>0</v>
      </c>
      <c r="T15" s="37">
        <f>SUMPRODUCT(LTA!J15:AN15,LTA!J$101:AN$101,LTA!J$103:AN$103)</f>
        <v>66</v>
      </c>
      <c r="U15" s="37">
        <f>SUMPRODUCT(LTA!J15:AN15,LTA!J$102:AN$102,LTA!J$103:AN$103)</f>
        <v>81.59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0.39</v>
      </c>
      <c r="AB15" s="75">
        <f>-STOA!N15</f>
        <v>-284.8</v>
      </c>
      <c r="AC15">
        <f t="shared" si="0"/>
        <v>11.995597628479103</v>
      </c>
      <c r="AD15">
        <f t="shared" si="1"/>
        <v>829.58021260943224</v>
      </c>
      <c r="AE15">
        <f>'IDT-1'!B15</f>
        <v>0</v>
      </c>
      <c r="AF15" s="24"/>
      <c r="AG15">
        <f t="shared" si="2"/>
        <v>829.58021260943224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11.139239999999999</v>
      </c>
      <c r="E16">
        <f>GT_NG!P16</f>
        <v>0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-7.1989785415298355</v>
      </c>
      <c r="M16">
        <f>EDWPCL!S16</f>
        <v>0</v>
      </c>
      <c r="N16">
        <f>'MSW BWN'!S16</f>
        <v>7.7549187999999978</v>
      </c>
      <c r="O16">
        <f>BRPL_ISGS_exbus!DM16</f>
        <v>763.69649106330644</v>
      </c>
      <c r="P16" s="36">
        <v>87.03</v>
      </c>
      <c r="Q16" s="36">
        <v>14.505664774424858</v>
      </c>
      <c r="R16" s="38">
        <v>0</v>
      </c>
      <c r="S16" s="38">
        <v>0</v>
      </c>
      <c r="T16" s="37">
        <f>SUMPRODUCT(LTA!J16:AN16,LTA!J$101:AN$101,LTA!J$103:AN$103)</f>
        <v>65.67</v>
      </c>
      <c r="U16" s="37">
        <f>SUMPRODUCT(LTA!J16:AN16,LTA!J$102:AN$102,LTA!J$103:AN$103)</f>
        <v>90.09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0.39</v>
      </c>
      <c r="AB16" s="75">
        <f>-STOA!N16</f>
        <v>-284.8</v>
      </c>
      <c r="AC16">
        <f t="shared" si="0"/>
        <v>11.917691118620548</v>
      </c>
      <c r="AD16">
        <f t="shared" si="1"/>
        <v>820.38353461232009</v>
      </c>
      <c r="AE16">
        <f>'IDT-1'!B16</f>
        <v>0</v>
      </c>
      <c r="AF16" s="24"/>
      <c r="AG16">
        <f t="shared" si="2"/>
        <v>820.38353461232009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11.139239999999999</v>
      </c>
      <c r="E17">
        <f>GT_NG!P17</f>
        <v>0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-7.1989785415298355</v>
      </c>
      <c r="M17">
        <f>EDWPCL!S17</f>
        <v>0</v>
      </c>
      <c r="N17">
        <f>'MSW BWN'!S17</f>
        <v>7.4890071999999988</v>
      </c>
      <c r="O17">
        <f>BRPL_ISGS_exbus!DM17</f>
        <v>762.01990646330648</v>
      </c>
      <c r="P17" s="36">
        <v>87.03</v>
      </c>
      <c r="Q17" s="36">
        <v>14.505664774424858</v>
      </c>
      <c r="R17" s="38">
        <v>0</v>
      </c>
      <c r="S17" s="38">
        <v>0</v>
      </c>
      <c r="T17" s="37">
        <f>SUMPRODUCT(LTA!J17:AN17,LTA!J$101:AN$101,LTA!J$103:AN$103)</f>
        <v>60</v>
      </c>
      <c r="U17" s="37">
        <f>SUMPRODUCT(LTA!J17:AN17,LTA!J$102:AN$102,LTA!J$103:AN$103)</f>
        <v>90.59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0.39</v>
      </c>
      <c r="AB17" s="75">
        <f>-STOA!N17</f>
        <v>-284.8</v>
      </c>
      <c r="AC17">
        <f t="shared" si="0"/>
        <v>11.857946150540549</v>
      </c>
      <c r="AD17">
        <f t="shared" si="1"/>
        <v>813.33078338040013</v>
      </c>
      <c r="AE17">
        <f>'IDT-1'!B17</f>
        <v>0</v>
      </c>
      <c r="AF17" s="24"/>
      <c r="AG17">
        <f t="shared" si="2"/>
        <v>813.33078338040013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11.139239999999999</v>
      </c>
      <c r="E18">
        <f>GT_NG!P18</f>
        <v>0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-7.1989785415298355</v>
      </c>
      <c r="M18">
        <f>EDWPCL!S18</f>
        <v>0</v>
      </c>
      <c r="N18">
        <f>'MSW BWN'!S18</f>
        <v>7.9071071999999996</v>
      </c>
      <c r="O18">
        <f>BRPL_ISGS_exbus!DM18</f>
        <v>762.01990646330648</v>
      </c>
      <c r="P18" s="36">
        <v>87.03</v>
      </c>
      <c r="Q18" s="36">
        <v>14.505664774424858</v>
      </c>
      <c r="R18" s="38">
        <v>0</v>
      </c>
      <c r="S18" s="38">
        <v>0</v>
      </c>
      <c r="T18" s="37">
        <f>SUMPRODUCT(LTA!J18:AN18,LTA!J$101:AN$101,LTA!J$103:AN$103)</f>
        <v>58.989999999999995</v>
      </c>
      <c r="U18" s="37">
        <f>SUMPRODUCT(LTA!J18:AN18,LTA!J$102:AN$102,LTA!J$103:AN$103)</f>
        <v>91.09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0.39</v>
      </c>
      <c r="AB18" s="75">
        <f>-STOA!N18</f>
        <v>-284.8</v>
      </c>
      <c r="AC18">
        <f t="shared" si="0"/>
        <v>11.857174190540547</v>
      </c>
      <c r="AD18">
        <f t="shared" si="1"/>
        <v>813.2396553404003</v>
      </c>
      <c r="AE18">
        <f>'IDT-1'!B18</f>
        <v>0</v>
      </c>
      <c r="AF18" s="24"/>
      <c r="AG18">
        <f t="shared" si="2"/>
        <v>813.2396553404003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11.139239999999999</v>
      </c>
      <c r="E19">
        <f>GT_NG!P19</f>
        <v>0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-7.1989785415298355</v>
      </c>
      <c r="M19">
        <f>EDWPCL!S19</f>
        <v>0</v>
      </c>
      <c r="N19">
        <f>'MSW BWN'!S19</f>
        <v>7.8101079999999987</v>
      </c>
      <c r="O19">
        <f>BRPL_ISGS_exbus!DM19</f>
        <v>762.01990646330648</v>
      </c>
      <c r="P19" s="36">
        <v>87.03</v>
      </c>
      <c r="Q19" s="36">
        <v>14.505664774424858</v>
      </c>
      <c r="R19" s="38">
        <v>0</v>
      </c>
      <c r="S19" s="38">
        <v>0</v>
      </c>
      <c r="T19" s="37">
        <f>SUMPRODUCT(LTA!J19:AN19,LTA!J$101:AN$101,LTA!J$103:AN$103)</f>
        <v>50</v>
      </c>
      <c r="U19" s="37">
        <f>SUMPRODUCT(LTA!J19:AN19,LTA!J$102:AN$102,LTA!J$103:AN$103)</f>
        <v>80.59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0.39</v>
      </c>
      <c r="AB19" s="75">
        <f>-STOA!N19</f>
        <v>-284.8</v>
      </c>
      <c r="AC19">
        <f t="shared" si="0"/>
        <v>11.69264339726055</v>
      </c>
      <c r="AD19">
        <f t="shared" si="1"/>
        <v>793.8171869336802</v>
      </c>
      <c r="AE19">
        <f>'IDT-1'!B19</f>
        <v>0</v>
      </c>
      <c r="AF19" s="24"/>
      <c r="AG19">
        <f t="shared" si="2"/>
        <v>793.8171869336802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11.139239999999999</v>
      </c>
      <c r="E20">
        <f>GT_NG!P20</f>
        <v>0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-7.1989785415298355</v>
      </c>
      <c r="M20">
        <f>EDWPCL!S20</f>
        <v>0</v>
      </c>
      <c r="N20">
        <f>'MSW BWN'!S20</f>
        <v>7.8502455999999992</v>
      </c>
      <c r="O20">
        <f>BRPL_ISGS_exbus!DM20</f>
        <v>767.98730982659765</v>
      </c>
      <c r="P20" s="36">
        <v>87.03</v>
      </c>
      <c r="Q20" s="36">
        <v>14.505664774424858</v>
      </c>
      <c r="R20" s="38">
        <v>0</v>
      </c>
      <c r="S20" s="38">
        <v>0</v>
      </c>
      <c r="T20" s="37">
        <f>SUMPRODUCT(LTA!J20:AN20,LTA!J$101:AN$101,LTA!J$103:AN$103)</f>
        <v>48.989999999999995</v>
      </c>
      <c r="U20" s="37">
        <f>SUMPRODUCT(LTA!J20:AN20,LTA!J$102:AN$102,LTA!J$103:AN$103)</f>
        <v>80.09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0.39</v>
      </c>
      <c r="AB20" s="75">
        <f>-STOA!N20</f>
        <v>-284.8</v>
      </c>
      <c r="AC20">
        <f t="shared" si="0"/>
        <v>11.730422741352196</v>
      </c>
      <c r="AD20">
        <f t="shared" si="1"/>
        <v>798.27694855287973</v>
      </c>
      <c r="AE20">
        <f>'IDT-1'!B20</f>
        <v>0</v>
      </c>
      <c r="AF20" s="24"/>
      <c r="AG20">
        <f t="shared" si="2"/>
        <v>798.27694855287973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11.139239999999999</v>
      </c>
      <c r="E21">
        <f>GT_NG!P21</f>
        <v>0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-7.1989785415298355</v>
      </c>
      <c r="M21">
        <f>EDWPCL!S21</f>
        <v>0</v>
      </c>
      <c r="N21">
        <f>'MSW BWN'!S21</f>
        <v>7.8034183999999991</v>
      </c>
      <c r="O21">
        <f>BRPL_ISGS_exbus!DM21</f>
        <v>776.03120262659763</v>
      </c>
      <c r="P21" s="36">
        <v>87.03</v>
      </c>
      <c r="Q21" s="36">
        <v>14.505664774424858</v>
      </c>
      <c r="R21" s="38">
        <v>0</v>
      </c>
      <c r="S21" s="38">
        <v>0</v>
      </c>
      <c r="T21" s="37">
        <f>SUMPRODUCT(LTA!J21:AN21,LTA!J$101:AN$101,LTA!J$103:AN$103)</f>
        <v>47.989999999999995</v>
      </c>
      <c r="U21" s="37">
        <f>SUMPRODUCT(LTA!J21:AN21,LTA!J$102:AN$102,LTA!J$103:AN$103)</f>
        <v>76.12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0.39</v>
      </c>
      <c r="AB21" s="75">
        <f>-STOA!N21</f>
        <v>-284.8</v>
      </c>
      <c r="AC21">
        <f t="shared" si="0"/>
        <v>12.275726092392196</v>
      </c>
      <c r="AD21">
        <f t="shared" si="1"/>
        <v>862.64871080183968</v>
      </c>
      <c r="AE21">
        <f>'IDT-1'!B21</f>
        <v>0</v>
      </c>
      <c r="AF21" s="24"/>
      <c r="AG21">
        <f t="shared" si="2"/>
        <v>862.64871080183968</v>
      </c>
      <c r="AI21" s="34">
        <f>PXIL!H21</f>
        <v>0</v>
      </c>
      <c r="AJ21" s="34">
        <f>PXIL!N21</f>
        <v>0</v>
      </c>
      <c r="AK21" s="34">
        <f>RTM_IEX!H21</f>
        <v>61.89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11.347839999999998</v>
      </c>
      <c r="E22">
        <f>GT_NG!P22</f>
        <v>0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-7.1989785415298355</v>
      </c>
      <c r="M22">
        <f>EDWPCL!S22</f>
        <v>0</v>
      </c>
      <c r="N22">
        <f>'MSW BWN'!S22</f>
        <v>7.4087319999999988</v>
      </c>
      <c r="O22">
        <f>BRPL_ISGS_exbus!DM22</f>
        <v>789.87539092860482</v>
      </c>
      <c r="P22" s="36">
        <v>87.03</v>
      </c>
      <c r="Q22" s="36">
        <v>14.5</v>
      </c>
      <c r="R22" s="38">
        <v>0</v>
      </c>
      <c r="S22" s="38">
        <v>0</v>
      </c>
      <c r="T22" s="37">
        <f>SUMPRODUCT(LTA!J22:AN22,LTA!J$101:AN$101,LTA!J$103:AN$103)</f>
        <v>47.010000000000005</v>
      </c>
      <c r="U22" s="37">
        <f>SUMPRODUCT(LTA!J22:AN22,LTA!J$102:AN$102,LTA!J$103:AN$103)</f>
        <v>73.650000000000006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0.39</v>
      </c>
      <c r="AB22" s="75">
        <f>-STOA!N22</f>
        <v>-284.8</v>
      </c>
      <c r="AC22">
        <f t="shared" si="0"/>
        <v>12.369574564263889</v>
      </c>
      <c r="AD22">
        <f t="shared" si="1"/>
        <v>873.72729945755054</v>
      </c>
      <c r="AE22">
        <f>'IDT-1'!B22</f>
        <v>0</v>
      </c>
      <c r="AF22" s="24"/>
      <c r="AG22">
        <f t="shared" si="2"/>
        <v>873.72729945755054</v>
      </c>
      <c r="AI22" s="34">
        <f>PXIL!H22</f>
        <v>0</v>
      </c>
      <c r="AJ22" s="34">
        <f>PXIL!N22</f>
        <v>0</v>
      </c>
      <c r="AK22" s="34">
        <f>RTM_IEX!H22</f>
        <v>62.86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11.347839999999998</v>
      </c>
      <c r="E23">
        <f>GT_NG!P23</f>
        <v>0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-7.1989785415298355</v>
      </c>
      <c r="M23">
        <f>EDWPCL!S23</f>
        <v>0</v>
      </c>
      <c r="N23">
        <f>'MSW BWN'!S23</f>
        <v>7.6027303999999996</v>
      </c>
      <c r="O23">
        <f>BRPL_ISGS_exbus!DM23</f>
        <v>814.27843840684102</v>
      </c>
      <c r="P23" s="36">
        <v>87.03</v>
      </c>
      <c r="Q23" s="36">
        <v>14.5</v>
      </c>
      <c r="R23" s="38">
        <v>0</v>
      </c>
      <c r="S23" s="38">
        <v>0</v>
      </c>
      <c r="T23" s="37">
        <f>SUMPRODUCT(LTA!J23:AN23,LTA!J$101:AN$101,LTA!J$103:AN$103)</f>
        <v>34.33</v>
      </c>
      <c r="U23" s="37">
        <f>SUMPRODUCT(LTA!J23:AN23,LTA!J$102:AN$102,LTA!J$103:AN$103)</f>
        <v>72.150000000000006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0.39</v>
      </c>
      <c r="AB23" s="75">
        <f>-STOA!N23</f>
        <v>-284.8</v>
      </c>
      <c r="AC23">
        <f t="shared" si="0"/>
        <v>12.46514174964107</v>
      </c>
      <c r="AD23">
        <f t="shared" si="1"/>
        <v>885.00877815040963</v>
      </c>
      <c r="AE23">
        <f>'IDT-1'!B23</f>
        <v>0</v>
      </c>
      <c r="AF23" s="24"/>
      <c r="AG23">
        <f t="shared" si="2"/>
        <v>885.00877815040963</v>
      </c>
      <c r="AI23" s="34">
        <f>PXIL!H23</f>
        <v>0</v>
      </c>
      <c r="AJ23" s="34">
        <f>PXIL!N23</f>
        <v>0</v>
      </c>
      <c r="AK23" s="34">
        <f>RTM_IEX!H23</f>
        <v>63.82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11.347839999999998</v>
      </c>
      <c r="E24">
        <f>GT_NG!P24</f>
        <v>0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-7.1989785415298355</v>
      </c>
      <c r="M24">
        <f>EDWPCL!S24</f>
        <v>0</v>
      </c>
      <c r="N24">
        <f>'MSW BWN'!S24</f>
        <v>7.6896951999999992</v>
      </c>
      <c r="O24">
        <f>BRPL_ISGS_exbus!DM24</f>
        <v>814.25626752728192</v>
      </c>
      <c r="P24" s="36">
        <v>87.03</v>
      </c>
      <c r="Q24" s="36">
        <v>14.5</v>
      </c>
      <c r="R24" s="38">
        <v>0</v>
      </c>
      <c r="S24" s="38">
        <v>0</v>
      </c>
      <c r="T24" s="37">
        <f>SUMPRODUCT(LTA!J24:AN24,LTA!J$101:AN$101,LTA!J$103:AN$103)</f>
        <v>33.659999999999997</v>
      </c>
      <c r="U24" s="37">
        <f>SUMPRODUCT(LTA!J24:AN24,LTA!J$102:AN$102,LTA!J$103:AN$103)</f>
        <v>71.650000000000006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0.39</v>
      </c>
      <c r="AB24" s="75">
        <f>-STOA!N24</f>
        <v>-284.8</v>
      </c>
      <c r="AC24">
        <f t="shared" si="0"/>
        <v>12.634526018572775</v>
      </c>
      <c r="AD24">
        <f t="shared" si="1"/>
        <v>905.00418780191876</v>
      </c>
      <c r="AE24">
        <f>'IDT-1'!B24</f>
        <v>0</v>
      </c>
      <c r="AF24" s="24"/>
      <c r="AG24">
        <f t="shared" si="2"/>
        <v>905.00418780191876</v>
      </c>
      <c r="AI24" s="34">
        <f>PXIL!H24</f>
        <v>0</v>
      </c>
      <c r="AJ24" s="34">
        <f>PXIL!N24</f>
        <v>0</v>
      </c>
      <c r="AK24" s="34">
        <f>RTM_IEX!H24</f>
        <v>85.09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11.347839999999998</v>
      </c>
      <c r="E25">
        <f>GT_NG!P25</f>
        <v>0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-7.1989785415298355</v>
      </c>
      <c r="M25">
        <f>EDWPCL!S25</f>
        <v>0</v>
      </c>
      <c r="N25">
        <f>'MSW BWN'!S25</f>
        <v>7.1846303999999996</v>
      </c>
      <c r="O25">
        <f>BRPL_ISGS_exbus!DM25</f>
        <v>847.58360701752474</v>
      </c>
      <c r="P25" s="36">
        <v>87.03</v>
      </c>
      <c r="Q25" s="36">
        <v>14.505664774424858</v>
      </c>
      <c r="R25" s="38">
        <v>0</v>
      </c>
      <c r="S25" s="38">
        <v>0</v>
      </c>
      <c r="T25" s="37">
        <f>SUMPRODUCT(LTA!J25:AN25,LTA!J$101:AN$101,LTA!J$103:AN$103)</f>
        <v>32.659999999999997</v>
      </c>
      <c r="U25" s="37">
        <f>SUMPRODUCT(LTA!J25:AN25,LTA!J$102:AN$102,LTA!J$103:AN$103)</f>
        <v>71.150000000000006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0.39</v>
      </c>
      <c r="AB25" s="75">
        <f>-STOA!N25</f>
        <v>-284.8</v>
      </c>
      <c r="AC25">
        <f t="shared" si="0"/>
        <v>13.173956710075984</v>
      </c>
      <c r="AD25">
        <f t="shared" si="1"/>
        <v>968.68269657508313</v>
      </c>
      <c r="AE25">
        <f>'IDT-1'!B25</f>
        <v>0</v>
      </c>
      <c r="AF25" s="24"/>
      <c r="AG25">
        <f t="shared" si="2"/>
        <v>968.68269657508313</v>
      </c>
      <c r="AI25" s="34">
        <f>PXIL!H25</f>
        <v>0</v>
      </c>
      <c r="AJ25" s="34">
        <f>PXIL!N25</f>
        <v>0</v>
      </c>
      <c r="AK25" s="34">
        <f>RTM_IEX!H25</f>
        <v>117.98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11.347839999999998</v>
      </c>
      <c r="E26">
        <f>GT_NG!P26</f>
        <v>0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-7.1989785415298355</v>
      </c>
      <c r="M26">
        <f>EDWPCL!S26</f>
        <v>0</v>
      </c>
      <c r="N26">
        <f>'MSW BWN'!S26</f>
        <v>7.3535428000000005</v>
      </c>
      <c r="O26">
        <f>BRPL_ISGS_exbus!DM26</f>
        <v>867.99297755127259</v>
      </c>
      <c r="P26" s="36">
        <v>87.03</v>
      </c>
      <c r="Q26" s="36">
        <v>14.505664774424858</v>
      </c>
      <c r="R26" s="38">
        <v>0</v>
      </c>
      <c r="S26" s="38">
        <v>0</v>
      </c>
      <c r="T26" s="37">
        <f>SUMPRODUCT(LTA!J26:AN26,LTA!J$101:AN$101,LTA!J$103:AN$103)</f>
        <v>32.659999999999997</v>
      </c>
      <c r="U26" s="37">
        <f>SUMPRODUCT(LTA!J26:AN26,LTA!J$102:AN$102,LTA!J$103:AN$103)</f>
        <v>71.150000000000006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0.39</v>
      </c>
      <c r="AB26" s="75">
        <f>-STOA!N26</f>
        <v>-284.8</v>
      </c>
      <c r="AC26">
        <f t="shared" si="0"/>
        <v>13.346814286719468</v>
      </c>
      <c r="AD26">
        <f t="shared" si="1"/>
        <v>989.08812193218762</v>
      </c>
      <c r="AE26">
        <f>'IDT-1'!B26</f>
        <v>0</v>
      </c>
      <c r="AF26" s="24"/>
      <c r="AG26">
        <f t="shared" si="2"/>
        <v>989.08812193218762</v>
      </c>
      <c r="AI26" s="34">
        <f>PXIL!H26</f>
        <v>0</v>
      </c>
      <c r="AJ26" s="34">
        <f>PXIL!N26</f>
        <v>0</v>
      </c>
      <c r="AK26" s="34">
        <f>RTM_IEX!H26</f>
        <v>117.98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11.347839999999998</v>
      </c>
      <c r="E27">
        <f>GT_NG!P27</f>
        <v>0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-7.1989785415298355</v>
      </c>
      <c r="M27">
        <f>EDWPCL!S27</f>
        <v>0</v>
      </c>
      <c r="N27">
        <f>'MSW BWN'!S27</f>
        <v>7.4890071999999988</v>
      </c>
      <c r="O27">
        <f>BRPL_ISGS_exbus!DM27</f>
        <v>898.36150329590646</v>
      </c>
      <c r="P27" s="36">
        <v>87.03</v>
      </c>
      <c r="Q27" s="36">
        <v>14.504286136565181</v>
      </c>
      <c r="R27" s="38">
        <v>0</v>
      </c>
      <c r="S27" s="38">
        <v>0</v>
      </c>
      <c r="T27" s="37">
        <f>SUMPRODUCT(LTA!J27:AN27,LTA!J$101:AN$101,LTA!J$103:AN$103)</f>
        <v>31.66</v>
      </c>
      <c r="U27" s="37">
        <f>SUMPRODUCT(LTA!J27:AN27,LTA!J$102:AN$102,LTA!J$103:AN$103)</f>
        <v>64.650000000000006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0.53</v>
      </c>
      <c r="AB27" s="75">
        <f>-STOA!N27</f>
        <v>-266.89999999999998</v>
      </c>
      <c r="AC27">
        <f t="shared" si="0"/>
        <v>13.113302500100854</v>
      </c>
      <c r="AD27">
        <f t="shared" si="1"/>
        <v>997.47424522558026</v>
      </c>
      <c r="AE27">
        <f>'IDT-1'!B27</f>
        <v>0</v>
      </c>
      <c r="AF27" s="24"/>
      <c r="AG27">
        <f t="shared" si="2"/>
        <v>997.47424522558026</v>
      </c>
      <c r="AI27" s="34">
        <f>PXIL!H27</f>
        <v>0</v>
      </c>
      <c r="AJ27" s="34">
        <f>PXIL!N27</f>
        <v>0</v>
      </c>
      <c r="AK27" s="34">
        <f>RTM_IEX!H27</f>
        <v>85.09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11.347839999999998</v>
      </c>
      <c r="E28">
        <f>GT_NG!P28</f>
        <v>0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-7.1989785415298355</v>
      </c>
      <c r="M28">
        <f>EDWPCL!S28</f>
        <v>0</v>
      </c>
      <c r="N28">
        <f>'MSW BWN'!S28</f>
        <v>7.2331300000000001</v>
      </c>
      <c r="O28">
        <f>BRPL_ISGS_exbus!DM28</f>
        <v>965.26575838242593</v>
      </c>
      <c r="P28" s="36">
        <v>87.03</v>
      </c>
      <c r="Q28" s="36">
        <v>14.504286136565181</v>
      </c>
      <c r="R28" s="38">
        <v>0</v>
      </c>
      <c r="S28" s="38">
        <v>0</v>
      </c>
      <c r="T28" s="37">
        <f>SUMPRODUCT(LTA!J28:AN28,LTA!J$101:AN$101,LTA!J$103:AN$103)</f>
        <v>30</v>
      </c>
      <c r="U28" s="37">
        <f>SUMPRODUCT(LTA!J28:AN28,LTA!J$102:AN$102,LTA!J$103:AN$103)</f>
        <v>63.15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0.53</v>
      </c>
      <c r="AB28" s="75">
        <f>-STOA!N28</f>
        <v>-266.89999999999998</v>
      </c>
      <c r="AC28">
        <f t="shared" si="0"/>
        <v>13.289184874347617</v>
      </c>
      <c r="AD28">
        <f t="shared" si="1"/>
        <v>1018.236740737853</v>
      </c>
      <c r="AE28">
        <f>'IDT-1'!B28</f>
        <v>0</v>
      </c>
      <c r="AF28" s="24"/>
      <c r="AG28">
        <f t="shared" si="2"/>
        <v>1018.236740737853</v>
      </c>
      <c r="AI28" s="34">
        <f>PXIL!H28</f>
        <v>0</v>
      </c>
      <c r="AJ28" s="34">
        <f>PXIL!N28</f>
        <v>0</v>
      </c>
      <c r="AK28" s="34">
        <f>RTM_IEX!H28</f>
        <v>42.54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11.347839999999998</v>
      </c>
      <c r="E29">
        <f>GT_NG!P29</f>
        <v>0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84.02388963473912</v>
      </c>
      <c r="J29">
        <f>Bawana_RLNG!P29</f>
        <v>0</v>
      </c>
      <c r="K29">
        <f>Bawana_Spot!P29</f>
        <v>0</v>
      </c>
      <c r="L29">
        <f>TWOMCL!O29</f>
        <v>-7.1989785415298355</v>
      </c>
      <c r="M29">
        <f>EDWPCL!S29</f>
        <v>0</v>
      </c>
      <c r="N29">
        <f>'MSW BWN'!S29</f>
        <v>7.3685943999999983</v>
      </c>
      <c r="O29">
        <f>BRPL_ISGS_exbus!DM29</f>
        <v>969.14600377939792</v>
      </c>
      <c r="P29" s="36">
        <v>87.03</v>
      </c>
      <c r="Q29" s="36">
        <v>14.504286136565181</v>
      </c>
      <c r="R29" s="38">
        <v>0</v>
      </c>
      <c r="S29" s="38">
        <v>0</v>
      </c>
      <c r="T29" s="37">
        <f>SUMPRODUCT(LTA!J29:AN29,LTA!J$101:AN$101,LTA!J$103:AN$103)</f>
        <v>29</v>
      </c>
      <c r="U29" s="37">
        <f>SUMPRODUCT(LTA!J29:AN29,LTA!J$102:AN$102,LTA!J$103:AN$103)</f>
        <v>62.15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0.53</v>
      </c>
      <c r="AB29" s="75">
        <f>-STOA!N29</f>
        <v>-266.89999999999998</v>
      </c>
      <c r="AC29">
        <f t="shared" si="0"/>
        <v>13.509228836642182</v>
      </c>
      <c r="AD29">
        <f t="shared" si="1"/>
        <v>1044.2124065725302</v>
      </c>
      <c r="AE29">
        <f>'IDT-1'!B29</f>
        <v>0</v>
      </c>
      <c r="AF29" s="24"/>
      <c r="AG29">
        <f t="shared" si="2"/>
        <v>1044.2124065725302</v>
      </c>
      <c r="AI29" s="34">
        <f>PXIL!H29</f>
        <v>0</v>
      </c>
      <c r="AJ29" s="34">
        <f>PXIL!N29</f>
        <v>0</v>
      </c>
      <c r="AK29" s="34">
        <f>RTM_IEX!H29</f>
        <v>66.72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11.347839999999998</v>
      </c>
      <c r="E30">
        <f>GT_NG!P30</f>
        <v>0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84.02388963473912</v>
      </c>
      <c r="J30">
        <f>Bawana_RLNG!P30</f>
        <v>0</v>
      </c>
      <c r="K30">
        <f>Bawana_Spot!P30</f>
        <v>0</v>
      </c>
      <c r="L30">
        <f>TWOMCL!O30</f>
        <v>-7.1989785415298355</v>
      </c>
      <c r="M30">
        <f>EDWPCL!S30</f>
        <v>0</v>
      </c>
      <c r="N30">
        <f>'MSW BWN'!S30</f>
        <v>7.6495575999999996</v>
      </c>
      <c r="O30">
        <f>BRPL_ISGS_exbus!DM30</f>
        <v>969.14600377939792</v>
      </c>
      <c r="P30" s="36">
        <v>87.03</v>
      </c>
      <c r="Q30" s="36">
        <v>14.504286136565181</v>
      </c>
      <c r="R30" s="38">
        <v>0</v>
      </c>
      <c r="S30" s="38">
        <v>0</v>
      </c>
      <c r="T30" s="37">
        <f>SUMPRODUCT(LTA!J30:AN30,LTA!J$101:AN$101,LTA!J$103:AN$103)</f>
        <v>31.540000000000003</v>
      </c>
      <c r="U30" s="37">
        <f>SUMPRODUCT(LTA!J30:AN30,LTA!J$102:AN$102,LTA!J$103:AN$103)</f>
        <v>61.15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0.53</v>
      </c>
      <c r="AB30" s="75">
        <f>-STOA!N30</f>
        <v>-266.89999999999998</v>
      </c>
      <c r="AC30">
        <f t="shared" si="0"/>
        <v>13.719572927522179</v>
      </c>
      <c r="AD30">
        <f t="shared" si="1"/>
        <v>1069.0430256816503</v>
      </c>
      <c r="AE30">
        <f>'IDT-1'!B30</f>
        <v>0</v>
      </c>
      <c r="AF30" s="24"/>
      <c r="AG30">
        <f t="shared" si="2"/>
        <v>1069.0430256816503</v>
      </c>
      <c r="AI30" s="34">
        <f>PXIL!H30</f>
        <v>0</v>
      </c>
      <c r="AJ30" s="34">
        <f>PXIL!N30</f>
        <v>0</v>
      </c>
      <c r="AK30" s="34">
        <f>RTM_IEX!H30</f>
        <v>89.94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11.347839999999998</v>
      </c>
      <c r="E31">
        <f>GT_NG!P31</f>
        <v>0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84.02388963473912</v>
      </c>
      <c r="J31">
        <f>Bawana_RLNG!P31</f>
        <v>0</v>
      </c>
      <c r="K31">
        <f>Bawana_Spot!P31</f>
        <v>0</v>
      </c>
      <c r="L31">
        <f>TWOMCL!O31</f>
        <v>-7.1989785415298355</v>
      </c>
      <c r="M31">
        <f>EDWPCL!S31</f>
        <v>0</v>
      </c>
      <c r="N31">
        <f>'MSW BWN'!S31</f>
        <v>7.9639687999999991</v>
      </c>
      <c r="O31">
        <f>BRPL_ISGS_exbus!DM31</f>
        <v>969.14600377939792</v>
      </c>
      <c r="P31" s="36">
        <v>87.03</v>
      </c>
      <c r="Q31" s="36">
        <v>14.504286136565181</v>
      </c>
      <c r="R31" s="38">
        <v>0</v>
      </c>
      <c r="S31" s="38">
        <v>0</v>
      </c>
      <c r="T31" s="37">
        <f>SUMPRODUCT(LTA!J31:AN31,LTA!J$101:AN$101,LTA!J$103:AN$103)</f>
        <v>48.559999999999995</v>
      </c>
      <c r="U31" s="37">
        <f>SUMPRODUCT(LTA!J31:AN31,LTA!J$102:AN$102,LTA!J$103:AN$103)</f>
        <v>65.19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0.57999999999999996</v>
      </c>
      <c r="AB31" s="75">
        <f>-STOA!N31</f>
        <v>-266.89999999999998</v>
      </c>
      <c r="AC31">
        <f t="shared" si="0"/>
        <v>13.71263798160218</v>
      </c>
      <c r="AD31">
        <f t="shared" si="1"/>
        <v>1068.2243718275702</v>
      </c>
      <c r="AE31">
        <f>'IDT-1'!B31</f>
        <v>0</v>
      </c>
      <c r="AF31" s="24"/>
      <c r="AG31">
        <f t="shared" si="2"/>
        <v>1068.2243718275702</v>
      </c>
      <c r="AI31" s="34">
        <f>PXIL!H31</f>
        <v>0</v>
      </c>
      <c r="AJ31" s="34">
        <f>PXIL!N31</f>
        <v>0</v>
      </c>
      <c r="AK31" s="34">
        <f>RTM_IEX!H31</f>
        <v>67.69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11.347839999999998</v>
      </c>
      <c r="E32">
        <f>GT_NG!P32</f>
        <v>0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84.02388963473912</v>
      </c>
      <c r="J32">
        <f>Bawana_RLNG!P32</f>
        <v>0</v>
      </c>
      <c r="K32">
        <f>Bawana_Spot!P32</f>
        <v>0</v>
      </c>
      <c r="L32">
        <f>TWOMCL!O32</f>
        <v>-7.1989785415298355</v>
      </c>
      <c r="M32">
        <f>EDWPCL!S32</f>
        <v>0</v>
      </c>
      <c r="N32">
        <f>'MSW BWN'!S32</f>
        <v>7.9071071999999996</v>
      </c>
      <c r="O32">
        <f>BRPL_ISGS_exbus!DM32</f>
        <v>926.44444177545518</v>
      </c>
      <c r="P32" s="36">
        <v>87.03</v>
      </c>
      <c r="Q32" s="36">
        <v>14.504286136565181</v>
      </c>
      <c r="R32" s="38">
        <v>0</v>
      </c>
      <c r="S32" s="38">
        <v>0</v>
      </c>
      <c r="T32" s="37">
        <f>SUMPRODUCT(LTA!J32:AN32,LTA!J$101:AN$101,LTA!J$103:AN$103)</f>
        <v>68.34</v>
      </c>
      <c r="U32" s="37">
        <f>SUMPRODUCT(LTA!J32:AN32,LTA!J$102:AN$102,LTA!J$103:AN$103)</f>
        <v>63.69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0.57999999999999996</v>
      </c>
      <c r="AB32" s="75">
        <f>-STOA!N32</f>
        <v>-266.89999999999998</v>
      </c>
      <c r="AC32">
        <f t="shared" si="0"/>
        <v>13.856375223329062</v>
      </c>
      <c r="AD32">
        <f t="shared" si="1"/>
        <v>1085.1922109819009</v>
      </c>
      <c r="AE32">
        <f>'IDT-1'!B32</f>
        <v>0</v>
      </c>
      <c r="AF32" s="24"/>
      <c r="AG32">
        <f t="shared" si="2"/>
        <v>1085.1922109819009</v>
      </c>
      <c r="AI32" s="34">
        <f>PXIL!H32</f>
        <v>0</v>
      </c>
      <c r="AJ32" s="34">
        <f>PXIL!N32</f>
        <v>0</v>
      </c>
      <c r="AK32" s="34">
        <f>RTM_IEX!H32</f>
        <v>109.28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11.347839999999998</v>
      </c>
      <c r="E33">
        <f>GT_NG!P33</f>
        <v>0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84.02388963473912</v>
      </c>
      <c r="J33">
        <f>Bawana_RLNG!P33</f>
        <v>0</v>
      </c>
      <c r="K33">
        <f>Bawana_Spot!P33</f>
        <v>0</v>
      </c>
      <c r="L33">
        <f>TWOMCL!O33</f>
        <v>-7.1989785415298355</v>
      </c>
      <c r="M33">
        <f>EDWPCL!S33</f>
        <v>0</v>
      </c>
      <c r="N33">
        <f>'MSW BWN'!S33</f>
        <v>7.9556067999999982</v>
      </c>
      <c r="O33">
        <f>BRPL_ISGS_exbus!DM33</f>
        <v>930.07388253568718</v>
      </c>
      <c r="P33" s="36">
        <v>87.03</v>
      </c>
      <c r="Q33" s="36">
        <v>14.504286136565181</v>
      </c>
      <c r="R33" s="38">
        <v>0</v>
      </c>
      <c r="S33" s="38">
        <v>0</v>
      </c>
      <c r="T33" s="37">
        <f>SUMPRODUCT(LTA!J33:AN33,LTA!J$101:AN$101,LTA!J$103:AN$103)</f>
        <v>90.87</v>
      </c>
      <c r="U33" s="37">
        <f>SUMPRODUCT(LTA!J33:AN33,LTA!J$102:AN$102,LTA!J$103:AN$103)</f>
        <v>61.22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0.57999999999999996</v>
      </c>
      <c r="AB33" s="75">
        <f>-STOA!N33</f>
        <v>-266.89999999999998</v>
      </c>
      <c r="AC33">
        <f t="shared" si="0"/>
        <v>13.73077792235501</v>
      </c>
      <c r="AD33">
        <f t="shared" si="1"/>
        <v>1070.3657486431066</v>
      </c>
      <c r="AE33">
        <f>'IDT-1'!B33</f>
        <v>0</v>
      </c>
      <c r="AF33" s="24"/>
      <c r="AG33">
        <f t="shared" si="2"/>
        <v>1070.3657486431066</v>
      </c>
      <c r="AI33" s="34">
        <f>PXIL!H33</f>
        <v>0</v>
      </c>
      <c r="AJ33" s="34">
        <f>PXIL!N33</f>
        <v>0</v>
      </c>
      <c r="AK33" s="34">
        <f>RTM_IEX!H33</f>
        <v>70.59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11.347839999999998</v>
      </c>
      <c r="E34">
        <f>GT_NG!P34</f>
        <v>0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84.02388963473912</v>
      </c>
      <c r="J34">
        <f>Bawana_RLNG!P34</f>
        <v>0</v>
      </c>
      <c r="K34">
        <f>Bawana_Spot!P34</f>
        <v>0</v>
      </c>
      <c r="L34">
        <f>TWOMCL!O34</f>
        <v>-7.1989785415298355</v>
      </c>
      <c r="M34">
        <f>EDWPCL!S34</f>
        <v>0</v>
      </c>
      <c r="N34">
        <f>'MSW BWN'!S34</f>
        <v>7.9472447999999982</v>
      </c>
      <c r="O34">
        <f>BRPL_ISGS_exbus!DM34</f>
        <v>902.30722597630461</v>
      </c>
      <c r="P34" s="36">
        <v>87.03</v>
      </c>
      <c r="Q34" s="36">
        <v>14.504286136565181</v>
      </c>
      <c r="R34" s="38">
        <v>0</v>
      </c>
      <c r="S34" s="38">
        <v>0</v>
      </c>
      <c r="T34" s="37">
        <f>SUMPRODUCT(LTA!J34:AN34,LTA!J$101:AN$101,LTA!J$103:AN$103)</f>
        <v>133.51</v>
      </c>
      <c r="U34" s="37">
        <f>SUMPRODUCT(LTA!J34:AN34,LTA!J$102:AN$102,LTA!J$103:AN$103)</f>
        <v>60.22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0.57999999999999996</v>
      </c>
      <c r="AB34" s="75">
        <f>-STOA!N34</f>
        <v>-266.89999999999998</v>
      </c>
      <c r="AC34">
        <f t="shared" si="0"/>
        <v>13.741655766456198</v>
      </c>
      <c r="AD34">
        <f t="shared" si="1"/>
        <v>1071.649852239623</v>
      </c>
      <c r="AE34">
        <f>'IDT-1'!B34</f>
        <v>0</v>
      </c>
      <c r="AF34" s="24"/>
      <c r="AG34">
        <f t="shared" si="2"/>
        <v>1071.649852239623</v>
      </c>
      <c r="AI34" s="34">
        <f>PXIL!H34</f>
        <v>0</v>
      </c>
      <c r="AJ34" s="34">
        <f>PXIL!N34</f>
        <v>0</v>
      </c>
      <c r="AK34" s="34">
        <f>RTM_IEX!H34</f>
        <v>58.02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11.347839999999998</v>
      </c>
      <c r="E35">
        <f>GT_NG!P35</f>
        <v>0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84.02388963473912</v>
      </c>
      <c r="J35">
        <f>Bawana_RLNG!P35</f>
        <v>0</v>
      </c>
      <c r="K35">
        <f>Bawana_Spot!P35</f>
        <v>0</v>
      </c>
      <c r="L35">
        <f>TWOMCL!O35</f>
        <v>-7.1989785415298355</v>
      </c>
      <c r="M35">
        <f>EDWPCL!S35</f>
        <v>0</v>
      </c>
      <c r="N35">
        <f>'MSW BWN'!S35</f>
        <v>7.8435559999999995</v>
      </c>
      <c r="O35">
        <f>BRPL_ISGS_exbus!DM35</f>
        <v>867.8229988907276</v>
      </c>
      <c r="P35" s="36">
        <v>88.110000000000014</v>
      </c>
      <c r="Q35" s="36">
        <v>14.504286136565181</v>
      </c>
      <c r="R35" s="38">
        <v>0</v>
      </c>
      <c r="S35" s="38">
        <v>0</v>
      </c>
      <c r="T35" s="37">
        <f>SUMPRODUCT(LTA!J35:AN35,LTA!J$101:AN$101,LTA!J$103:AN$103)</f>
        <v>178.83</v>
      </c>
      <c r="U35" s="37">
        <f>SUMPRODUCT(LTA!J35:AN35,LTA!J$102:AN$102,LTA!J$103:AN$103)</f>
        <v>59.22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0.97</v>
      </c>
      <c r="AB35" s="75">
        <f>-STOA!N35</f>
        <v>-266.89999999999998</v>
      </c>
      <c r="AC35">
        <f t="shared" si="0"/>
        <v>13.575857273017352</v>
      </c>
      <c r="AD35">
        <f t="shared" si="1"/>
        <v>1052.0777348474849</v>
      </c>
      <c r="AE35">
        <f>'IDT-1'!B35</f>
        <v>0</v>
      </c>
      <c r="AF35" s="24"/>
      <c r="AG35">
        <f t="shared" si="2"/>
        <v>1052.0777348474849</v>
      </c>
      <c r="AI35" s="34">
        <f>PXIL!H35</f>
        <v>0</v>
      </c>
      <c r="AJ35" s="34">
        <f>PXIL!N35</f>
        <v>0</v>
      </c>
      <c r="AK35" s="34">
        <f>RTM_IEX!H35</f>
        <v>27.08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11.347839999999998</v>
      </c>
      <c r="E36">
        <f>GT_NG!P36</f>
        <v>0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84.02388963473912</v>
      </c>
      <c r="J36">
        <f>Bawana_RLNG!P36</f>
        <v>0</v>
      </c>
      <c r="K36">
        <f>Bawana_Spot!P36</f>
        <v>0</v>
      </c>
      <c r="L36">
        <f>TWOMCL!O36</f>
        <v>-7.1989785415298355</v>
      </c>
      <c r="M36">
        <f>EDWPCL!S36</f>
        <v>0</v>
      </c>
      <c r="N36">
        <f>'MSW BWN'!S36</f>
        <v>7.8987451999999996</v>
      </c>
      <c r="O36">
        <f>BRPL_ISGS_exbus!DM36</f>
        <v>863.95308548350863</v>
      </c>
      <c r="P36" s="36">
        <v>88.110000000000014</v>
      </c>
      <c r="Q36" s="36">
        <v>14.504286136565181</v>
      </c>
      <c r="R36" s="38">
        <v>0</v>
      </c>
      <c r="S36" s="38">
        <v>0</v>
      </c>
      <c r="T36" s="37">
        <f>SUMPRODUCT(LTA!J36:AN36,LTA!J$101:AN$101,LTA!J$103:AN$103)</f>
        <v>227.61</v>
      </c>
      <c r="U36" s="37">
        <f>SUMPRODUCT(LTA!J36:AN36,LTA!J$102:AN$102,LTA!J$103:AN$103)</f>
        <v>57.72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0.97</v>
      </c>
      <c r="AB36" s="75">
        <f>-STOA!N36</f>
        <v>-266.89999999999998</v>
      </c>
      <c r="AC36">
        <f t="shared" si="0"/>
        <v>13.865974428724714</v>
      </c>
      <c r="AD36">
        <f t="shared" si="1"/>
        <v>1050.1728934845582</v>
      </c>
      <c r="AE36">
        <f>'IDT-1'!B36</f>
        <v>0</v>
      </c>
      <c r="AF36" s="24"/>
      <c r="AG36">
        <f t="shared" si="2"/>
        <v>1050.1728934845582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-18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11.0558</v>
      </c>
      <c r="E37">
        <f>GT_NG!P37</f>
        <v>0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84.02388963473912</v>
      </c>
      <c r="J37">
        <f>Bawana_RLNG!P37</f>
        <v>0</v>
      </c>
      <c r="K37">
        <f>Bawana_Spot!P37</f>
        <v>0</v>
      </c>
      <c r="L37">
        <f>TWOMCL!O37</f>
        <v>-7.1989785415298355</v>
      </c>
      <c r="M37">
        <f>EDWPCL!S37</f>
        <v>0</v>
      </c>
      <c r="N37">
        <f>'MSW BWN'!S37</f>
        <v>7.8268319999999987</v>
      </c>
      <c r="O37">
        <f>BRPL_ISGS_exbus!DM37</f>
        <v>846.75405586929287</v>
      </c>
      <c r="P37" s="36">
        <v>60</v>
      </c>
      <c r="Q37" s="36">
        <v>14.504286136565181</v>
      </c>
      <c r="R37" s="38">
        <v>0</v>
      </c>
      <c r="S37" s="38">
        <v>0</v>
      </c>
      <c r="T37" s="37">
        <f>SUMPRODUCT(LTA!J37:AN37,LTA!J$101:AN$101,LTA!J$103:AN$103)</f>
        <v>280.28000000000003</v>
      </c>
      <c r="U37" s="37">
        <f>SUMPRODUCT(LTA!J37:AN37,LTA!J$102:AN$102,LTA!J$103:AN$103)</f>
        <v>54.75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0.97</v>
      </c>
      <c r="AB37" s="75">
        <f>-STOA!N37</f>
        <v>-266.89999999999998</v>
      </c>
      <c r="AC37">
        <f t="shared" si="0"/>
        <v>13.8235609535613</v>
      </c>
      <c r="AD37">
        <f t="shared" si="1"/>
        <v>1063.2423241455062</v>
      </c>
      <c r="AE37">
        <f>'IDT-1'!B37</f>
        <v>0</v>
      </c>
      <c r="AF37" s="24"/>
      <c r="AG37">
        <f t="shared" si="2"/>
        <v>1063.2423241455062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-9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11.0558</v>
      </c>
      <c r="E38">
        <f>GT_NG!P38</f>
        <v>0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84.02388963473912</v>
      </c>
      <c r="J38">
        <f>Bawana_RLNG!P38</f>
        <v>0</v>
      </c>
      <c r="K38">
        <f>Bawana_Spot!P38</f>
        <v>0</v>
      </c>
      <c r="L38">
        <f>TWOMCL!O38</f>
        <v>-7.1989785415298355</v>
      </c>
      <c r="M38">
        <f>EDWPCL!S38</f>
        <v>0</v>
      </c>
      <c r="N38">
        <f>'MSW BWN'!S38</f>
        <v>7.5458687999999983</v>
      </c>
      <c r="O38">
        <f>BRPL_ISGS_exbus!DM38</f>
        <v>810.87388863717877</v>
      </c>
      <c r="P38" s="36">
        <v>58.019999999999996</v>
      </c>
      <c r="Q38" s="36">
        <v>14.504286136565181</v>
      </c>
      <c r="R38" s="38">
        <v>0</v>
      </c>
      <c r="S38" s="38">
        <v>0</v>
      </c>
      <c r="T38" s="37">
        <f>SUMPRODUCT(LTA!J38:AN38,LTA!J$101:AN$101,LTA!J$103:AN$103)</f>
        <v>327.48</v>
      </c>
      <c r="U38" s="37">
        <f>SUMPRODUCT(LTA!J38:AN38,LTA!J$102:AN$102,LTA!J$103:AN$103)</f>
        <v>52.75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0.97</v>
      </c>
      <c r="AB38" s="75">
        <f>-STOA!N38</f>
        <v>-266.89999999999998</v>
      </c>
      <c r="AC38">
        <f t="shared" si="0"/>
        <v>14.001451666079987</v>
      </c>
      <c r="AD38">
        <f t="shared" si="1"/>
        <v>1056.1233030008734</v>
      </c>
      <c r="AE38">
        <f>'IDT-1'!B38</f>
        <v>0</v>
      </c>
      <c r="AF38" s="24"/>
      <c r="AG38">
        <f t="shared" si="2"/>
        <v>1056.1233030008734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-23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11.0558</v>
      </c>
      <c r="E39">
        <f>GT_NG!P39</f>
        <v>0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84.02388963473912</v>
      </c>
      <c r="J39">
        <f>Bawana_RLNG!P39</f>
        <v>0</v>
      </c>
      <c r="K39">
        <f>Bawana_Spot!P39</f>
        <v>0</v>
      </c>
      <c r="L39">
        <f>TWOMCL!O39</f>
        <v>-7.1989785415298355</v>
      </c>
      <c r="M39">
        <f>EDWPCL!S39</f>
        <v>0</v>
      </c>
      <c r="N39">
        <f>'MSW BWN'!S39</f>
        <v>7.2331300000000001</v>
      </c>
      <c r="O39">
        <f>BRPL_ISGS_exbus!DM39</f>
        <v>810.98123451776928</v>
      </c>
      <c r="P39" s="36">
        <v>58.019999999999996</v>
      </c>
      <c r="Q39" s="36">
        <v>14.504286136565181</v>
      </c>
      <c r="R39" s="38">
        <v>0</v>
      </c>
      <c r="S39" s="38">
        <v>0</v>
      </c>
      <c r="T39" s="37">
        <f>SUMPRODUCT(LTA!J39:AN39,LTA!J$101:AN$101,LTA!J$103:AN$103)</f>
        <v>340.41</v>
      </c>
      <c r="U39" s="37">
        <f>SUMPRODUCT(LTA!J39:AN39,LTA!J$102:AN$102,LTA!J$103:AN$103)</f>
        <v>51.349999999999994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-8</v>
      </c>
      <c r="AA39" s="75">
        <f>STOA!H39</f>
        <v>0.97</v>
      </c>
      <c r="AB39" s="75">
        <f>-STOA!N39</f>
        <v>-266.89999999999998</v>
      </c>
      <c r="AC39">
        <f t="shared" si="0"/>
        <v>14.266001520054729</v>
      </c>
      <c r="AD39">
        <f t="shared" si="1"/>
        <v>1047.1833602274889</v>
      </c>
      <c r="AE39">
        <f>'IDT-1'!B39</f>
        <v>0</v>
      </c>
      <c r="AF39" s="24"/>
      <c r="AG39">
        <f t="shared" si="2"/>
        <v>1047.1833602274889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-35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11.0558</v>
      </c>
      <c r="E40">
        <f>GT_NG!P40</f>
        <v>0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84.02388963473912</v>
      </c>
      <c r="J40">
        <f>Bawana_RLNG!P40</f>
        <v>0</v>
      </c>
      <c r="K40">
        <f>Bawana_Spot!P40</f>
        <v>0</v>
      </c>
      <c r="L40">
        <f>TWOMCL!O40</f>
        <v>-7.1989785415298355</v>
      </c>
      <c r="M40">
        <f>EDWPCL!S40</f>
        <v>0</v>
      </c>
      <c r="N40">
        <f>'MSW BWN'!S40</f>
        <v>7.4338180000000005</v>
      </c>
      <c r="O40">
        <f>BRPL_ISGS_exbus!DM40</f>
        <v>788.90422036447808</v>
      </c>
      <c r="P40" s="36">
        <v>58.019999999999996</v>
      </c>
      <c r="Q40" s="36">
        <v>14.504286136565181</v>
      </c>
      <c r="R40" s="38">
        <v>0</v>
      </c>
      <c r="S40" s="38">
        <v>0</v>
      </c>
      <c r="T40" s="37">
        <f>SUMPRODUCT(LTA!J40:AN40,LTA!J$101:AN$101,LTA!J$103:AN$103)</f>
        <v>384.14</v>
      </c>
      <c r="U40" s="37">
        <f>SUMPRODUCT(LTA!J40:AN40,LTA!J$102:AN$102,LTA!J$103:AN$103)</f>
        <v>50.349999999999994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-16</v>
      </c>
      <c r="AA40" s="75">
        <f>STOA!H40</f>
        <v>0.97</v>
      </c>
      <c r="AB40" s="75">
        <f>-STOA!N40</f>
        <v>-266.89999999999998</v>
      </c>
      <c r="AC40">
        <f t="shared" si="0"/>
        <v>14.669893638939087</v>
      </c>
      <c r="AD40">
        <f t="shared" si="1"/>
        <v>1040.6331419553132</v>
      </c>
      <c r="AE40">
        <f>'IDT-1'!B40</f>
        <v>0</v>
      </c>
      <c r="AF40" s="24"/>
      <c r="AG40">
        <f t="shared" si="2"/>
        <v>1040.6331419553132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-54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11.0558</v>
      </c>
      <c r="E41">
        <f>GT_NG!P41</f>
        <v>0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-7.1989785415298355</v>
      </c>
      <c r="M41">
        <f>EDWPCL!S41</f>
        <v>0</v>
      </c>
      <c r="N41">
        <f>'MSW BWN'!S41</f>
        <v>7.634506</v>
      </c>
      <c r="O41">
        <f>BRPL_ISGS_exbus!DM41</f>
        <v>700.20992850491712</v>
      </c>
      <c r="P41" s="36">
        <v>58.019999999999996</v>
      </c>
      <c r="Q41" s="36">
        <v>14.504286136565181</v>
      </c>
      <c r="R41" s="38">
        <v>0</v>
      </c>
      <c r="S41" s="38">
        <v>0</v>
      </c>
      <c r="T41" s="37">
        <f>SUMPRODUCT(LTA!J41:AN41,LTA!J$101:AN$101,LTA!J$103:AN$103)</f>
        <v>426.56999999999994</v>
      </c>
      <c r="U41" s="37">
        <f>SUMPRODUCT(LTA!J41:AN41,LTA!J$102:AN$102,LTA!J$103:AN$103)</f>
        <v>49.349999999999994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-45</v>
      </c>
      <c r="AA41" s="75">
        <f>STOA!H41</f>
        <v>0.97</v>
      </c>
      <c r="AB41" s="75">
        <f>-STOA!N41</f>
        <v>-266.89999999999998</v>
      </c>
      <c r="AC41">
        <f t="shared" si="0"/>
        <v>14.09528842339655</v>
      </c>
      <c r="AD41">
        <f t="shared" si="1"/>
        <v>1023.0141433112949</v>
      </c>
      <c r="AE41">
        <f>'IDT-1'!B41</f>
        <v>0</v>
      </c>
      <c r="AF41" s="24"/>
      <c r="AG41">
        <f t="shared" si="2"/>
        <v>1023.0141433112949</v>
      </c>
      <c r="AI41" s="34">
        <f>PXIL!H41</f>
        <v>0</v>
      </c>
      <c r="AJ41" s="34">
        <f>PXIL!N41</f>
        <v>0</v>
      </c>
      <c r="AK41" s="34">
        <f>RTM_IEX!H41</f>
        <v>3.87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11.222679999999999</v>
      </c>
      <c r="E42">
        <f>GT_NG!P42</f>
        <v>0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-7.1989785415298355</v>
      </c>
      <c r="M42">
        <f>EDWPCL!S42</f>
        <v>0</v>
      </c>
      <c r="N42">
        <f>'MSW BWN'!S42</f>
        <v>7.8669695999999991</v>
      </c>
      <c r="O42">
        <f>BRPL_ISGS_exbus!DM42</f>
        <v>690.09334643288753</v>
      </c>
      <c r="P42" s="36">
        <v>58.019999999999996</v>
      </c>
      <c r="Q42" s="36">
        <v>14.504286136565181</v>
      </c>
      <c r="R42" s="38">
        <v>0</v>
      </c>
      <c r="S42" s="38">
        <v>0</v>
      </c>
      <c r="T42" s="37">
        <f>SUMPRODUCT(LTA!J42:AN42,LTA!J$101:AN$101,LTA!J$103:AN$103)</f>
        <v>461.91999999999996</v>
      </c>
      <c r="U42" s="37">
        <f>SUMPRODUCT(LTA!J42:AN42,LTA!J$102:AN$102,LTA!J$103:AN$103)</f>
        <v>48.849999999999994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-70</v>
      </c>
      <c r="AA42" s="75">
        <f>STOA!H42</f>
        <v>0.97</v>
      </c>
      <c r="AB42" s="75">
        <f>-STOA!N42</f>
        <v>-266.89999999999998</v>
      </c>
      <c r="AC42">
        <f t="shared" si="0"/>
        <v>14.55344382515284</v>
      </c>
      <c r="AD42">
        <f t="shared" si="1"/>
        <v>1010.8187494375089</v>
      </c>
      <c r="AE42">
        <f>'IDT-1'!B42</f>
        <v>0</v>
      </c>
      <c r="AF42" s="24"/>
      <c r="AG42">
        <f t="shared" si="2"/>
        <v>1010.8187494375089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-8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11.222679999999999</v>
      </c>
      <c r="E43">
        <f>GT_NG!P43</f>
        <v>0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-7.1989785415298355</v>
      </c>
      <c r="M43">
        <f>EDWPCL!S43</f>
        <v>0</v>
      </c>
      <c r="N43">
        <f>'MSW BWN'!S43</f>
        <v>7.5860063999999987</v>
      </c>
      <c r="O43">
        <f>BRPL_ISGS_exbus!DM43</f>
        <v>686.93933286959646</v>
      </c>
      <c r="P43" s="36">
        <v>58.019999999999996</v>
      </c>
      <c r="Q43" s="36">
        <v>14.504286136565181</v>
      </c>
      <c r="R43" s="38">
        <v>0</v>
      </c>
      <c r="S43" s="38">
        <v>0</v>
      </c>
      <c r="T43" s="37">
        <f>SUMPRODUCT(LTA!J43:AN43,LTA!J$101:AN$101,LTA!J$103:AN$103)</f>
        <v>494.95</v>
      </c>
      <c r="U43" s="37">
        <f>SUMPRODUCT(LTA!J43:AN43,LTA!J$102:AN$102,LTA!J$103:AN$103)</f>
        <v>48.849999999999994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-95.88</v>
      </c>
      <c r="AA43" s="75">
        <f>STOA!H43</f>
        <v>0.97</v>
      </c>
      <c r="AB43" s="75">
        <f>-STOA!N43</f>
        <v>-266.89999999999998</v>
      </c>
      <c r="AC43">
        <f t="shared" si="0"/>
        <v>15.148342948134658</v>
      </c>
      <c r="AD43">
        <f t="shared" si="1"/>
        <v>998.9388735512365</v>
      </c>
      <c r="AE43">
        <f>'IDT-1'!B43</f>
        <v>0</v>
      </c>
      <c r="AF43" s="24"/>
      <c r="AG43">
        <f t="shared" si="2"/>
        <v>998.9388735512365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-23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11.222679999999999</v>
      </c>
      <c r="E44">
        <f>GT_NG!P44</f>
        <v>0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-7.1989785415298355</v>
      </c>
      <c r="M44">
        <f>EDWPCL!S44</f>
        <v>0</v>
      </c>
      <c r="N44">
        <f>'MSW BWN'!S44</f>
        <v>7.3619047999999996</v>
      </c>
      <c r="O44">
        <f>BRPL_ISGS_exbus!DM44</f>
        <v>674.4911897238236</v>
      </c>
      <c r="P44" s="36">
        <v>58.019999999999996</v>
      </c>
      <c r="Q44" s="36">
        <v>14.504286136565181</v>
      </c>
      <c r="R44" s="38">
        <v>0</v>
      </c>
      <c r="S44" s="38">
        <v>0</v>
      </c>
      <c r="T44" s="37">
        <f>SUMPRODUCT(LTA!J44:AN44,LTA!J$101:AN$101,LTA!J$103:AN$103)</f>
        <v>523.72</v>
      </c>
      <c r="U44" s="37">
        <f>SUMPRODUCT(LTA!J44:AN44,LTA!J$102:AN$102,LTA!J$103:AN$103)</f>
        <v>48.849999999999994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0.97</v>
      </c>
      <c r="AB44" s="75">
        <f>-STOA!N44</f>
        <v>-266.89999999999998</v>
      </c>
      <c r="AC44">
        <f t="shared" si="0"/>
        <v>15.445532627970046</v>
      </c>
      <c r="AD44">
        <f t="shared" si="1"/>
        <v>995.61943912562799</v>
      </c>
      <c r="AE44">
        <f>'IDT-1'!B44</f>
        <v>0</v>
      </c>
      <c r="AF44" s="24"/>
      <c r="AG44">
        <f t="shared" si="2"/>
        <v>995.61943912562799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-138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11.222679999999999</v>
      </c>
      <c r="E45">
        <f>GT_NG!P45</f>
        <v>0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-7.1989785415298355</v>
      </c>
      <c r="M45">
        <f>EDWPCL!S45</f>
        <v>0</v>
      </c>
      <c r="N45">
        <f>'MSW BWN'!S45</f>
        <v>7.8836936</v>
      </c>
      <c r="O45">
        <f>BRPL_ISGS_exbus!DM45</f>
        <v>668.03629078680456</v>
      </c>
      <c r="P45" s="36">
        <v>58.019999999999996</v>
      </c>
      <c r="Q45" s="36">
        <v>14.504286136565181</v>
      </c>
      <c r="R45" s="38">
        <v>0</v>
      </c>
      <c r="S45" s="38">
        <v>0</v>
      </c>
      <c r="T45" s="37">
        <f>SUMPRODUCT(LTA!J45:AN45,LTA!J$101:AN$101,LTA!J$103:AN$103)</f>
        <v>534.89</v>
      </c>
      <c r="U45" s="37">
        <f>SUMPRODUCT(LTA!J45:AN45,LTA!J$102:AN$102,LTA!J$103:AN$103)</f>
        <v>48.849999999999994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0.97</v>
      </c>
      <c r="AB45" s="75">
        <f>-STOA!N45</f>
        <v>-266.89999999999998</v>
      </c>
      <c r="AC45">
        <f t="shared" si="0"/>
        <v>15.709772603666204</v>
      </c>
      <c r="AD45">
        <f t="shared" si="1"/>
        <v>974.59208901291288</v>
      </c>
      <c r="AE45">
        <f>'IDT-1'!B45</f>
        <v>0</v>
      </c>
      <c r="AF45" s="24"/>
      <c r="AG45">
        <f t="shared" si="2"/>
        <v>974.59208901291288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-164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11.222679999999999</v>
      </c>
      <c r="E46">
        <f>GT_NG!P46</f>
        <v>0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-7.1989785415298355</v>
      </c>
      <c r="M46">
        <f>EDWPCL!S46</f>
        <v>0</v>
      </c>
      <c r="N46">
        <f>'MSW BWN'!S46</f>
        <v>7.2732675999999996</v>
      </c>
      <c r="O46">
        <f>BRPL_ISGS_exbus!DM46</f>
        <v>656.4759995381421</v>
      </c>
      <c r="P46" s="36">
        <v>58.019999999999996</v>
      </c>
      <c r="Q46" s="36">
        <v>14.504286136565181</v>
      </c>
      <c r="R46" s="38">
        <v>0</v>
      </c>
      <c r="S46" s="38">
        <v>0</v>
      </c>
      <c r="T46" s="37">
        <f>SUMPRODUCT(LTA!J46:AN46,LTA!J$101:AN$101,LTA!J$103:AN$103)</f>
        <v>537.83999999999992</v>
      </c>
      <c r="U46" s="37">
        <f>SUMPRODUCT(LTA!J46:AN46,LTA!J$102:AN$102,LTA!J$103:AN$103)</f>
        <v>48.849999999999994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0.97</v>
      </c>
      <c r="AB46" s="75">
        <f>-STOA!N46</f>
        <v>-266.89999999999998</v>
      </c>
      <c r="AC46">
        <f t="shared" si="0"/>
        <v>15.598433947877881</v>
      </c>
      <c r="AD46">
        <f t="shared" si="1"/>
        <v>969.48271042003842</v>
      </c>
      <c r="AE46">
        <f>'IDT-1'!B46</f>
        <v>0</v>
      </c>
      <c r="AF46" s="24"/>
      <c r="AG46">
        <f t="shared" si="2"/>
        <v>969.48271042003842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-160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11.222679999999999</v>
      </c>
      <c r="E47">
        <f>GT_NG!P47</f>
        <v>0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-7.1989785415298355</v>
      </c>
      <c r="M47">
        <f>EDWPCL!S47</f>
        <v>0</v>
      </c>
      <c r="N47">
        <f>'MSW BWN'!S47</f>
        <v>7.8987451999999996</v>
      </c>
      <c r="O47">
        <f>BRPL_ISGS_exbus!DM47</f>
        <v>647.74733971608009</v>
      </c>
      <c r="P47" s="36">
        <v>58.019999999999996</v>
      </c>
      <c r="Q47" s="36">
        <v>14.504286136565181</v>
      </c>
      <c r="R47" s="38">
        <v>0</v>
      </c>
      <c r="S47" s="38">
        <v>0</v>
      </c>
      <c r="T47" s="37">
        <f>SUMPRODUCT(LTA!J47:AN47,LTA!J$101:AN$101,LTA!J$103:AN$103)</f>
        <v>538.34</v>
      </c>
      <c r="U47" s="37">
        <f>SUMPRODUCT(LTA!J47:AN47,LTA!J$102:AN$102,LTA!J$103:AN$103)</f>
        <v>48.849999999999994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0.97</v>
      </c>
      <c r="AB47" s="75">
        <f>-STOA!N47</f>
        <v>-266.89999999999998</v>
      </c>
      <c r="AC47">
        <f t="shared" si="0"/>
        <v>15.568451848112119</v>
      </c>
      <c r="AD47">
        <f t="shared" si="1"/>
        <v>957.9095102977426</v>
      </c>
      <c r="AE47">
        <f>'IDT-1'!B47</f>
        <v>0</v>
      </c>
      <c r="AF47" s="24"/>
      <c r="AG47">
        <f t="shared" si="2"/>
        <v>957.9095102977426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-164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11.222679999999999</v>
      </c>
      <c r="E48">
        <f>GT_NG!P48</f>
        <v>0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-7.1989785415298355</v>
      </c>
      <c r="M48">
        <f>EDWPCL!S48</f>
        <v>0</v>
      </c>
      <c r="N48">
        <f>'MSW BWN'!S48</f>
        <v>7.9957443999999986</v>
      </c>
      <c r="O48">
        <f>BRPL_ISGS_exbus!DM48</f>
        <v>647.74733971608009</v>
      </c>
      <c r="P48" s="36">
        <v>58.019999999999996</v>
      </c>
      <c r="Q48" s="36">
        <v>14.504286136565181</v>
      </c>
      <c r="R48" s="38">
        <v>0</v>
      </c>
      <c r="S48" s="38">
        <v>0</v>
      </c>
      <c r="T48" s="37">
        <f>SUMPRODUCT(LTA!J48:AN48,LTA!J$101:AN$101,LTA!J$103:AN$103)</f>
        <v>539.30999999999995</v>
      </c>
      <c r="U48" s="37">
        <f>SUMPRODUCT(LTA!J48:AN48,LTA!J$102:AN$102,LTA!J$103:AN$103)</f>
        <v>47.879999999999995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0.97</v>
      </c>
      <c r="AB48" s="75">
        <f>-STOA!N48</f>
        <v>-266.89999999999998</v>
      </c>
      <c r="AC48">
        <f t="shared" si="0"/>
        <v>15.535382010492562</v>
      </c>
      <c r="AD48">
        <f t="shared" si="1"/>
        <v>962.03957933536219</v>
      </c>
      <c r="AE48">
        <f>'IDT-1'!B48</f>
        <v>0</v>
      </c>
      <c r="AF48" s="24"/>
      <c r="AG48">
        <f t="shared" si="2"/>
        <v>962.03957933536219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-160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11.222679999999999</v>
      </c>
      <c r="E49">
        <f>GT_NG!P49</f>
        <v>0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-7.1989785415298355</v>
      </c>
      <c r="M49">
        <f>EDWPCL!S49</f>
        <v>0</v>
      </c>
      <c r="N49">
        <f>'MSW BWN'!S49</f>
        <v>7.9154691999999987</v>
      </c>
      <c r="O49">
        <f>BRPL_ISGS_exbus!DM49</f>
        <v>647.74733971608009</v>
      </c>
      <c r="P49" s="36">
        <v>58.019999999999996</v>
      </c>
      <c r="Q49" s="36">
        <v>14.504286136565181</v>
      </c>
      <c r="R49" s="38">
        <v>0</v>
      </c>
      <c r="S49" s="38">
        <v>0</v>
      </c>
      <c r="T49" s="37">
        <f>SUMPRODUCT(LTA!J49:AN49,LTA!J$101:AN$101,LTA!J$103:AN$103)</f>
        <v>546.30999999999995</v>
      </c>
      <c r="U49" s="37">
        <f>SUMPRODUCT(LTA!J49:AN49,LTA!J$102:AN$102,LTA!J$103:AN$103)</f>
        <v>47.879999999999995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0.97</v>
      </c>
      <c r="AB49" s="75">
        <f>-STOA!N49</f>
        <v>-266.89999999999998</v>
      </c>
      <c r="AC49">
        <f t="shared" si="0"/>
        <v>15.585036541087673</v>
      </c>
      <c r="AD49">
        <f t="shared" si="1"/>
        <v>969.90964960476708</v>
      </c>
      <c r="AE49">
        <f>'IDT-1'!B49</f>
        <v>0</v>
      </c>
      <c r="AF49" s="24"/>
      <c r="AG49">
        <f t="shared" si="2"/>
        <v>969.90964960476708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-159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11.222679999999999</v>
      </c>
      <c r="E50">
        <f>GT_NG!P50</f>
        <v>0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-7.1989785415298355</v>
      </c>
      <c r="M50">
        <f>EDWPCL!S50</f>
        <v>0</v>
      </c>
      <c r="N50">
        <f>'MSW BWN'!S50</f>
        <v>7.8753315999999982</v>
      </c>
      <c r="O50">
        <f>BRPL_ISGS_exbus!DM50</f>
        <v>647.74733971608009</v>
      </c>
      <c r="P50" s="36">
        <v>58.019999999999996</v>
      </c>
      <c r="Q50" s="36">
        <v>14.504286136565181</v>
      </c>
      <c r="R50" s="38">
        <v>0</v>
      </c>
      <c r="S50" s="38">
        <v>0</v>
      </c>
      <c r="T50" s="37">
        <f>SUMPRODUCT(LTA!J50:AN50,LTA!J$101:AN$101,LTA!J$103:AN$103)</f>
        <v>545.61</v>
      </c>
      <c r="U50" s="37">
        <f>SUMPRODUCT(LTA!J50:AN50,LTA!J$102:AN$102,LTA!J$103:AN$103)</f>
        <v>47.879999999999995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0.97</v>
      </c>
      <c r="AB50" s="75">
        <f>-STOA!N50</f>
        <v>-266.89999999999998</v>
      </c>
      <c r="AC50">
        <f t="shared" si="0"/>
        <v>15.485636650273891</v>
      </c>
      <c r="AD50">
        <f t="shared" si="1"/>
        <v>980.26891189558057</v>
      </c>
      <c r="AE50">
        <f>'IDT-1'!B50</f>
        <v>0</v>
      </c>
      <c r="AF50" s="24"/>
      <c r="AG50">
        <f t="shared" si="2"/>
        <v>980.26891189558057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-148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11.222679999999999</v>
      </c>
      <c r="E51">
        <f>GT_NG!P51</f>
        <v>0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-7.1989785415298355</v>
      </c>
      <c r="M51">
        <f>EDWPCL!S51</f>
        <v>0</v>
      </c>
      <c r="N51">
        <f>'MSW BWN'!S51</f>
        <v>7.6495575999999996</v>
      </c>
      <c r="O51">
        <f>BRPL_ISGS_exbus!DM51</f>
        <v>651.22724001713232</v>
      </c>
      <c r="P51" s="36">
        <v>58.019999999999996</v>
      </c>
      <c r="Q51" s="36">
        <v>14.504286136565181</v>
      </c>
      <c r="R51" s="38">
        <v>0</v>
      </c>
      <c r="S51" s="38">
        <v>0</v>
      </c>
      <c r="T51" s="37">
        <f>SUMPRODUCT(LTA!J51:AN51,LTA!J$101:AN$101,LTA!J$103:AN$103)</f>
        <v>550.61</v>
      </c>
      <c r="U51" s="37">
        <f>SUMPRODUCT(LTA!J51:AN51,LTA!J$102:AN$102,LTA!J$103:AN$103)</f>
        <v>47.879999999999995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0.97</v>
      </c>
      <c r="AB51" s="75">
        <f>-STOA!N51</f>
        <v>-266.89999999999998</v>
      </c>
      <c r="AC51">
        <f t="shared" si="0"/>
        <v>15.521086680303178</v>
      </c>
      <c r="AD51">
        <f t="shared" si="1"/>
        <v>992.48758816660393</v>
      </c>
      <c r="AE51">
        <f>'IDT-1'!B51</f>
        <v>0</v>
      </c>
      <c r="AF51" s="24"/>
      <c r="AG51">
        <f t="shared" si="2"/>
        <v>992.48758816660393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-144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11.222679999999999</v>
      </c>
      <c r="E52">
        <f>GT_NG!P52</f>
        <v>0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-7.1989785415298355</v>
      </c>
      <c r="M52">
        <f>EDWPCL!S52</f>
        <v>0</v>
      </c>
      <c r="N52">
        <f>'MSW BWN'!S52</f>
        <v>7.6830056000000004</v>
      </c>
      <c r="O52">
        <f>BRPL_ISGS_exbus!DM52</f>
        <v>651.22724001713232</v>
      </c>
      <c r="P52" s="36">
        <v>58.019999999999996</v>
      </c>
      <c r="Q52" s="36">
        <v>14.504286136565181</v>
      </c>
      <c r="R52" s="38">
        <v>0</v>
      </c>
      <c r="S52" s="38">
        <v>0</v>
      </c>
      <c r="T52" s="37">
        <f>SUMPRODUCT(LTA!J52:AN52,LTA!J$101:AN$101,LTA!J$103:AN$103)</f>
        <v>550.61</v>
      </c>
      <c r="U52" s="37">
        <f>SUMPRODUCT(LTA!J52:AN52,LTA!J$102:AN$102,LTA!J$103:AN$103)</f>
        <v>48.68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0.97</v>
      </c>
      <c r="AB52" s="75">
        <f>-STOA!N52</f>
        <v>-266.89999999999998</v>
      </c>
      <c r="AC52">
        <f t="shared" si="0"/>
        <v>15.375606804455174</v>
      </c>
      <c r="AD52">
        <f t="shared" si="1"/>
        <v>1011.4665160424518</v>
      </c>
      <c r="AE52">
        <f>'IDT-1'!B52</f>
        <v>0</v>
      </c>
      <c r="AF52" s="24"/>
      <c r="AG52">
        <f t="shared" si="2"/>
        <v>1011.4665160424518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-126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11.222679999999999</v>
      </c>
      <c r="E53">
        <f>GT_NG!P53</f>
        <v>0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-7.1309107243121863</v>
      </c>
      <c r="M53">
        <f>EDWPCL!S53</f>
        <v>0</v>
      </c>
      <c r="N53">
        <f>'MSW BWN'!S53</f>
        <v>7.7632808000000004</v>
      </c>
      <c r="O53">
        <f>BRPL_ISGS_exbus!DM53</f>
        <v>653.57173151713232</v>
      </c>
      <c r="P53" s="36">
        <v>58.019999999999996</v>
      </c>
      <c r="Q53" s="36">
        <v>14.504286136565181</v>
      </c>
      <c r="R53" s="38">
        <v>0</v>
      </c>
      <c r="S53" s="38">
        <v>0</v>
      </c>
      <c r="T53" s="37">
        <f>SUMPRODUCT(LTA!J53:AN53,LTA!J$101:AN$101,LTA!J$103:AN$103)</f>
        <v>550.61</v>
      </c>
      <c r="U53" s="37">
        <f>SUMPRODUCT(LTA!J53:AN53,LTA!J$102:AN$102,LTA!J$103:AN$103)</f>
        <v>50.08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0.97</v>
      </c>
      <c r="AB53" s="75">
        <f>-STOA!N53</f>
        <v>-266.89999999999998</v>
      </c>
      <c r="AC53">
        <f t="shared" si="0"/>
        <v>15.390215916069753</v>
      </c>
      <c r="AD53">
        <f t="shared" si="1"/>
        <v>1017.3447414480547</v>
      </c>
      <c r="AE53">
        <f>'IDT-1'!B53</f>
        <v>0</v>
      </c>
      <c r="AF53" s="24"/>
      <c r="AG53">
        <f t="shared" si="2"/>
        <v>1017.3447414480547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-124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11.222679999999999</v>
      </c>
      <c r="E54">
        <f>GT_NG!P54</f>
        <v>0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-6.9941066816395301</v>
      </c>
      <c r="M54">
        <f>EDWPCL!S54</f>
        <v>0</v>
      </c>
      <c r="N54">
        <f>'MSW BWN'!S54</f>
        <v>7.7783323999999991</v>
      </c>
      <c r="O54">
        <f>BRPL_ISGS_exbus!DM54</f>
        <v>653.57173151713232</v>
      </c>
      <c r="P54" s="36">
        <v>58.019999999999996</v>
      </c>
      <c r="Q54" s="36">
        <v>14.504286136565181</v>
      </c>
      <c r="R54" s="38">
        <v>0</v>
      </c>
      <c r="S54" s="38">
        <v>0</v>
      </c>
      <c r="T54" s="37">
        <f>SUMPRODUCT(LTA!J54:AN54,LTA!J$101:AN$101,LTA!J$103:AN$103)</f>
        <v>550.55999999999995</v>
      </c>
      <c r="U54" s="37">
        <f>SUMPRODUCT(LTA!J54:AN54,LTA!J$102:AN$102,LTA!J$103:AN$103)</f>
        <v>51.28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0.97</v>
      </c>
      <c r="AB54" s="75">
        <f>-STOA!N54</f>
        <v>-266.89999999999998</v>
      </c>
      <c r="AC54">
        <f t="shared" si="0"/>
        <v>15.314131883637979</v>
      </c>
      <c r="AD54">
        <f t="shared" si="1"/>
        <v>1028.7226811231587</v>
      </c>
      <c r="AE54">
        <f>'IDT-1'!B54</f>
        <v>0</v>
      </c>
      <c r="AF54" s="24"/>
      <c r="AG54">
        <f t="shared" si="2"/>
        <v>1028.7226811231587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-114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11.222679999999999</v>
      </c>
      <c r="E55">
        <f>GT_NG!P55</f>
        <v>0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-6.9043290286355994</v>
      </c>
      <c r="M55">
        <f>EDWPCL!S55</f>
        <v>0</v>
      </c>
      <c r="N55">
        <f>'MSW BWN'!S55</f>
        <v>7.2732675999999996</v>
      </c>
      <c r="O55">
        <f>BRPL_ISGS_exbus!DM55</f>
        <v>651.22724001713232</v>
      </c>
      <c r="P55" s="36">
        <v>58.019999999999996</v>
      </c>
      <c r="Q55" s="36">
        <v>14.504286136565181</v>
      </c>
      <c r="R55" s="38">
        <v>0</v>
      </c>
      <c r="S55" s="38">
        <v>0</v>
      </c>
      <c r="T55" s="37">
        <f>SUMPRODUCT(LTA!J55:AN55,LTA!J$101:AN$101,LTA!J$103:AN$103)</f>
        <v>550.11</v>
      </c>
      <c r="U55" s="37">
        <f>SUMPRODUCT(LTA!J55:AN55,LTA!J$102:AN$102,LTA!J$103:AN$103)</f>
        <v>51.28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0.97</v>
      </c>
      <c r="AB55" s="75">
        <f>-STOA!N55</f>
        <v>-266.89999999999998</v>
      </c>
      <c r="AC55">
        <f t="shared" si="0"/>
        <v>15.116231935561432</v>
      </c>
      <c r="AD55">
        <f t="shared" si="1"/>
        <v>1045.7108024242395</v>
      </c>
      <c r="AE55">
        <f>'IDT-1'!B55</f>
        <v>0</v>
      </c>
      <c r="AF55" s="24"/>
      <c r="AG55">
        <f t="shared" si="2"/>
        <v>1045.7108024242395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-94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11.222679999999999</v>
      </c>
      <c r="E56">
        <f>GT_NG!P56</f>
        <v>0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-7.1989785415298355</v>
      </c>
      <c r="M56">
        <f>EDWPCL!S56</f>
        <v>0</v>
      </c>
      <c r="N56">
        <f>'MSW BWN'!S56</f>
        <v>6.9923043999999992</v>
      </c>
      <c r="O56">
        <f>BRPL_ISGS_exbus!DM56</f>
        <v>653.74864324653458</v>
      </c>
      <c r="P56" s="36">
        <v>58.019999999999996</v>
      </c>
      <c r="Q56" s="36">
        <v>14.504286136565181</v>
      </c>
      <c r="R56" s="38">
        <v>0</v>
      </c>
      <c r="S56" s="38">
        <v>0</v>
      </c>
      <c r="T56" s="37">
        <f>SUMPRODUCT(LTA!J56:AN56,LTA!J$101:AN$101,LTA!J$103:AN$103)</f>
        <v>549.75</v>
      </c>
      <c r="U56" s="37">
        <f>SUMPRODUCT(LTA!J56:AN56,LTA!J$102:AN$102,LTA!J$103:AN$103)</f>
        <v>51.480000000000004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0.97</v>
      </c>
      <c r="AB56" s="75">
        <f>-STOA!N56</f>
        <v>-266.89999999999998</v>
      </c>
      <c r="AC56">
        <f t="shared" si="0"/>
        <v>15.085376707956366</v>
      </c>
      <c r="AD56">
        <f t="shared" si="1"/>
        <v>1053.527448168353</v>
      </c>
      <c r="AE56">
        <f>'IDT-1'!B56</f>
        <v>0</v>
      </c>
      <c r="AF56" s="24"/>
      <c r="AG56">
        <f t="shared" si="2"/>
        <v>1053.527448168353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-88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11.222679999999999</v>
      </c>
      <c r="E57">
        <f>GT_NG!P57</f>
        <v>0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-7.1989785415298355</v>
      </c>
      <c r="M57">
        <f>EDWPCL!S57</f>
        <v>0</v>
      </c>
      <c r="N57">
        <f>'MSW BWN'!S57</f>
        <v>7.0642175999999992</v>
      </c>
      <c r="O57">
        <f>BRPL_ISGS_exbus!DM57</f>
        <v>650.97933266444375</v>
      </c>
      <c r="P57" s="36">
        <v>58.019999999999996</v>
      </c>
      <c r="Q57" s="36">
        <v>14.504286136565181</v>
      </c>
      <c r="R57" s="38">
        <v>0</v>
      </c>
      <c r="S57" s="38">
        <v>0</v>
      </c>
      <c r="T57" s="37">
        <f>SUMPRODUCT(LTA!J57:AN57,LTA!J$101:AN$101,LTA!J$103:AN$103)</f>
        <v>544.76</v>
      </c>
      <c r="U57" s="37">
        <f>SUMPRODUCT(LTA!J57:AN57,LTA!J$102:AN$102,LTA!J$103:AN$103)</f>
        <v>51.879999999999995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0.97</v>
      </c>
      <c r="AB57" s="75">
        <f>-STOA!N57</f>
        <v>-266.89999999999998</v>
      </c>
      <c r="AC57">
        <f t="shared" si="0"/>
        <v>14.820854784549466</v>
      </c>
      <c r="AD57">
        <f t="shared" si="1"/>
        <v>1070.5045727096688</v>
      </c>
      <c r="AE57">
        <f>'IDT-1'!B57</f>
        <v>0</v>
      </c>
      <c r="AF57" s="24"/>
      <c r="AG57">
        <f t="shared" si="2"/>
        <v>1070.5045727096688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-64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11.30612</v>
      </c>
      <c r="E58">
        <f>GT_NG!P58</f>
        <v>0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-7.0322661426165087</v>
      </c>
      <c r="M58">
        <f>EDWPCL!S58</f>
        <v>0</v>
      </c>
      <c r="N58">
        <f>'MSW BWN'!S58</f>
        <v>7.6896951999999992</v>
      </c>
      <c r="O58">
        <f>BRPL_ISGS_exbus!DM58</f>
        <v>650.97933266444375</v>
      </c>
      <c r="P58" s="36">
        <v>58.019999999999996</v>
      </c>
      <c r="Q58" s="36">
        <v>14.504286136565181</v>
      </c>
      <c r="R58" s="38">
        <v>0</v>
      </c>
      <c r="S58" s="38">
        <v>0</v>
      </c>
      <c r="T58" s="37">
        <f>SUMPRODUCT(LTA!J58:AN58,LTA!J$101:AN$101,LTA!J$103:AN$103)</f>
        <v>544.27</v>
      </c>
      <c r="U58" s="37">
        <f>SUMPRODUCT(LTA!J58:AN58,LTA!J$102:AN$102,LTA!J$103:AN$103)</f>
        <v>53.28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0.97</v>
      </c>
      <c r="AB58" s="75">
        <f>-STOA!N58</f>
        <v>-266.89999999999998</v>
      </c>
      <c r="AC58">
        <f t="shared" si="0"/>
        <v>14.824570287638688</v>
      </c>
      <c r="AD58">
        <f t="shared" si="1"/>
        <v>1073.2864872054927</v>
      </c>
      <c r="AE58">
        <f>'IDT-1'!B58</f>
        <v>0</v>
      </c>
      <c r="AF58" s="24"/>
      <c r="AG58">
        <f t="shared" si="2"/>
        <v>1073.2864872054927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-63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11.30612</v>
      </c>
      <c r="E59">
        <f>GT_NG!P59</f>
        <v>0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-7.1989785415298355</v>
      </c>
      <c r="M59">
        <f>EDWPCL!S59</f>
        <v>0</v>
      </c>
      <c r="N59">
        <f>'MSW BWN'!S59</f>
        <v>7.642868</v>
      </c>
      <c r="O59">
        <f>BRPL_ISGS_exbus!DM59</f>
        <v>648.56639690444376</v>
      </c>
      <c r="P59" s="36">
        <v>58.019999999999996</v>
      </c>
      <c r="Q59" s="36">
        <v>14.504286136565181</v>
      </c>
      <c r="R59" s="38">
        <v>0</v>
      </c>
      <c r="S59" s="38">
        <v>0</v>
      </c>
      <c r="T59" s="37">
        <f>SUMPRODUCT(LTA!J59:AN59,LTA!J$101:AN$101,LTA!J$103:AN$103)</f>
        <v>546.76</v>
      </c>
      <c r="U59" s="37">
        <f>SUMPRODUCT(LTA!J59:AN59,LTA!J$102:AN$102,LTA!J$103:AN$103)</f>
        <v>52.319999999999993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0.97</v>
      </c>
      <c r="AB59" s="75">
        <f>-STOA!N59</f>
        <v>-266.89999999999998</v>
      </c>
      <c r="AC59">
        <f t="shared" si="0"/>
        <v>14.377672324106346</v>
      </c>
      <c r="AD59">
        <f t="shared" si="1"/>
        <v>1124.6369098101118</v>
      </c>
      <c r="AE59">
        <f>'IDT-1'!B59</f>
        <v>0</v>
      </c>
      <c r="AF59" s="24"/>
      <c r="AG59">
        <f t="shared" si="2"/>
        <v>1124.6369098101118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-11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11.30612</v>
      </c>
      <c r="E60">
        <f>GT_NG!P60</f>
        <v>0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-7.1989785415298355</v>
      </c>
      <c r="M60">
        <f>EDWPCL!S60</f>
        <v>0</v>
      </c>
      <c r="N60">
        <f>'MSW BWN'!S60</f>
        <v>7.3619047999999996</v>
      </c>
      <c r="O60">
        <f>BRPL_ISGS_exbus!DM60</f>
        <v>648.56639690444376</v>
      </c>
      <c r="P60" s="36">
        <v>58.019999999999996</v>
      </c>
      <c r="Q60" s="36">
        <v>14.504286136565181</v>
      </c>
      <c r="R60" s="38">
        <v>0</v>
      </c>
      <c r="S60" s="38">
        <v>0</v>
      </c>
      <c r="T60" s="37">
        <f>SUMPRODUCT(LTA!J60:AN60,LTA!J$101:AN$101,LTA!J$103:AN$103)</f>
        <v>547.23</v>
      </c>
      <c r="U60" s="37">
        <f>SUMPRODUCT(LTA!J60:AN60,LTA!J$102:AN$102,LTA!J$103:AN$103)</f>
        <v>53.679999999999993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0.97</v>
      </c>
      <c r="AB60" s="75">
        <f>-STOA!N60</f>
        <v>-266.89999999999998</v>
      </c>
      <c r="AC60">
        <f t="shared" si="0"/>
        <v>14.441511179575681</v>
      </c>
      <c r="AD60">
        <f t="shared" si="1"/>
        <v>1120.1221077546425</v>
      </c>
      <c r="AE60">
        <f>'IDT-1'!B60</f>
        <v>0</v>
      </c>
      <c r="AF60" s="24"/>
      <c r="AG60">
        <f t="shared" si="2"/>
        <v>1120.1221077546425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-17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11.30612</v>
      </c>
      <c r="E61">
        <f>GT_NG!P61</f>
        <v>0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-7.1548197641774296</v>
      </c>
      <c r="M61">
        <f>EDWPCL!S61</f>
        <v>0</v>
      </c>
      <c r="N61">
        <f>'MSW BWN'!S61</f>
        <v>7.7064191999999991</v>
      </c>
      <c r="O61">
        <f>BRPL_ISGS_exbus!DM61</f>
        <v>656.6321148944437</v>
      </c>
      <c r="P61" s="36">
        <v>58.019999999999996</v>
      </c>
      <c r="Q61" s="36">
        <v>14.504286136565181</v>
      </c>
      <c r="R61" s="38">
        <v>47.5</v>
      </c>
      <c r="S61" s="38">
        <v>0</v>
      </c>
      <c r="T61" s="37">
        <f>SUMPRODUCT(LTA!J61:AN61,LTA!J$101:AN$101,LTA!J$103:AN$103)</f>
        <v>540.77</v>
      </c>
      <c r="U61" s="37">
        <f>SUMPRODUCT(LTA!J61:AN61,LTA!J$102:AN$102,LTA!J$103:AN$103)</f>
        <v>54.069999999999993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0.97</v>
      </c>
      <c r="AB61" s="75">
        <f>-STOA!N61</f>
        <v>-266.89999999999998</v>
      </c>
      <c r="AC61">
        <f t="shared" si="0"/>
        <v>15.48666072732558</v>
      </c>
      <c r="AD61">
        <f t="shared" si="1"/>
        <v>1094.9613493742449</v>
      </c>
      <c r="AE61">
        <f>'IDT-1'!B61</f>
        <v>0</v>
      </c>
      <c r="AF61" s="24"/>
      <c r="AG61">
        <f t="shared" si="2"/>
        <v>1094.9613493742449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-91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11.30612</v>
      </c>
      <c r="E62">
        <f>GT_NG!P62</f>
        <v>0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-7.1989785415298355</v>
      </c>
      <c r="M62">
        <f>EDWPCL!S62</f>
        <v>0</v>
      </c>
      <c r="N62">
        <f>'MSW BWN'!S62</f>
        <v>7.7783323999999991</v>
      </c>
      <c r="O62">
        <f>BRPL_ISGS_exbus!DM62</f>
        <v>656.6321148944437</v>
      </c>
      <c r="P62" s="36">
        <v>58.019999999999996</v>
      </c>
      <c r="Q62" s="36">
        <v>14.504286136565181</v>
      </c>
      <c r="R62" s="38">
        <v>47.5</v>
      </c>
      <c r="S62" s="38">
        <v>0</v>
      </c>
      <c r="T62" s="37">
        <f>SUMPRODUCT(LTA!J62:AN62,LTA!J$101:AN$101,LTA!J$103:AN$103)</f>
        <v>524.12</v>
      </c>
      <c r="U62" s="37">
        <f>SUMPRODUCT(LTA!J62:AN62,LTA!J$102:AN$102,LTA!J$103:AN$103)</f>
        <v>55.239999999999995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0.97</v>
      </c>
      <c r="AB62" s="75">
        <f>-STOA!N62</f>
        <v>-266.89999999999998</v>
      </c>
      <c r="AC62">
        <f t="shared" si="0"/>
        <v>15.323722243273913</v>
      </c>
      <c r="AD62">
        <f t="shared" si="1"/>
        <v>1083.672042280944</v>
      </c>
      <c r="AE62">
        <f>'IDT-1'!B62</f>
        <v>0</v>
      </c>
      <c r="AF62" s="24"/>
      <c r="AG62">
        <f t="shared" si="2"/>
        <v>1083.672042280944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-87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11.30612</v>
      </c>
      <c r="E63">
        <f>GT_NG!P63</f>
        <v>0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-6.8736114542391924</v>
      </c>
      <c r="M63">
        <f>EDWPCL!S63</f>
        <v>0</v>
      </c>
      <c r="N63">
        <f>'MSW BWN'!S63</f>
        <v>7.7783323999999991</v>
      </c>
      <c r="O63">
        <f>BRPL_ISGS_exbus!DM63</f>
        <v>663.63086834339151</v>
      </c>
      <c r="P63" s="36">
        <v>58.019999999999996</v>
      </c>
      <c r="Q63" s="36">
        <v>14.504286136565181</v>
      </c>
      <c r="R63" s="38">
        <v>47.5</v>
      </c>
      <c r="S63" s="38">
        <v>0</v>
      </c>
      <c r="T63" s="37">
        <f>SUMPRODUCT(LTA!J63:AN63,LTA!J$101:AN$101,LTA!J$103:AN$103)</f>
        <v>485.15000000000003</v>
      </c>
      <c r="U63" s="37">
        <f>SUMPRODUCT(LTA!J63:AN63,LTA!J$102:AN$102,LTA!J$103:AN$103)</f>
        <v>54.649999999999991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0.77</v>
      </c>
      <c r="AB63" s="75">
        <f>-STOA!N63</f>
        <v>-266.89999999999998</v>
      </c>
      <c r="AC63">
        <f t="shared" si="0"/>
        <v>15.028829220880372</v>
      </c>
      <c r="AD63">
        <f t="shared" si="1"/>
        <v>1053.5310558395761</v>
      </c>
      <c r="AE63">
        <f>'IDT-1'!B63</f>
        <v>0</v>
      </c>
      <c r="AF63" s="24"/>
      <c r="AG63">
        <f t="shared" si="2"/>
        <v>1053.5310558395761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-85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11.30612</v>
      </c>
      <c r="E64">
        <f>GT_NG!P64</f>
        <v>0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-6.9808062886019115</v>
      </c>
      <c r="M64">
        <f>EDWPCL!S64</f>
        <v>0</v>
      </c>
      <c r="N64">
        <f>'MSW BWN'!S64</f>
        <v>7.7298327999999996</v>
      </c>
      <c r="O64">
        <f>BRPL_ISGS_exbus!DM64</f>
        <v>663.63086834339151</v>
      </c>
      <c r="P64" s="36">
        <v>58.019999999999996</v>
      </c>
      <c r="Q64" s="36">
        <v>14.504286136565181</v>
      </c>
      <c r="R64" s="38">
        <v>47.5</v>
      </c>
      <c r="S64" s="38">
        <v>0</v>
      </c>
      <c r="T64" s="37">
        <f>SUMPRODUCT(LTA!J64:AN64,LTA!J$101:AN$101,LTA!J$103:AN$103)</f>
        <v>459.06</v>
      </c>
      <c r="U64" s="37">
        <f>SUMPRODUCT(LTA!J64:AN64,LTA!J$102:AN$102,LTA!J$103:AN$103)</f>
        <v>54.25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-43.87</v>
      </c>
      <c r="AA64" s="75">
        <f>STOA!H64</f>
        <v>0.77</v>
      </c>
      <c r="AB64" s="75">
        <f>-STOA!N64</f>
        <v>-266.89999999999998</v>
      </c>
      <c r="AC64">
        <f t="shared" si="0"/>
        <v>14.678645272211979</v>
      </c>
      <c r="AD64">
        <f t="shared" si="1"/>
        <v>1042.365545353882</v>
      </c>
      <c r="AE64">
        <f>'IDT-1'!B64</f>
        <v>0</v>
      </c>
      <c r="AF64" s="24"/>
      <c r="AG64">
        <f t="shared" si="2"/>
        <v>1042.365545353882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-26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11.30612</v>
      </c>
      <c r="E65">
        <f>GT_NG!P65</f>
        <v>0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-7.1380359348680544</v>
      </c>
      <c r="M65">
        <f>EDWPCL!S65</f>
        <v>0</v>
      </c>
      <c r="N65">
        <f>'MSW BWN'!S65</f>
        <v>7.5860063999999987</v>
      </c>
      <c r="O65">
        <f>BRPL_ISGS_exbus!DM65</f>
        <v>671.67322438965959</v>
      </c>
      <c r="P65" s="36">
        <v>58.019999999999996</v>
      </c>
      <c r="Q65" s="36">
        <v>14.504286136565181</v>
      </c>
      <c r="R65" s="38">
        <v>47.5</v>
      </c>
      <c r="S65" s="38">
        <v>0</v>
      </c>
      <c r="T65" s="37">
        <f>SUMPRODUCT(LTA!J65:AN65,LTA!J$101:AN$101,LTA!J$103:AN$103)</f>
        <v>421.84000000000003</v>
      </c>
      <c r="U65" s="37">
        <f>SUMPRODUCT(LTA!J65:AN65,LTA!J$102:AN$102,LTA!J$103:AN$103)</f>
        <v>57.12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-39</v>
      </c>
      <c r="AA65" s="75">
        <f>STOA!H65</f>
        <v>0.77</v>
      </c>
      <c r="AB65" s="75">
        <f>-STOA!N65</f>
        <v>-266.89999999999998</v>
      </c>
      <c r="AC65">
        <f t="shared" si="0"/>
        <v>14.293720199405854</v>
      </c>
      <c r="AD65">
        <f t="shared" si="1"/>
        <v>1058.6117704266899</v>
      </c>
      <c r="AE65">
        <f>'IDT-1'!B65</f>
        <v>0</v>
      </c>
      <c r="AF65" s="24"/>
      <c r="AG65">
        <f t="shared" si="2"/>
        <v>1058.6117704266899</v>
      </c>
      <c r="AI65" s="34">
        <f>PXIL!H65</f>
        <v>0</v>
      </c>
      <c r="AJ65" s="34">
        <f>PXIL!N65</f>
        <v>0</v>
      </c>
      <c r="AK65" s="34">
        <f>RTM_IEX!H65</f>
        <v>11.6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11.30612</v>
      </c>
      <c r="E66">
        <f>GT_NG!P66</f>
        <v>0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-7.1760370578326818</v>
      </c>
      <c r="M66">
        <f>EDWPCL!S66</f>
        <v>0</v>
      </c>
      <c r="N66">
        <f>'MSW BWN'!S66</f>
        <v>7.4823176</v>
      </c>
      <c r="O66">
        <f>BRPL_ISGS_exbus!DM66</f>
        <v>665.73021539786259</v>
      </c>
      <c r="P66" s="36">
        <v>58.019999999999996</v>
      </c>
      <c r="Q66" s="36">
        <v>14.504286136565181</v>
      </c>
      <c r="R66" s="38">
        <v>47.5</v>
      </c>
      <c r="S66" s="38">
        <v>0</v>
      </c>
      <c r="T66" s="37">
        <f>SUMPRODUCT(LTA!J66:AN66,LTA!J$101:AN$101,LTA!J$103:AN$103)</f>
        <v>389.61</v>
      </c>
      <c r="U66" s="37">
        <f>SUMPRODUCT(LTA!J66:AN66,LTA!J$102:AN$102,LTA!J$103:AN$103)</f>
        <v>58.31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-9</v>
      </c>
      <c r="AA66" s="75">
        <f>STOA!H66</f>
        <v>0.77</v>
      </c>
      <c r="AB66" s="75">
        <f>-STOA!N66</f>
        <v>-266.89999999999998</v>
      </c>
      <c r="AC66">
        <f t="shared" si="0"/>
        <v>13.736527119714443</v>
      </c>
      <c r="AD66">
        <f t="shared" si="1"/>
        <v>1053.0142645916196</v>
      </c>
      <c r="AE66">
        <f>'IDT-1'!B66</f>
        <v>0</v>
      </c>
      <c r="AF66" s="24"/>
      <c r="AG66">
        <f t="shared" si="2"/>
        <v>1053.0142645916196</v>
      </c>
      <c r="AI66" s="34">
        <f>PXIL!H66</f>
        <v>0</v>
      </c>
      <c r="AJ66" s="34">
        <f>PXIL!N66</f>
        <v>0</v>
      </c>
      <c r="AK66" s="34">
        <f>RTM_IEX!H66</f>
        <v>12.57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11.30612</v>
      </c>
      <c r="E67">
        <f>GT_NG!P67</f>
        <v>0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-7.0156406513194858</v>
      </c>
      <c r="M67">
        <f>EDWPCL!S67</f>
        <v>0</v>
      </c>
      <c r="N67">
        <f>'MSW BWN'!S67</f>
        <v>7.5375067999999992</v>
      </c>
      <c r="O67">
        <f>BRPL_ISGS_exbus!DM67</f>
        <v>762.24418164672784</v>
      </c>
      <c r="P67" s="36">
        <v>58.019999999999996</v>
      </c>
      <c r="Q67" s="36">
        <v>14.504286136565181</v>
      </c>
      <c r="R67" s="38">
        <v>47.5</v>
      </c>
      <c r="S67" s="38">
        <v>0</v>
      </c>
      <c r="T67" s="37">
        <f>SUMPRODUCT(LTA!J67:AN67,LTA!J$101:AN$101,LTA!J$103:AN$103)</f>
        <v>361.13</v>
      </c>
      <c r="U67" s="37">
        <f>SUMPRODUCT(LTA!J67:AN67,LTA!J$102:AN$102,LTA!J$103:AN$103)</f>
        <v>57.12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0.53</v>
      </c>
      <c r="AB67" s="75">
        <f>-STOA!N67</f>
        <v>-266.89999999999998</v>
      </c>
      <c r="AC67">
        <f t="shared" si="0"/>
        <v>14.613075168471283</v>
      </c>
      <c r="AD67">
        <f t="shared" si="1"/>
        <v>1056.3872683982413</v>
      </c>
      <c r="AE67">
        <f>'IDT-1'!B67</f>
        <v>0</v>
      </c>
      <c r="AF67" s="24"/>
      <c r="AG67">
        <f t="shared" si="2"/>
        <v>1056.3872683982413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-59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11.30612</v>
      </c>
      <c r="E68">
        <f>GT_NG!P68</f>
        <v>0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-7.1989785415298355</v>
      </c>
      <c r="M68">
        <f>EDWPCL!S68</f>
        <v>0</v>
      </c>
      <c r="N68">
        <f>'MSW BWN'!S68</f>
        <v>7.5860063999999987</v>
      </c>
      <c r="O68">
        <f>BRPL_ISGS_exbus!DM68</f>
        <v>762.24418164672784</v>
      </c>
      <c r="P68" s="36">
        <v>58.019999999999996</v>
      </c>
      <c r="Q68" s="36">
        <v>14.504286136565181</v>
      </c>
      <c r="R68" s="38">
        <v>47.5</v>
      </c>
      <c r="S68" s="38">
        <v>0</v>
      </c>
      <c r="T68" s="37">
        <f>SUMPRODUCT(LTA!J68:AN68,LTA!J$101:AN$101,LTA!J$103:AN$103)</f>
        <v>315.97000000000003</v>
      </c>
      <c r="U68" s="37">
        <f>SUMPRODUCT(LTA!J68:AN68,LTA!J$102:AN$102,LTA!J$103:AN$103)</f>
        <v>57.589999999999996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0.53</v>
      </c>
      <c r="AB68" s="75">
        <f>-STOA!N68</f>
        <v>-266.89999999999998</v>
      </c>
      <c r="AC68">
        <f t="shared" ref="AC68:AC98" si="3">SUMIF(B68:AB68,"&gt;0")*$AC$2-SUMIF(B68:AB68,"&lt;0")*($AC$2/(1-$AC$2))+SUMIF(AI68:AR68,"&gt;0")*$AC$2-SUMIF(AI68:AR68,"&lt;0")*($AC$2/(1-$AC$2))</f>
        <v>13.849966393951309</v>
      </c>
      <c r="AD68">
        <f t="shared" ref="AD68:AD98" si="4">SUM(B68:AB68,AI68:AV68)-AC68</f>
        <v>1058.3255388825507</v>
      </c>
      <c r="AE68">
        <f>'IDT-1'!B68</f>
        <v>0</v>
      </c>
      <c r="AF68" s="24"/>
      <c r="AG68">
        <f t="shared" ref="AG68:AG98" si="5">SUM(AD68:AF68)</f>
        <v>1058.3255388825507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-13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11.30612</v>
      </c>
      <c r="E69">
        <f>GT_NG!P69</f>
        <v>0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84.02388963473912</v>
      </c>
      <c r="J69">
        <f>Bawana_RLNG!P69</f>
        <v>0</v>
      </c>
      <c r="K69">
        <f>Bawana_Spot!P69</f>
        <v>0</v>
      </c>
      <c r="L69">
        <f>TWOMCL!O69</f>
        <v>-7.1989785415298355</v>
      </c>
      <c r="M69">
        <f>EDWPCL!S69</f>
        <v>0</v>
      </c>
      <c r="N69">
        <f>'MSW BWN'!S69</f>
        <v>7.6830056000000004</v>
      </c>
      <c r="O69">
        <f>BRPL_ISGS_exbus!DM69</f>
        <v>768.75643499234343</v>
      </c>
      <c r="P69" s="36">
        <v>58.019999999999989</v>
      </c>
      <c r="Q69" s="36">
        <v>14.504286136565181</v>
      </c>
      <c r="R69" s="38">
        <v>47.5</v>
      </c>
      <c r="S69" s="38">
        <v>0</v>
      </c>
      <c r="T69" s="37">
        <f>SUMPRODUCT(LTA!J69:AN69,LTA!J$101:AN$101,LTA!J$103:AN$103)</f>
        <v>254.16000000000003</v>
      </c>
      <c r="U69" s="37">
        <f>SUMPRODUCT(LTA!J69:AN69,LTA!J$102:AN$102,LTA!J$103:AN$103)</f>
        <v>59.45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0.53</v>
      </c>
      <c r="AB69" s="75">
        <f>-STOA!N69</f>
        <v>-266.89999999999998</v>
      </c>
      <c r="AC69">
        <f t="shared" si="3"/>
        <v>13.795443064910923</v>
      </c>
      <c r="AD69">
        <f t="shared" si="4"/>
        <v>1077.999314757207</v>
      </c>
      <c r="AE69">
        <f>'IDT-1'!B69</f>
        <v>0</v>
      </c>
      <c r="AF69" s="24"/>
      <c r="AG69">
        <f t="shared" si="5"/>
        <v>1077.999314757207</v>
      </c>
      <c r="AI69" s="34">
        <f>PXIL!H69</f>
        <v>0</v>
      </c>
      <c r="AJ69" s="34">
        <f>PXIL!N69</f>
        <v>0</v>
      </c>
      <c r="AK69" s="34">
        <f>RTM_IEX!H69</f>
        <v>59.96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11.30612</v>
      </c>
      <c r="E70">
        <f>GT_NG!P70</f>
        <v>0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84.02388963473912</v>
      </c>
      <c r="J70">
        <f>Bawana_RLNG!P70</f>
        <v>0</v>
      </c>
      <c r="K70">
        <f>Bawana_Spot!P70</f>
        <v>0</v>
      </c>
      <c r="L70">
        <f>TWOMCL!O70</f>
        <v>-7.1989785415298355</v>
      </c>
      <c r="M70">
        <f>EDWPCL!S70</f>
        <v>0</v>
      </c>
      <c r="N70">
        <f>'MSW BWN'!S70</f>
        <v>7.642868</v>
      </c>
      <c r="O70">
        <f>BRPL_ISGS_exbus!DM70</f>
        <v>768.75643499234343</v>
      </c>
      <c r="P70" s="36">
        <v>58.019999999999989</v>
      </c>
      <c r="Q70" s="36">
        <v>14.504286136565181</v>
      </c>
      <c r="R70" s="38">
        <v>47.5</v>
      </c>
      <c r="S70" s="38">
        <v>0</v>
      </c>
      <c r="T70" s="37">
        <f>SUMPRODUCT(LTA!J70:AN70,LTA!J$101:AN$101,LTA!J$103:AN$103)</f>
        <v>218.82</v>
      </c>
      <c r="U70" s="37">
        <f>SUMPRODUCT(LTA!J70:AN70,LTA!J$102:AN$102,LTA!J$103:AN$103)</f>
        <v>62.82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0.53</v>
      </c>
      <c r="AB70" s="75">
        <f>-STOA!N70</f>
        <v>-266.89999999999998</v>
      </c>
      <c r="AC70">
        <f t="shared" si="3"/>
        <v>13.818961909070921</v>
      </c>
      <c r="AD70">
        <f t="shared" si="4"/>
        <v>1080.775658313047</v>
      </c>
      <c r="AE70">
        <f>'IDT-1'!B70</f>
        <v>0</v>
      </c>
      <c r="AF70" s="24"/>
      <c r="AG70">
        <f t="shared" si="5"/>
        <v>1080.775658313047</v>
      </c>
      <c r="AI70" s="34">
        <f>PXIL!H70</f>
        <v>0</v>
      </c>
      <c r="AJ70" s="34">
        <f>PXIL!N70</f>
        <v>0</v>
      </c>
      <c r="AK70" s="34">
        <f>RTM_IEX!H70</f>
        <v>94.77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11.30612</v>
      </c>
      <c r="E71">
        <f>GT_NG!P71</f>
        <v>0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84.02388963473912</v>
      </c>
      <c r="J71">
        <f>Bawana_RLNG!P71</f>
        <v>0</v>
      </c>
      <c r="K71">
        <f>Bawana_Spot!P71</f>
        <v>0</v>
      </c>
      <c r="L71">
        <f>TWOMCL!O71</f>
        <v>-7.1989785415298355</v>
      </c>
      <c r="M71">
        <f>EDWPCL!S71</f>
        <v>0</v>
      </c>
      <c r="N71">
        <f>'MSW BWN'!S71</f>
        <v>7.5375067999999992</v>
      </c>
      <c r="O71">
        <f>BRPL_ISGS_exbus!DM71</f>
        <v>796.74872350545309</v>
      </c>
      <c r="P71" s="36">
        <v>58.019999999999989</v>
      </c>
      <c r="Q71" s="36">
        <v>14.504286136565181</v>
      </c>
      <c r="R71" s="38">
        <v>38.6</v>
      </c>
      <c r="S71" s="38">
        <v>0</v>
      </c>
      <c r="T71" s="37">
        <f>SUMPRODUCT(LTA!J71:AN71,LTA!J$101:AN$101,LTA!J$103:AN$103)</f>
        <v>186.31</v>
      </c>
      <c r="U71" s="37">
        <f>SUMPRODUCT(LTA!J71:AN71,LTA!J$102:AN$102,LTA!J$103:AN$103)</f>
        <v>66.09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0.53</v>
      </c>
      <c r="AB71" s="75">
        <f>-STOA!N71</f>
        <v>-266.89999999999998</v>
      </c>
      <c r="AC71">
        <f t="shared" si="3"/>
        <v>13.740984098501045</v>
      </c>
      <c r="AD71">
        <f t="shared" si="4"/>
        <v>1071.5705634367264</v>
      </c>
      <c r="AE71">
        <f>'IDT-1'!B71</f>
        <v>0</v>
      </c>
      <c r="AF71" s="24"/>
      <c r="AG71">
        <f t="shared" si="5"/>
        <v>1071.5705634367264</v>
      </c>
      <c r="AI71" s="34">
        <f>PXIL!H71</f>
        <v>0</v>
      </c>
      <c r="AJ71" s="34">
        <f>PXIL!N71</f>
        <v>0</v>
      </c>
      <c r="AK71" s="34">
        <f>RTM_IEX!H71</f>
        <v>95.74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11.30612</v>
      </c>
      <c r="E72">
        <f>GT_NG!P72</f>
        <v>0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84.02388963473912</v>
      </c>
      <c r="J72">
        <f>Bawana_RLNG!P72</f>
        <v>0</v>
      </c>
      <c r="K72">
        <f>Bawana_Spot!P72</f>
        <v>0</v>
      </c>
      <c r="L72">
        <f>TWOMCL!O72</f>
        <v>-7.1989785415298355</v>
      </c>
      <c r="M72">
        <f>EDWPCL!S72</f>
        <v>0</v>
      </c>
      <c r="N72">
        <f>'MSW BWN'!S72</f>
        <v>7.6261439999999983</v>
      </c>
      <c r="O72">
        <f>BRPL_ISGS_exbus!DM72</f>
        <v>817.3299556930906</v>
      </c>
      <c r="P72" s="36">
        <v>58.019999999999989</v>
      </c>
      <c r="Q72" s="36">
        <v>14.504286136565181</v>
      </c>
      <c r="R72" s="38">
        <v>28.94479854087216</v>
      </c>
      <c r="S72" s="38">
        <v>0</v>
      </c>
      <c r="T72" s="37">
        <f>SUMPRODUCT(LTA!J72:AN72,LTA!J$101:AN$101,LTA!J$103:AN$103)</f>
        <v>155.53</v>
      </c>
      <c r="U72" s="37">
        <f>SUMPRODUCT(LTA!J72:AN72,LTA!J$102:AN$102,LTA!J$103:AN$103)</f>
        <v>70.89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0.53</v>
      </c>
      <c r="AB72" s="75">
        <f>-STOA!N72</f>
        <v>-266.89999999999998</v>
      </c>
      <c r="AC72">
        <f t="shared" si="3"/>
        <v>13.818303309100527</v>
      </c>
      <c r="AD72">
        <f t="shared" si="4"/>
        <v>1080.6979121546369</v>
      </c>
      <c r="AE72">
        <f>'IDT-1'!B72</f>
        <v>0</v>
      </c>
      <c r="AF72" s="24"/>
      <c r="AG72">
        <f t="shared" si="5"/>
        <v>1080.6979121546369</v>
      </c>
      <c r="AI72" s="34">
        <f>PXIL!H72</f>
        <v>0</v>
      </c>
      <c r="AJ72" s="34">
        <f>PXIL!N72</f>
        <v>0</v>
      </c>
      <c r="AK72" s="34">
        <f>RTM_IEX!H72</f>
        <v>119.91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11.30612</v>
      </c>
      <c r="E73">
        <f>GT_NG!P73</f>
        <v>0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84.02388963473912</v>
      </c>
      <c r="J73">
        <f>Bawana_RLNG!P73</f>
        <v>0</v>
      </c>
      <c r="K73">
        <f>Bawana_Spot!P73</f>
        <v>0</v>
      </c>
      <c r="L73">
        <f>TWOMCL!O73</f>
        <v>-7.1989785415298355</v>
      </c>
      <c r="M73">
        <f>EDWPCL!S73</f>
        <v>0</v>
      </c>
      <c r="N73">
        <f>'MSW BWN'!S73</f>
        <v>7.6261439999999983</v>
      </c>
      <c r="O73">
        <f>BRPL_ISGS_exbus!DM73</f>
        <v>904.12381655066565</v>
      </c>
      <c r="P73" s="36">
        <v>111.33000000000001</v>
      </c>
      <c r="Q73" s="36">
        <v>14.504286136565181</v>
      </c>
      <c r="R73" s="38">
        <v>15.81</v>
      </c>
      <c r="S73" s="38">
        <v>0</v>
      </c>
      <c r="T73" s="37">
        <f>SUMPRODUCT(LTA!J73:AN73,LTA!J$101:AN$101,LTA!J$103:AN$103)</f>
        <v>128.58000000000001</v>
      </c>
      <c r="U73" s="37">
        <f>SUMPRODUCT(LTA!J73:AN73,LTA!J$102:AN$102,LTA!J$103:AN$103)</f>
        <v>79.78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0.53</v>
      </c>
      <c r="AB73" s="75">
        <f>-STOA!N73</f>
        <v>-266.89999999999998</v>
      </c>
      <c r="AC73">
        <f t="shared" si="3"/>
        <v>14.213263432560829</v>
      </c>
      <c r="AD73">
        <f t="shared" si="4"/>
        <v>1127.3220143478793</v>
      </c>
      <c r="AE73">
        <f>'IDT-1'!B73</f>
        <v>0</v>
      </c>
      <c r="AF73" s="24"/>
      <c r="AG73">
        <f t="shared" si="5"/>
        <v>1127.3220143478793</v>
      </c>
      <c r="AI73" s="34">
        <f>PXIL!H73</f>
        <v>0</v>
      </c>
      <c r="AJ73" s="34">
        <f>PXIL!N73</f>
        <v>0</v>
      </c>
      <c r="AK73" s="34">
        <f>RTM_IEX!H73</f>
        <v>58.02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11.30612</v>
      </c>
      <c r="E74">
        <f>GT_NG!P74</f>
        <v>0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84.02388963473912</v>
      </c>
      <c r="J74">
        <f>Bawana_RLNG!P74</f>
        <v>0</v>
      </c>
      <c r="K74">
        <f>Bawana_Spot!P74</f>
        <v>0</v>
      </c>
      <c r="L74">
        <f>TWOMCL!O74</f>
        <v>-7.1989785415298355</v>
      </c>
      <c r="M74">
        <f>EDWPCL!S74</f>
        <v>0</v>
      </c>
      <c r="N74">
        <f>'MSW BWN'!S74</f>
        <v>7.5291447999999992</v>
      </c>
      <c r="O74">
        <f>BRPL_ISGS_exbus!DM74</f>
        <v>933.3306248767567</v>
      </c>
      <c r="P74" s="36">
        <v>118.19999999999999</v>
      </c>
      <c r="Q74" s="36">
        <v>14.504286136565181</v>
      </c>
      <c r="R74" s="38">
        <v>6.3599999999999994</v>
      </c>
      <c r="S74" s="38">
        <v>0</v>
      </c>
      <c r="T74" s="37">
        <f>SUMPRODUCT(LTA!J74:AN74,LTA!J$101:AN$101,LTA!J$103:AN$103)</f>
        <v>96.14</v>
      </c>
      <c r="U74" s="37">
        <f>SUMPRODUCT(LTA!J74:AN74,LTA!J$102:AN$102,LTA!J$103:AN$103)</f>
        <v>82.92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0.53</v>
      </c>
      <c r="AB74" s="75">
        <f>-STOA!N74</f>
        <v>-266.89999999999998</v>
      </c>
      <c r="AC74">
        <f t="shared" si="3"/>
        <v>14.295581829219998</v>
      </c>
      <c r="AD74">
        <f t="shared" si="4"/>
        <v>1137.0395050773113</v>
      </c>
      <c r="AE74">
        <f>'IDT-1'!B74</f>
        <v>0</v>
      </c>
      <c r="AF74" s="24"/>
      <c r="AG74">
        <f t="shared" si="5"/>
        <v>1137.0395050773113</v>
      </c>
      <c r="AI74" s="34">
        <f>PXIL!H74</f>
        <v>0</v>
      </c>
      <c r="AJ74" s="34">
        <f>PXIL!N74</f>
        <v>0</v>
      </c>
      <c r="AK74" s="34">
        <f>RTM_IEX!H74</f>
        <v>70.59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11.30612</v>
      </c>
      <c r="E75">
        <f>GT_NG!P75</f>
        <v>0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84.02388963473912</v>
      </c>
      <c r="J75">
        <f>Bawana_RLNG!P75</f>
        <v>0</v>
      </c>
      <c r="K75">
        <f>Bawana_Spot!P75</f>
        <v>0</v>
      </c>
      <c r="L75">
        <f>TWOMCL!O75</f>
        <v>-7.1989785415298355</v>
      </c>
      <c r="M75">
        <f>EDWPCL!S75</f>
        <v>0</v>
      </c>
      <c r="N75">
        <f>'MSW BWN'!S75</f>
        <v>7.6662815999999987</v>
      </c>
      <c r="O75">
        <f>BRPL_ISGS_exbus!DM75</f>
        <v>944.76579311442413</v>
      </c>
      <c r="P75" s="36">
        <v>118.19999999999999</v>
      </c>
      <c r="Q75" s="36">
        <v>38.309999999999995</v>
      </c>
      <c r="R75" s="38">
        <v>0</v>
      </c>
      <c r="S75" s="38">
        <v>0</v>
      </c>
      <c r="T75" s="37">
        <f>SUMPRODUCT(LTA!J75:AN75,LTA!J$101:AN$101,LTA!J$103:AN$103)</f>
        <v>69.48</v>
      </c>
      <c r="U75" s="37">
        <f>SUMPRODUCT(LTA!J75:AN75,LTA!J$102:AN$102,LTA!J$103:AN$103)</f>
        <v>85.67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0.53</v>
      </c>
      <c r="AB75" s="75">
        <f>-STOA!N75</f>
        <v>-238.35999999999999</v>
      </c>
      <c r="AC75">
        <f t="shared" si="3"/>
        <v>13.804318346520919</v>
      </c>
      <c r="AD75">
        <f t="shared" si="4"/>
        <v>1136.3687874611128</v>
      </c>
      <c r="AE75">
        <f>'IDT-1'!B75</f>
        <v>0</v>
      </c>
      <c r="AF75" s="24"/>
      <c r="AG75">
        <f t="shared" si="5"/>
        <v>1136.3687874611128</v>
      </c>
      <c r="AI75" s="34">
        <f>PXIL!H75</f>
        <v>0</v>
      </c>
      <c r="AJ75" s="34">
        <f>PXIL!N75</f>
        <v>0</v>
      </c>
      <c r="AK75" s="34">
        <f>RTM_IEX!H75</f>
        <v>35.78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11.30612</v>
      </c>
      <c r="E76">
        <f>GT_NG!P76</f>
        <v>0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84.02388963473912</v>
      </c>
      <c r="J76">
        <f>Bawana_RLNG!P76</f>
        <v>0</v>
      </c>
      <c r="K76">
        <f>Bawana_Spot!P76</f>
        <v>0</v>
      </c>
      <c r="L76">
        <f>TWOMCL!O76</f>
        <v>-7.1989785415298355</v>
      </c>
      <c r="M76">
        <f>EDWPCL!S76</f>
        <v>0</v>
      </c>
      <c r="N76">
        <f>'MSW BWN'!S76</f>
        <v>7.3217671999999991</v>
      </c>
      <c r="O76">
        <f>BRPL_ISGS_exbus!DM76</f>
        <v>946.44237771442408</v>
      </c>
      <c r="P76" s="36">
        <v>118.19999999999999</v>
      </c>
      <c r="Q76" s="36">
        <v>38.309999999999995</v>
      </c>
      <c r="R76" s="38">
        <v>0</v>
      </c>
      <c r="S76" s="38">
        <v>0</v>
      </c>
      <c r="T76" s="37">
        <f>SUMPRODUCT(LTA!J76:AN76,LTA!J$101:AN$101,LTA!J$103:AN$103)</f>
        <v>51.67</v>
      </c>
      <c r="U76" s="37">
        <f>SUMPRODUCT(LTA!J76:AN76,LTA!J$102:AN$102,LTA!J$103:AN$103)</f>
        <v>84.55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0.53</v>
      </c>
      <c r="AB76" s="75">
        <f>-STOA!N76</f>
        <v>-238.35999999999999</v>
      </c>
      <c r="AC76">
        <f t="shared" si="3"/>
        <v>13.875735736200921</v>
      </c>
      <c r="AD76">
        <f t="shared" si="4"/>
        <v>1144.7994402714326</v>
      </c>
      <c r="AE76">
        <f>'IDT-1'!B76</f>
        <v>0</v>
      </c>
      <c r="AF76" s="24"/>
      <c r="AG76">
        <f t="shared" si="5"/>
        <v>1144.7994402714326</v>
      </c>
      <c r="AI76" s="34">
        <f>PXIL!H76</f>
        <v>0</v>
      </c>
      <c r="AJ76" s="34">
        <f>PXIL!N76</f>
        <v>0</v>
      </c>
      <c r="AK76" s="34">
        <f>RTM_IEX!H76</f>
        <v>61.88</v>
      </c>
      <c r="AL76" s="34">
        <f>RTM_IEX!N76</f>
        <v>0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11.30612</v>
      </c>
      <c r="E77">
        <f>GT_NG!P77</f>
        <v>0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84.02388963473912</v>
      </c>
      <c r="J77">
        <f>Bawana_RLNG!P77</f>
        <v>0</v>
      </c>
      <c r="K77">
        <f>Bawana_Spot!P77</f>
        <v>0</v>
      </c>
      <c r="L77">
        <f>TWOMCL!O77</f>
        <v>-7.129644020213366</v>
      </c>
      <c r="M77">
        <f>EDWPCL!S77</f>
        <v>0</v>
      </c>
      <c r="N77">
        <f>'MSW BWN'!S77</f>
        <v>7.2565435999999996</v>
      </c>
      <c r="O77">
        <f>BRPL_ISGS_exbus!DM77</f>
        <v>993.13123078196429</v>
      </c>
      <c r="P77" s="36">
        <v>118.19</v>
      </c>
      <c r="Q77" s="36">
        <v>38.309999999999995</v>
      </c>
      <c r="R77" s="38">
        <v>0</v>
      </c>
      <c r="S77" s="38">
        <v>0</v>
      </c>
      <c r="T77" s="37">
        <f>SUMPRODUCT(LTA!J77:AN77,LTA!J$101:AN$101,LTA!J$103:AN$103)</f>
        <v>44.040000000000006</v>
      </c>
      <c r="U77" s="37">
        <f>SUMPRODUCT(LTA!J77:AN77,LTA!J$102:AN$102,LTA!J$103:AN$103)</f>
        <v>84.39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0.53</v>
      </c>
      <c r="AB77" s="75">
        <f>-STOA!N77</f>
        <v>-238.35999999999999</v>
      </c>
      <c r="AC77">
        <f t="shared" si="3"/>
        <v>14.136334880062407</v>
      </c>
      <c r="AD77">
        <f t="shared" si="4"/>
        <v>1175.701805116428</v>
      </c>
      <c r="AE77">
        <f>'IDT-1'!B77</f>
        <v>0</v>
      </c>
      <c r="AF77" s="24"/>
      <c r="AG77">
        <f t="shared" si="5"/>
        <v>1175.701805116428</v>
      </c>
      <c r="AI77" s="34">
        <f>PXIL!H77</f>
        <v>0</v>
      </c>
      <c r="AJ77" s="34">
        <f>PXIL!N77</f>
        <v>0</v>
      </c>
      <c r="AK77" s="34">
        <f>RTM_IEX!H77</f>
        <v>54.15</v>
      </c>
      <c r="AL77" s="34">
        <f>RTM_IEX!N77</f>
        <v>0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11.30612</v>
      </c>
      <c r="E78">
        <f>GT_NG!P78</f>
        <v>0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84.02388963473912</v>
      </c>
      <c r="J78">
        <f>Bawana_RLNG!P78</f>
        <v>0</v>
      </c>
      <c r="K78">
        <f>Bawana_Spot!P78</f>
        <v>0</v>
      </c>
      <c r="L78">
        <f>TWOMCL!O78</f>
        <v>-7.1989785415298355</v>
      </c>
      <c r="M78">
        <f>EDWPCL!S78</f>
        <v>0</v>
      </c>
      <c r="N78">
        <f>'MSW BWN'!S78</f>
        <v>7.1444927999999992</v>
      </c>
      <c r="O78">
        <f>BRPL_ISGS_exbus!DM78</f>
        <v>993.13227235312752</v>
      </c>
      <c r="P78" s="36">
        <v>118.19</v>
      </c>
      <c r="Q78" s="36">
        <v>38.309999999999995</v>
      </c>
      <c r="R78" s="38">
        <v>0</v>
      </c>
      <c r="S78" s="38">
        <v>0</v>
      </c>
      <c r="T78" s="37">
        <f>SUMPRODUCT(LTA!J78:AN78,LTA!J$101:AN$101,LTA!J$103:AN$103)</f>
        <v>42.540000000000006</v>
      </c>
      <c r="U78" s="37">
        <f>SUMPRODUCT(LTA!J78:AN78,LTA!J$102:AN$102,LTA!J$103:AN$103)</f>
        <v>83.54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0.53</v>
      </c>
      <c r="AB78" s="75">
        <f>-STOA!N78</f>
        <v>-238.35999999999999</v>
      </c>
      <c r="AC78">
        <f t="shared" si="3"/>
        <v>14.278705746206029</v>
      </c>
      <c r="AD78">
        <f t="shared" si="4"/>
        <v>1192.3690905001308</v>
      </c>
      <c r="AE78">
        <f>'IDT-1'!B78</f>
        <v>0</v>
      </c>
      <c r="AF78" s="24"/>
      <c r="AG78">
        <f t="shared" si="5"/>
        <v>1192.3690905001308</v>
      </c>
      <c r="AI78" s="34">
        <f>PXIL!H78</f>
        <v>0</v>
      </c>
      <c r="AJ78" s="34">
        <f>PXIL!N78</f>
        <v>0</v>
      </c>
      <c r="AK78" s="34">
        <f>RTM_IEX!H78</f>
        <v>73.489999999999995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11.30612</v>
      </c>
      <c r="E79">
        <f>GT_NG!P79</f>
        <v>0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84.02388963473912</v>
      </c>
      <c r="J79">
        <f>Bawana_RLNG!P79</f>
        <v>0</v>
      </c>
      <c r="K79">
        <f>Bawana_Spot!P79</f>
        <v>0</v>
      </c>
      <c r="L79">
        <f>TWOMCL!O79</f>
        <v>-7.0271993262212256</v>
      </c>
      <c r="M79">
        <f>EDWPCL!S79</f>
        <v>0</v>
      </c>
      <c r="N79">
        <f>'MSW BWN'!S79</f>
        <v>7.3050432000000001</v>
      </c>
      <c r="O79">
        <f>BRPL_ISGS_exbus!DM79</f>
        <v>993.32975453444806</v>
      </c>
      <c r="P79" s="36">
        <v>118.19</v>
      </c>
      <c r="Q79" s="36">
        <v>38.309999999999995</v>
      </c>
      <c r="R79" s="38">
        <v>0</v>
      </c>
      <c r="S79" s="38">
        <v>0</v>
      </c>
      <c r="T79" s="37">
        <f>SUMPRODUCT(LTA!J79:AN79,LTA!J$101:AN$101,LTA!J$103:AN$103)</f>
        <v>61.33</v>
      </c>
      <c r="U79" s="37">
        <f>SUMPRODUCT(LTA!J79:AN79,LTA!J$102:AN$102,LTA!J$103:AN$103)</f>
        <v>95.050000000000011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0.63</v>
      </c>
      <c r="AB79" s="75">
        <f>-STOA!N79</f>
        <v>-238.35999999999999</v>
      </c>
      <c r="AC79">
        <f t="shared" si="3"/>
        <v>14.543766051062383</v>
      </c>
      <c r="AD79">
        <f t="shared" si="4"/>
        <v>1224.0038419919038</v>
      </c>
      <c r="AE79">
        <f>'IDT-1'!B79</f>
        <v>0</v>
      </c>
      <c r="AF79" s="24"/>
      <c r="AG79">
        <f t="shared" si="5"/>
        <v>1224.0038419919038</v>
      </c>
      <c r="AI79" s="34">
        <f>PXIL!H79</f>
        <v>0</v>
      </c>
      <c r="AJ79" s="34">
        <f>PXIL!N79</f>
        <v>0</v>
      </c>
      <c r="AK79" s="34">
        <f>RTM_IEX!H79</f>
        <v>74.459999999999994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11.30612</v>
      </c>
      <c r="E80">
        <f>GT_NG!P80</f>
        <v>0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84.02388963473912</v>
      </c>
      <c r="J80">
        <f>Bawana_RLNG!P80</f>
        <v>0</v>
      </c>
      <c r="K80">
        <f>Bawana_Spot!P80</f>
        <v>0</v>
      </c>
      <c r="L80">
        <f>TWOMCL!O80</f>
        <v>-7.1989785415298355</v>
      </c>
      <c r="M80">
        <f>EDWPCL!S80</f>
        <v>0</v>
      </c>
      <c r="N80">
        <f>'MSW BWN'!S80</f>
        <v>7.4739555999999991</v>
      </c>
      <c r="O80">
        <f>BRPL_ISGS_exbus!DM80</f>
        <v>1018.7226604265444</v>
      </c>
      <c r="P80" s="36">
        <v>118.19</v>
      </c>
      <c r="Q80" s="36">
        <v>38.309999999999995</v>
      </c>
      <c r="R80" s="38">
        <v>0</v>
      </c>
      <c r="S80" s="38">
        <v>0</v>
      </c>
      <c r="T80" s="37">
        <f>SUMPRODUCT(LTA!J80:AN80,LTA!J$101:AN$101,LTA!J$103:AN$103)</f>
        <v>62.66</v>
      </c>
      <c r="U80" s="37">
        <f>SUMPRODUCT(LTA!J80:AN80,LTA!J$102:AN$102,LTA!J$103:AN$103)</f>
        <v>96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0.63</v>
      </c>
      <c r="AB80" s="75">
        <f>-STOA!N80</f>
        <v>-238.35999999999999</v>
      </c>
      <c r="AC80">
        <f t="shared" si="3"/>
        <v>14.316084493542734</v>
      </c>
      <c r="AD80">
        <f t="shared" si="4"/>
        <v>1196.7815626262111</v>
      </c>
      <c r="AE80">
        <f>'IDT-1'!B80</f>
        <v>21</v>
      </c>
      <c r="AF80" s="24"/>
      <c r="AG80">
        <f t="shared" si="5"/>
        <v>1217.7815626262111</v>
      </c>
      <c r="AI80" s="34">
        <f>PXIL!H80</f>
        <v>0</v>
      </c>
      <c r="AJ80" s="34">
        <f>PXIL!N80</f>
        <v>0</v>
      </c>
      <c r="AK80" s="34">
        <f>RTM_IEX!H80</f>
        <v>19.34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11.30612</v>
      </c>
      <c r="E81">
        <f>GT_NG!P81</f>
        <v>0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84.02388963473912</v>
      </c>
      <c r="J81">
        <f>Bawana_RLNG!P81</f>
        <v>0</v>
      </c>
      <c r="K81">
        <f>Bawana_Spot!P81</f>
        <v>0</v>
      </c>
      <c r="L81">
        <f>TWOMCL!O81</f>
        <v>-7.065200449185852</v>
      </c>
      <c r="M81">
        <f>EDWPCL!S81</f>
        <v>0</v>
      </c>
      <c r="N81">
        <f>'MSW BWN'!S81</f>
        <v>7.5057312000000005</v>
      </c>
      <c r="O81">
        <f>BRPL_ISGS_exbus!DM81</f>
        <v>969.88612860678643</v>
      </c>
      <c r="P81" s="36">
        <v>118.19</v>
      </c>
      <c r="Q81" s="36">
        <v>38.309999999999995</v>
      </c>
      <c r="R81" s="38">
        <v>0</v>
      </c>
      <c r="S81" s="38">
        <v>0</v>
      </c>
      <c r="T81" s="37">
        <f>SUMPRODUCT(LTA!J81:AN81,LTA!J$101:AN$101,LTA!J$103:AN$103)</f>
        <v>68.010000000000005</v>
      </c>
      <c r="U81" s="37">
        <f>SUMPRODUCT(LTA!J81:AN81,LTA!J$102:AN$102,LTA!J$103:AN$103)</f>
        <v>94.199999999999989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0.63</v>
      </c>
      <c r="AB81" s="75">
        <f>-STOA!N81</f>
        <v>-238.35999999999999</v>
      </c>
      <c r="AC81">
        <f t="shared" si="3"/>
        <v>14.007891285976383</v>
      </c>
      <c r="AD81">
        <f t="shared" si="4"/>
        <v>1160.6687777063635</v>
      </c>
      <c r="AE81">
        <f>'IDT-1'!B81</f>
        <v>45</v>
      </c>
      <c r="AF81" s="24"/>
      <c r="AG81">
        <f t="shared" si="5"/>
        <v>1205.6687777063635</v>
      </c>
      <c r="AI81" s="34">
        <f>PXIL!H81</f>
        <v>0</v>
      </c>
      <c r="AJ81" s="34">
        <f>PXIL!N81</f>
        <v>0</v>
      </c>
      <c r="AK81" s="34">
        <f>RTM_IEX!H81</f>
        <v>28.04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11.30612</v>
      </c>
      <c r="E82">
        <f>GT_NG!P82</f>
        <v>0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84.02388963473912</v>
      </c>
      <c r="J82">
        <f>Bawana_RLNG!P82</f>
        <v>0</v>
      </c>
      <c r="K82">
        <f>Bawana_Spot!P82</f>
        <v>0</v>
      </c>
      <c r="L82">
        <f>TWOMCL!O82</f>
        <v>-7.1989785415298355</v>
      </c>
      <c r="M82">
        <f>EDWPCL!S82</f>
        <v>0</v>
      </c>
      <c r="N82">
        <f>'MSW BWN'!S82</f>
        <v>7.634506</v>
      </c>
      <c r="O82">
        <f>BRPL_ISGS_exbus!DM82</f>
        <v>950.97770844278045</v>
      </c>
      <c r="P82" s="36">
        <v>118.19</v>
      </c>
      <c r="Q82" s="36">
        <v>38.309999999999995</v>
      </c>
      <c r="R82" s="38">
        <v>0</v>
      </c>
      <c r="S82" s="38">
        <v>0</v>
      </c>
      <c r="T82" s="37">
        <f>SUMPRODUCT(LTA!J82:AN82,LTA!J$101:AN$101,LTA!J$103:AN$103)</f>
        <v>68</v>
      </c>
      <c r="U82" s="37">
        <f>SUMPRODUCT(LTA!J82:AN82,LTA!J$102:AN$102,LTA!J$103:AN$103)</f>
        <v>94.2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0.63</v>
      </c>
      <c r="AB82" s="75">
        <f>-STOA!N82</f>
        <v>-238.35999999999999</v>
      </c>
      <c r="AC82">
        <f t="shared" si="3"/>
        <v>13.786175520239114</v>
      </c>
      <c r="AD82">
        <f t="shared" si="4"/>
        <v>1134.2270700157508</v>
      </c>
      <c r="AE82">
        <f>'IDT-1'!B82</f>
        <v>68</v>
      </c>
      <c r="AF82" s="24"/>
      <c r="AG82">
        <f t="shared" si="5"/>
        <v>1202.2270700157508</v>
      </c>
      <c r="AI82" s="34">
        <f>PXIL!H82</f>
        <v>0</v>
      </c>
      <c r="AJ82" s="34">
        <f>PXIL!N82</f>
        <v>0</v>
      </c>
      <c r="AK82" s="34">
        <f>RTM_IEX!H82</f>
        <v>20.3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11.30612</v>
      </c>
      <c r="E83">
        <f>GT_NG!P83</f>
        <v>0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84.02388963473912</v>
      </c>
      <c r="J83">
        <f>Bawana_RLNG!P83</f>
        <v>0</v>
      </c>
      <c r="K83">
        <f>Bawana_Spot!P83</f>
        <v>0</v>
      </c>
      <c r="L83">
        <f>TWOMCL!O83</f>
        <v>-7.1989785415298355</v>
      </c>
      <c r="M83">
        <f>EDWPCL!S83</f>
        <v>0</v>
      </c>
      <c r="N83">
        <f>'MSW BWN'!S83</f>
        <v>7.6980571999999983</v>
      </c>
      <c r="O83">
        <f>BRPL_ISGS_exbus!DM83</f>
        <v>935.64901976176805</v>
      </c>
      <c r="P83" s="36">
        <v>118.19999999999999</v>
      </c>
      <c r="Q83" s="36">
        <v>38.309999999999995</v>
      </c>
      <c r="R83" s="38">
        <v>0</v>
      </c>
      <c r="S83" s="38">
        <v>0</v>
      </c>
      <c r="T83" s="37">
        <f>SUMPRODUCT(LTA!J83:AN83,LTA!J$101:AN$101,LTA!J$103:AN$103)</f>
        <v>66.989999999999995</v>
      </c>
      <c r="U83" s="37">
        <f>SUMPRODUCT(LTA!J83:AN83,LTA!J$102:AN$102,LTA!J$103:AN$103)</f>
        <v>95.149999999999991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0.63</v>
      </c>
      <c r="AB83" s="75">
        <f>-STOA!N83</f>
        <v>-238.35999999999999</v>
      </c>
      <c r="AC83">
        <f t="shared" si="3"/>
        <v>13.503950680848391</v>
      </c>
      <c r="AD83">
        <f t="shared" si="4"/>
        <v>1096.8941573741292</v>
      </c>
      <c r="AE83">
        <f>'IDT-1'!B83</f>
        <v>89</v>
      </c>
      <c r="AF83" s="24"/>
      <c r="AG83">
        <f t="shared" si="5"/>
        <v>1185.8941573741292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-2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11.30612</v>
      </c>
      <c r="E84">
        <f>GT_NG!P84</f>
        <v>0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84.02388963473912</v>
      </c>
      <c r="J84">
        <f>Bawana_RLNG!P84</f>
        <v>0</v>
      </c>
      <c r="K84">
        <f>Bawana_Spot!P84</f>
        <v>0</v>
      </c>
      <c r="L84">
        <f>TWOMCL!O84</f>
        <v>-7.1989785415298355</v>
      </c>
      <c r="M84">
        <f>EDWPCL!S84</f>
        <v>0</v>
      </c>
      <c r="N84">
        <f>'MSW BWN'!S84</f>
        <v>7.7866943999999991</v>
      </c>
      <c r="O84">
        <f>BRPL_ISGS_exbus!DM84</f>
        <v>923.73311589847697</v>
      </c>
      <c r="P84" s="36">
        <v>118.19999999999999</v>
      </c>
      <c r="Q84" s="36">
        <v>38.309999999999995</v>
      </c>
      <c r="R84" s="38">
        <v>0</v>
      </c>
      <c r="S84" s="38">
        <v>0</v>
      </c>
      <c r="T84" s="37">
        <f>SUMPRODUCT(LTA!J84:AN84,LTA!J$101:AN$101,LTA!J$103:AN$103)</f>
        <v>67.010000000000005</v>
      </c>
      <c r="U84" s="37">
        <f>SUMPRODUCT(LTA!J84:AN84,LTA!J$102:AN$102,LTA!J$103:AN$103)</f>
        <v>96.11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0.63</v>
      </c>
      <c r="AB84" s="75">
        <f>-STOA!N84</f>
        <v>-238.35999999999999</v>
      </c>
      <c r="AC84">
        <f t="shared" si="3"/>
        <v>13.489074060400744</v>
      </c>
      <c r="AD84">
        <f t="shared" si="4"/>
        <v>1077.0617673312856</v>
      </c>
      <c r="AE84">
        <f>'IDT-1'!B84</f>
        <v>104</v>
      </c>
      <c r="AF84" s="24"/>
      <c r="AG84">
        <f t="shared" si="5"/>
        <v>1181.0617673312856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-11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11.30612</v>
      </c>
      <c r="E85">
        <f>GT_NG!P85</f>
        <v>0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-7.1989785415298355</v>
      </c>
      <c r="M85">
        <f>EDWPCL!S85</f>
        <v>0</v>
      </c>
      <c r="N85">
        <f>'MSW BWN'!S85</f>
        <v>7.8101079999999987</v>
      </c>
      <c r="O85">
        <f>BRPL_ISGS_exbus!DM85</f>
        <v>864.16749293612088</v>
      </c>
      <c r="P85" s="36">
        <v>118.19999999999999</v>
      </c>
      <c r="Q85" s="36">
        <v>38.309999999999995</v>
      </c>
      <c r="R85" s="38">
        <v>0</v>
      </c>
      <c r="S85" s="38">
        <v>0</v>
      </c>
      <c r="T85" s="37">
        <f>SUMPRODUCT(LTA!J85:AN85,LTA!J$101:AN$101,LTA!J$103:AN$103)</f>
        <v>62.33</v>
      </c>
      <c r="U85" s="37">
        <f>SUMPRODUCT(LTA!J85:AN85,LTA!J$102:AN$102,LTA!J$103:AN$103)</f>
        <v>97.54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0.63</v>
      </c>
      <c r="AB85" s="75">
        <f>-STOA!N85</f>
        <v>-238.35999999999999</v>
      </c>
      <c r="AC85">
        <f t="shared" si="3"/>
        <v>13.323296766783171</v>
      </c>
      <c r="AD85">
        <f t="shared" si="4"/>
        <v>1079.585335262547</v>
      </c>
      <c r="AE85">
        <f>'IDT-1'!B85</f>
        <v>124</v>
      </c>
      <c r="AF85" s="24"/>
      <c r="AG85">
        <f t="shared" si="5"/>
        <v>1203.585335262547</v>
      </c>
      <c r="AI85" s="34">
        <f>PXIL!H85</f>
        <v>0</v>
      </c>
      <c r="AJ85" s="34">
        <f>PXIL!N85</f>
        <v>0</v>
      </c>
      <c r="AK85" s="34">
        <f>RTM_IEX!H85</f>
        <v>54.15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11.30612</v>
      </c>
      <c r="E86">
        <f>GT_NG!P86</f>
        <v>0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-7.1989785415298355</v>
      </c>
      <c r="M86">
        <f>EDWPCL!S86</f>
        <v>0</v>
      </c>
      <c r="N86">
        <f>'MSW BWN'!S86</f>
        <v>7.6830056000000004</v>
      </c>
      <c r="O86">
        <f>BRPL_ISGS_exbus!DM86</f>
        <v>858.51464145592058</v>
      </c>
      <c r="P86" s="36">
        <v>118.19999999999999</v>
      </c>
      <c r="Q86" s="36">
        <v>38.309999999999995</v>
      </c>
      <c r="R86" s="38">
        <v>0</v>
      </c>
      <c r="S86" s="38">
        <v>0</v>
      </c>
      <c r="T86" s="37">
        <f>SUMPRODUCT(LTA!J86:AN86,LTA!J$101:AN$101,LTA!J$103:AN$103)</f>
        <v>61.33</v>
      </c>
      <c r="U86" s="37">
        <f>SUMPRODUCT(LTA!J86:AN86,LTA!J$102:AN$102,LTA!J$103:AN$103)</f>
        <v>98.95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0.63</v>
      </c>
      <c r="AB86" s="75">
        <f>-STOA!N86</f>
        <v>-238.35999999999999</v>
      </c>
      <c r="AC86">
        <f t="shared" si="3"/>
        <v>13.29440115418949</v>
      </c>
      <c r="AD86">
        <f t="shared" si="4"/>
        <v>1076.1742769949406</v>
      </c>
      <c r="AE86">
        <f>'IDT-1'!B86</f>
        <v>125</v>
      </c>
      <c r="AF86" s="24"/>
      <c r="AG86">
        <f t="shared" si="5"/>
        <v>1201.1742769949406</v>
      </c>
      <c r="AI86" s="34">
        <f>PXIL!H86</f>
        <v>0</v>
      </c>
      <c r="AJ86" s="34">
        <f>PXIL!N86</f>
        <v>0</v>
      </c>
      <c r="AK86" s="34">
        <f>RTM_IEX!H86</f>
        <v>56.08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11.30612</v>
      </c>
      <c r="E87">
        <f>GT_NG!P87</f>
        <v>0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-7.0644087591240901</v>
      </c>
      <c r="M87">
        <f>EDWPCL!S87</f>
        <v>0</v>
      </c>
      <c r="N87">
        <f>'MSW BWN'!S87</f>
        <v>7.7231432</v>
      </c>
      <c r="O87">
        <f>BRPL_ISGS_exbus!DM87</f>
        <v>861.55083965683832</v>
      </c>
      <c r="P87" s="36">
        <v>118.19999999999999</v>
      </c>
      <c r="Q87" s="36">
        <v>38.309999999999995</v>
      </c>
      <c r="R87" s="38">
        <v>0</v>
      </c>
      <c r="S87" s="38">
        <v>0</v>
      </c>
      <c r="T87" s="37">
        <f>SUMPRODUCT(LTA!J87:AN87,LTA!J$101:AN$101,LTA!J$103:AN$103)</f>
        <v>61.66</v>
      </c>
      <c r="U87" s="37">
        <f>SUMPRODUCT(LTA!J87:AN87,LTA!J$102:AN$102,LTA!J$103:AN$103)</f>
        <v>102.3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0.63</v>
      </c>
      <c r="AB87" s="75">
        <f>-STOA!N87</f>
        <v>-238.35999999999999</v>
      </c>
      <c r="AC87">
        <f t="shared" si="3"/>
        <v>13.220066413065439</v>
      </c>
      <c r="AD87">
        <f t="shared" si="4"/>
        <v>1067.669517319388</v>
      </c>
      <c r="AE87">
        <f>'IDT-1'!B87</f>
        <v>125</v>
      </c>
      <c r="AF87" s="24"/>
      <c r="AG87">
        <f t="shared" si="5"/>
        <v>1192.669517319388</v>
      </c>
      <c r="AI87" s="34">
        <f>PXIL!H87</f>
        <v>0</v>
      </c>
      <c r="AJ87" s="34">
        <f>PXIL!N87</f>
        <v>0</v>
      </c>
      <c r="AK87" s="34">
        <f>RTM_IEX!H87</f>
        <v>40.61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11.30612</v>
      </c>
      <c r="E88">
        <f>GT_NG!P88</f>
        <v>0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-7.048258281864122</v>
      </c>
      <c r="M88">
        <f>EDWPCL!S88</f>
        <v>0</v>
      </c>
      <c r="N88">
        <f>'MSW BWN'!S88</f>
        <v>7.2816296000000005</v>
      </c>
      <c r="O88">
        <f>BRPL_ISGS_exbus!DM88</f>
        <v>853.48512166683827</v>
      </c>
      <c r="P88" s="36">
        <v>118.19999999999999</v>
      </c>
      <c r="Q88" s="36">
        <v>38.309999999999995</v>
      </c>
      <c r="R88" s="38">
        <v>0</v>
      </c>
      <c r="S88" s="38">
        <v>0</v>
      </c>
      <c r="T88" s="37">
        <f>SUMPRODUCT(LTA!J88:AN88,LTA!J$101:AN$101,LTA!J$103:AN$103)</f>
        <v>62.33</v>
      </c>
      <c r="U88" s="37">
        <f>SUMPRODUCT(LTA!J88:AN88,LTA!J$102:AN$102,LTA!J$103:AN$103)</f>
        <v>107.1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0.63</v>
      </c>
      <c r="AB88" s="75">
        <f>-STOA!N88</f>
        <v>-238.35999999999999</v>
      </c>
      <c r="AC88">
        <f t="shared" si="3"/>
        <v>13.145696854469234</v>
      </c>
      <c r="AD88">
        <f t="shared" si="4"/>
        <v>1058.922805765244</v>
      </c>
      <c r="AE88">
        <f>'IDT-1'!B88</f>
        <v>126</v>
      </c>
      <c r="AF88" s="24"/>
      <c r="AG88">
        <f t="shared" si="5"/>
        <v>1184.922805765244</v>
      </c>
      <c r="AI88" s="34">
        <f>PXIL!H88</f>
        <v>0</v>
      </c>
      <c r="AJ88" s="34">
        <f>PXIL!N88</f>
        <v>0</v>
      </c>
      <c r="AK88" s="34">
        <f>RTM_IEX!H88</f>
        <v>34.81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11.30612</v>
      </c>
      <c r="E89">
        <f>GT_NG!P89</f>
        <v>0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-7.1989785415298355</v>
      </c>
      <c r="M89">
        <f>EDWPCL!S89</f>
        <v>0</v>
      </c>
      <c r="N89">
        <f>'MSW BWN'!S89</f>
        <v>7.2164059999999992</v>
      </c>
      <c r="O89">
        <f>BRPL_ISGS_exbus!DM89</f>
        <v>853.50245902648044</v>
      </c>
      <c r="P89" s="36">
        <v>118.19999999999999</v>
      </c>
      <c r="Q89" s="36">
        <v>38.309999999999995</v>
      </c>
      <c r="R89" s="38">
        <v>0</v>
      </c>
      <c r="S89" s="38">
        <v>0</v>
      </c>
      <c r="T89" s="37">
        <f>SUMPRODUCT(LTA!J89:AN89,LTA!J$101:AN$101,LTA!J$103:AN$103)</f>
        <v>49.33</v>
      </c>
      <c r="U89" s="37">
        <f>SUMPRODUCT(LTA!J89:AN89,LTA!J$102:AN$102,LTA!J$103:AN$103)</f>
        <v>110.1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0.63</v>
      </c>
      <c r="AB89" s="75">
        <f>-STOA!N89</f>
        <v>-238.35999999999999</v>
      </c>
      <c r="AC89">
        <f t="shared" si="3"/>
        <v>13.160095385142192</v>
      </c>
      <c r="AD89">
        <f t="shared" si="4"/>
        <v>1060.3198007345477</v>
      </c>
      <c r="AE89">
        <f>'IDT-1'!B89</f>
        <v>99</v>
      </c>
      <c r="AF89" s="24"/>
      <c r="AG89">
        <f t="shared" si="5"/>
        <v>1159.3198007345477</v>
      </c>
      <c r="AI89" s="34">
        <f>PXIL!H89</f>
        <v>0</v>
      </c>
      <c r="AJ89" s="34">
        <f>PXIL!N89</f>
        <v>0</v>
      </c>
      <c r="AK89" s="34">
        <f>RTM_IEX!H89</f>
        <v>46.42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11.30612</v>
      </c>
      <c r="E90">
        <f>GT_NG!P90</f>
        <v>0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-6.9521471083660877</v>
      </c>
      <c r="M90">
        <f>EDWPCL!S90</f>
        <v>0</v>
      </c>
      <c r="N90">
        <f>'MSW BWN'!S90</f>
        <v>6.8233919999999992</v>
      </c>
      <c r="O90">
        <f>BRPL_ISGS_exbus!DM90</f>
        <v>837.87280741116319</v>
      </c>
      <c r="P90" s="36">
        <v>118.19999999999999</v>
      </c>
      <c r="Q90" s="36">
        <v>38.309999999999995</v>
      </c>
      <c r="R90" s="38">
        <v>0</v>
      </c>
      <c r="S90" s="38">
        <v>0</v>
      </c>
      <c r="T90" s="37">
        <f>SUMPRODUCT(LTA!J90:AN90,LTA!J$101:AN$101,LTA!J$103:AN$103)</f>
        <v>50.34</v>
      </c>
      <c r="U90" s="37">
        <f>SUMPRODUCT(LTA!J90:AN90,LTA!J$102:AN$102,LTA!J$103:AN$103)</f>
        <v>109.7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0.63</v>
      </c>
      <c r="AB90" s="75">
        <f>-STOA!N90</f>
        <v>-238.35999999999999</v>
      </c>
      <c r="AC90">
        <f t="shared" si="3"/>
        <v>13.077258045971737</v>
      </c>
      <c r="AD90">
        <f t="shared" si="4"/>
        <v>1051.0368038915644</v>
      </c>
      <c r="AE90">
        <f>'IDT-1'!B90</f>
        <v>93</v>
      </c>
      <c r="AF90" s="24"/>
      <c r="AG90">
        <f t="shared" si="5"/>
        <v>1144.0368038915644</v>
      </c>
      <c r="AI90" s="34">
        <f>PXIL!H90</f>
        <v>0</v>
      </c>
      <c r="AJ90" s="34">
        <f>PXIL!N90</f>
        <v>0</v>
      </c>
      <c r="AK90" s="34">
        <f>RTM_IEX!H90</f>
        <v>52.22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11.30612</v>
      </c>
      <c r="E91">
        <f>GT_NG!P91</f>
        <v>0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-7.1989785415298355</v>
      </c>
      <c r="M91">
        <f>EDWPCL!S91</f>
        <v>0</v>
      </c>
      <c r="N91">
        <f>'MSW BWN'!S91</f>
        <v>6.9438047999999997</v>
      </c>
      <c r="O91">
        <f>BRPL_ISGS_exbus!DM91</f>
        <v>813.26753108839694</v>
      </c>
      <c r="P91" s="36">
        <v>118.19</v>
      </c>
      <c r="Q91" s="36">
        <v>38.309999999999995</v>
      </c>
      <c r="R91" s="38">
        <v>0</v>
      </c>
      <c r="S91" s="38">
        <v>0</v>
      </c>
      <c r="T91" s="37">
        <f>SUMPRODUCT(LTA!J91:AN91,LTA!J$101:AN$101,LTA!J$103:AN$103)</f>
        <v>50.67</v>
      </c>
      <c r="U91" s="37">
        <f>SUMPRODUCT(LTA!J91:AN91,LTA!J$102:AN$102,LTA!J$103:AN$103)</f>
        <v>96.58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0.53</v>
      </c>
      <c r="AB91" s="75">
        <f>-STOA!N91</f>
        <v>-392.56</v>
      </c>
      <c r="AC91">
        <f t="shared" si="3"/>
        <v>14.120288661560185</v>
      </c>
      <c r="AD91">
        <f t="shared" si="4"/>
        <v>863.96207832004598</v>
      </c>
      <c r="AE91">
        <f>'IDT-1'!B91</f>
        <v>235.48400000000001</v>
      </c>
      <c r="AF91" s="24"/>
      <c r="AG91">
        <f t="shared" si="5"/>
        <v>1099.4460783200459</v>
      </c>
      <c r="AI91" s="34">
        <f>PXIL!H91</f>
        <v>0</v>
      </c>
      <c r="AJ91" s="34">
        <f>PXIL!N91</f>
        <v>0</v>
      </c>
      <c r="AK91" s="34">
        <f>RTM_IEX!H91</f>
        <v>58.02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11.30612</v>
      </c>
      <c r="E92">
        <f>GT_NG!P92</f>
        <v>0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-7.0347995508141503</v>
      </c>
      <c r="M92">
        <f>EDWPCL!S92</f>
        <v>0</v>
      </c>
      <c r="N92">
        <f>'MSW BWN'!S92</f>
        <v>7.0408039999999996</v>
      </c>
      <c r="O92">
        <f>BRPL_ISGS_exbus!DM92</f>
        <v>813.5274072239331</v>
      </c>
      <c r="P92" s="36">
        <v>118.19</v>
      </c>
      <c r="Q92" s="36">
        <v>38.309999999999995</v>
      </c>
      <c r="R92" s="38">
        <v>0</v>
      </c>
      <c r="S92" s="38">
        <v>0</v>
      </c>
      <c r="T92" s="37">
        <f>SUMPRODUCT(LTA!J92:AN92,LTA!J$101:AN$101,LTA!J$103:AN$103)</f>
        <v>51.34</v>
      </c>
      <c r="U92" s="37">
        <f>SUMPRODUCT(LTA!J92:AN92,LTA!J$102:AN$102,LTA!J$103:AN$103)</f>
        <v>96.31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0.53</v>
      </c>
      <c r="AB92" s="75">
        <f>-STOA!N92</f>
        <v>-392.56</v>
      </c>
      <c r="AC92">
        <f t="shared" si="3"/>
        <v>13.897783628253222</v>
      </c>
      <c r="AD92">
        <f t="shared" si="4"/>
        <v>838.02563767960476</v>
      </c>
      <c r="AE92">
        <f>'IDT-1'!B92</f>
        <v>246</v>
      </c>
      <c r="AF92" s="24"/>
      <c r="AG92">
        <f t="shared" si="5"/>
        <v>1084.0256376796046</v>
      </c>
      <c r="AI92" s="34">
        <f>PXIL!H92</f>
        <v>0</v>
      </c>
      <c r="AJ92" s="34">
        <f>PXIL!N92</f>
        <v>0</v>
      </c>
      <c r="AK92" s="34">
        <f>RTM_IEX!H92</f>
        <v>30.94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11.30612</v>
      </c>
      <c r="E93">
        <f>GT_NG!P93</f>
        <v>0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-7.1989785415298355</v>
      </c>
      <c r="M93">
        <f>EDWPCL!S93</f>
        <v>0</v>
      </c>
      <c r="N93">
        <f>'MSW BWN'!S93</f>
        <v>6.9438047999999997</v>
      </c>
      <c r="O93">
        <f>BRPL_ISGS_exbus!DM93</f>
        <v>809.2480842269141</v>
      </c>
      <c r="P93" s="36">
        <v>118.19</v>
      </c>
      <c r="Q93" s="36">
        <v>38.309999999999995</v>
      </c>
      <c r="R93" s="38">
        <v>0</v>
      </c>
      <c r="S93" s="38">
        <v>0</v>
      </c>
      <c r="T93" s="37">
        <f>SUMPRODUCT(LTA!J93:AN93,LTA!J$101:AN$101,LTA!J$103:AN$103)</f>
        <v>47.33</v>
      </c>
      <c r="U93" s="37">
        <f>SUMPRODUCT(LTA!J93:AN93,LTA!J$102:AN$102,LTA!J$103:AN$103)</f>
        <v>95.84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0.53</v>
      </c>
      <c r="AB93" s="75">
        <f>-STOA!N93</f>
        <v>-392.56</v>
      </c>
      <c r="AC93">
        <f t="shared" si="3"/>
        <v>13.727341307923728</v>
      </c>
      <c r="AD93">
        <f t="shared" si="4"/>
        <v>817.57557881219952</v>
      </c>
      <c r="AE93">
        <f>'IDT-1'!B93</f>
        <v>235</v>
      </c>
      <c r="AF93" s="24"/>
      <c r="AG93">
        <f t="shared" si="5"/>
        <v>1052.5755788121996</v>
      </c>
      <c r="AI93" s="34">
        <f>PXIL!H93</f>
        <v>0</v>
      </c>
      <c r="AJ93" s="34">
        <f>PXIL!N93</f>
        <v>0</v>
      </c>
      <c r="AK93" s="34">
        <f>RTM_IEX!H93</f>
        <v>19.34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11.30612</v>
      </c>
      <c r="E94">
        <f>GT_NG!P94</f>
        <v>0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-7.1567198203256606</v>
      </c>
      <c r="M94">
        <f>EDWPCL!S94</f>
        <v>0</v>
      </c>
      <c r="N94">
        <f>'MSW BWN'!S94</f>
        <v>6.7916163999999997</v>
      </c>
      <c r="O94">
        <f>BRPL_ISGS_exbus!DM94</f>
        <v>795.59045469185116</v>
      </c>
      <c r="P94" s="36">
        <v>118.19</v>
      </c>
      <c r="Q94" s="36">
        <v>38.309999999999995</v>
      </c>
      <c r="R94" s="38">
        <v>0</v>
      </c>
      <c r="S94" s="38">
        <v>0</v>
      </c>
      <c r="T94" s="37">
        <f>SUMPRODUCT(LTA!J94:AN94,LTA!J$101:AN$101,LTA!J$103:AN$103)</f>
        <v>47.67</v>
      </c>
      <c r="U94" s="37">
        <f>SUMPRODUCT(LTA!J94:AN94,LTA!J$102:AN$102,LTA!J$103:AN$103)</f>
        <v>95.320000000000007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0.53</v>
      </c>
      <c r="AB94" s="75">
        <f>-STOA!N94</f>
        <v>-392.56</v>
      </c>
      <c r="AC94">
        <f t="shared" si="3"/>
        <v>13.755712856976629</v>
      </c>
      <c r="AD94">
        <f t="shared" si="4"/>
        <v>821.00964804928788</v>
      </c>
      <c r="AE94">
        <f>'IDT-1'!B94</f>
        <v>213</v>
      </c>
      <c r="AF94" s="24"/>
      <c r="AG94">
        <f t="shared" si="5"/>
        <v>1034.009648049288</v>
      </c>
      <c r="AI94" s="34">
        <f>PXIL!H94</f>
        <v>0</v>
      </c>
      <c r="AJ94" s="34">
        <f>PXIL!N94</f>
        <v>0</v>
      </c>
      <c r="AK94" s="34">
        <f>RTM_IEX!H94</f>
        <v>36.75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11.30612</v>
      </c>
      <c r="E95">
        <f>GT_NG!P95</f>
        <v>0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-7.1754037057832694</v>
      </c>
      <c r="M95">
        <f>EDWPCL!S95</f>
        <v>0</v>
      </c>
      <c r="N95">
        <f>'MSW BWN'!S95</f>
        <v>6.7514787999999992</v>
      </c>
      <c r="O95">
        <f>BRPL_ISGS_exbus!DM95</f>
        <v>795.3149309270716</v>
      </c>
      <c r="P95" s="36">
        <v>118.19</v>
      </c>
      <c r="Q95" s="36">
        <v>38.309999999999995</v>
      </c>
      <c r="R95" s="38">
        <v>0</v>
      </c>
      <c r="S95" s="38">
        <v>0</v>
      </c>
      <c r="T95" s="37">
        <f>SUMPRODUCT(LTA!J95:AN95,LTA!J$101:AN$101,LTA!J$103:AN$103)</f>
        <v>48.34</v>
      </c>
      <c r="U95" s="37">
        <f>SUMPRODUCT(LTA!J95:AN95,LTA!J$102:AN$102,LTA!J$103:AN$103)</f>
        <v>95.2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0.48</v>
      </c>
      <c r="AB95" s="75">
        <f>-STOA!N95</f>
        <v>-334.8</v>
      </c>
      <c r="AC95">
        <f t="shared" si="3"/>
        <v>13.243765505463514</v>
      </c>
      <c r="AD95">
        <f t="shared" si="4"/>
        <v>876.54725015056397</v>
      </c>
      <c r="AE95">
        <f>'IDT-1'!B95</f>
        <v>132</v>
      </c>
      <c r="AF95" s="24"/>
      <c r="AG95">
        <f t="shared" si="5"/>
        <v>1008.547250150564</v>
      </c>
      <c r="AI95" s="34">
        <f>PXIL!H95</f>
        <v>0</v>
      </c>
      <c r="AJ95" s="34">
        <f>PXIL!N95</f>
        <v>0</v>
      </c>
      <c r="AK95" s="34">
        <f>RTM_IEX!H95</f>
        <v>33.85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11.30612</v>
      </c>
      <c r="E96">
        <f>GT_NG!P96</f>
        <v>0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-7.1902874789444136</v>
      </c>
      <c r="M96">
        <f>EDWPCL!S96</f>
        <v>0</v>
      </c>
      <c r="N96">
        <f>'MSW BWN'!S96</f>
        <v>6.3902403999999988</v>
      </c>
      <c r="O96">
        <f>BRPL_ISGS_exbus!DM96</f>
        <v>795.3149309270716</v>
      </c>
      <c r="P96" s="36">
        <v>118.19</v>
      </c>
      <c r="Q96" s="36">
        <v>38.309999999999995</v>
      </c>
      <c r="R96" s="38">
        <v>0</v>
      </c>
      <c r="S96" s="38">
        <v>0</v>
      </c>
      <c r="T96" s="37">
        <f>SUMPRODUCT(LTA!J96:AN96,LTA!J$101:AN$101,LTA!J$103:AN$103)</f>
        <v>48.989999999999995</v>
      </c>
      <c r="U96" s="37">
        <f>SUMPRODUCT(LTA!J96:AN96,LTA!J$102:AN$102,LTA!J$103:AN$103)</f>
        <v>95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0.48</v>
      </c>
      <c r="AB96" s="75">
        <f>-STOA!N96</f>
        <v>-334.8</v>
      </c>
      <c r="AC96">
        <f t="shared" si="3"/>
        <v>13.220277185693503</v>
      </c>
      <c r="AD96">
        <f t="shared" si="4"/>
        <v>873.7446162971728</v>
      </c>
      <c r="AE96">
        <f>'IDT-1'!B96</f>
        <v>113</v>
      </c>
      <c r="AF96" s="24"/>
      <c r="AG96">
        <f t="shared" si="5"/>
        <v>986.7446162971728</v>
      </c>
      <c r="AI96" s="34">
        <f>PXIL!H96</f>
        <v>0</v>
      </c>
      <c r="AJ96" s="34">
        <f>PXIL!N96</f>
        <v>0</v>
      </c>
      <c r="AK96" s="34">
        <f>RTM_IEX!H96</f>
        <v>30.95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11.30612</v>
      </c>
      <c r="E97">
        <f>GT_NG!P97</f>
        <v>0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-7.1989785415298355</v>
      </c>
      <c r="M97">
        <f>EDWPCL!S97</f>
        <v>0</v>
      </c>
      <c r="N97">
        <f>'MSW BWN'!S97</f>
        <v>6.4621535999999997</v>
      </c>
      <c r="O97">
        <f>BRPL_ISGS_exbus!DM97</f>
        <v>797.27354162730762</v>
      </c>
      <c r="P97" s="36">
        <v>118.19</v>
      </c>
      <c r="Q97" s="36">
        <v>38.309999999999995</v>
      </c>
      <c r="R97" s="38">
        <v>0</v>
      </c>
      <c r="S97" s="38">
        <v>0</v>
      </c>
      <c r="T97" s="37">
        <f>SUMPRODUCT(LTA!J97:AN97,LTA!J$101:AN$101,LTA!J$103:AN$103)</f>
        <v>49.010000000000005</v>
      </c>
      <c r="U97" s="37">
        <f>SUMPRODUCT(LTA!J97:AN97,LTA!J$102:AN$102,LTA!J$103:AN$103)</f>
        <v>94.92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0.48</v>
      </c>
      <c r="AB97" s="75">
        <f>-STOA!N97</f>
        <v>-334.8</v>
      </c>
      <c r="AC97">
        <f t="shared" si="3"/>
        <v>13.163739209817443</v>
      </c>
      <c r="AD97">
        <f t="shared" si="4"/>
        <v>867.05298711069952</v>
      </c>
      <c r="AE97">
        <f>'IDT-1'!B97</f>
        <v>96</v>
      </c>
      <c r="AF97" s="24"/>
      <c r="AG97">
        <f t="shared" si="5"/>
        <v>963.05298711069952</v>
      </c>
      <c r="AI97" s="34">
        <f>PXIL!H97</f>
        <v>0</v>
      </c>
      <c r="AJ97" s="34">
        <f>PXIL!N97</f>
        <v>0</v>
      </c>
      <c r="AK97" s="34">
        <f>RTM_IEX!H97</f>
        <v>22.24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11.30612</v>
      </c>
      <c r="E98">
        <f>GT_NG!P98</f>
        <v>0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-7.1989785415298355</v>
      </c>
      <c r="M98">
        <f>EDWPCL!S98</f>
        <v>0</v>
      </c>
      <c r="N98">
        <f>'MSW BWN'!S98</f>
        <v>6.7113411999999997</v>
      </c>
      <c r="O98">
        <f>BRPL_ISGS_exbus!DM98</f>
        <v>797.27272319625911</v>
      </c>
      <c r="P98" s="36">
        <v>118.19</v>
      </c>
      <c r="Q98" s="36">
        <v>38.309999999999995</v>
      </c>
      <c r="R98" s="38">
        <v>0</v>
      </c>
      <c r="S98" s="38">
        <v>0</v>
      </c>
      <c r="T98" s="37">
        <f>SUMPRODUCT(LTA!J98:AN98,LTA!J$101:AN$101,LTA!J$103:AN$103)</f>
        <v>48.66</v>
      </c>
      <c r="U98" s="37">
        <f>SUMPRODUCT(LTA!J98:AN98,LTA!J$102:AN$102,LTA!J$103:AN$103)</f>
        <v>95.37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0.48</v>
      </c>
      <c r="AB98" s="75">
        <f>-STOA!N98</f>
        <v>-334.8</v>
      </c>
      <c r="AC98">
        <f t="shared" si="3"/>
        <v>13.134157510836637</v>
      </c>
      <c r="AD98">
        <f t="shared" si="4"/>
        <v>863.56093797863196</v>
      </c>
      <c r="AE98">
        <f>'IDT-1'!B98</f>
        <v>77</v>
      </c>
      <c r="AF98" s="24"/>
      <c r="AG98">
        <f t="shared" si="5"/>
        <v>940.56093797863196</v>
      </c>
      <c r="AI98" s="34">
        <f>PXIL!H98</f>
        <v>0</v>
      </c>
      <c r="AJ98" s="34">
        <f>PXIL!N98</f>
        <v>0</v>
      </c>
      <c r="AK98" s="34">
        <f>RTM_IEX!H98</f>
        <v>18.37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0.27006398999999964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2.0165733512337392</v>
      </c>
      <c r="J99">
        <f t="shared" si="6"/>
        <v>0</v>
      </c>
      <c r="K99">
        <f t="shared" si="6"/>
        <v>0</v>
      </c>
      <c r="L99">
        <f t="shared" si="6"/>
        <v>-0.17080193751546899</v>
      </c>
      <c r="M99">
        <f t="shared" si="6"/>
        <v>0</v>
      </c>
      <c r="N99">
        <f t="shared" si="6"/>
        <v>0.1810406447999999</v>
      </c>
      <c r="O99">
        <f t="shared" si="6"/>
        <v>19.072230059845204</v>
      </c>
      <c r="P99" s="36">
        <f t="shared" si="6"/>
        <v>2.0514174779984917</v>
      </c>
      <c r="Q99" s="36">
        <f t="shared" si="6"/>
        <v>0.51511846551780294</v>
      </c>
      <c r="R99" s="38">
        <f t="shared" si="6"/>
        <v>0.14117869963521804</v>
      </c>
      <c r="S99" s="38">
        <f t="shared" si="6"/>
        <v>0</v>
      </c>
      <c r="T99" s="37">
        <f t="shared" si="6"/>
        <v>5.0096250000000024</v>
      </c>
      <c r="U99" s="37">
        <f t="shared" si="6"/>
        <v>1.7498175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-8.1687499999999996E-2</v>
      </c>
      <c r="AA99" s="75">
        <f t="shared" si="6"/>
        <v>1.5500000000000005E-2</v>
      </c>
      <c r="AB99" s="75">
        <f t="shared" si="6"/>
        <v>-6.5924000000000049</v>
      </c>
      <c r="AC99">
        <f t="shared" si="6"/>
        <v>0.32958599867451382</v>
      </c>
      <c r="AD99">
        <f t="shared" si="6"/>
        <v>23.907299752840483</v>
      </c>
      <c r="AE99">
        <f t="shared" si="6"/>
        <v>0.59162099999999995</v>
      </c>
      <c r="AG99">
        <f t="shared" si="6"/>
        <v>24.498920752840483</v>
      </c>
      <c r="AI99">
        <f t="shared" si="6"/>
        <v>0</v>
      </c>
      <c r="AJ99">
        <f t="shared" si="6"/>
        <v>0</v>
      </c>
      <c r="AK99">
        <f t="shared" si="6"/>
        <v>0.68245999999999996</v>
      </c>
      <c r="AL99">
        <f t="shared" si="6"/>
        <v>-0.62324999999999997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45376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6.2291099999999995</v>
      </c>
      <c r="E3">
        <f>GT_NG!Q3</f>
        <v>0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0.59444806288601915</v>
      </c>
      <c r="M3">
        <f>EDWPCL!T3</f>
        <v>0</v>
      </c>
      <c r="N3">
        <f>'MSW BWN'!T3</f>
        <v>4.3727439999999991</v>
      </c>
      <c r="O3">
        <f>BYPL_ISGS_exbus!DM3</f>
        <v>684.53491938670606</v>
      </c>
      <c r="P3" s="36">
        <v>68.349999999999994</v>
      </c>
      <c r="Q3" s="36">
        <v>22.15</v>
      </c>
      <c r="R3" s="38">
        <v>0</v>
      </c>
      <c r="S3" s="38">
        <v>0</v>
      </c>
      <c r="T3" s="37">
        <f>SUMPRODUCT(LTA!J3:AN3,LTA!J$101:AN$101,LTA!J$104:AN$104)</f>
        <v>48.33</v>
      </c>
      <c r="U3" s="37">
        <f>SUMPRODUCT(LTA!J3:AN3,LTA!J$102:AN$102,LTA!J$104:AN$104)</f>
        <v>118.54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-302</v>
      </c>
      <c r="AA3" s="75">
        <f>STOA!I3</f>
        <v>0</v>
      </c>
      <c r="AB3" s="75">
        <f>-STOA!O3</f>
        <v>-176.74</v>
      </c>
      <c r="AC3">
        <f>SUMIF(B3:AB3,"&gt;0")*$AC$2-SUMIF(B3:AB3,"&lt;0")*($AC$2/(1-$AC$2))+SUMIF(AI3:AR3,"&gt;0")*$AC$2-SUMIF(AI3:AR3,"&lt;0")*($AC$2/(1-$AC$2))</f>
        <v>12.639130359124078</v>
      </c>
      <c r="AD3">
        <f>SUM(B3:AB3,AI3:AV3)-AC3</f>
        <v>490.31434052336459</v>
      </c>
      <c r="AE3">
        <f>'IDT-1'!C3</f>
        <v>0</v>
      </c>
      <c r="AF3" s="24"/>
      <c r="AG3">
        <f>SUM(AD3:AF3)</f>
        <v>490.31434052336459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-20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6.2291099999999995</v>
      </c>
      <c r="E4">
        <f>GT_NG!Q4</f>
        <v>0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0.58775070185289169</v>
      </c>
      <c r="M4">
        <f>EDWPCL!T4</f>
        <v>0</v>
      </c>
      <c r="N4">
        <f>'MSW BWN'!T4</f>
        <v>4.4415759999999986</v>
      </c>
      <c r="O4">
        <f>BYPL_ISGS_exbus!DM4</f>
        <v>684.63609519685087</v>
      </c>
      <c r="P4" s="36">
        <v>68.349999999999994</v>
      </c>
      <c r="Q4" s="36">
        <v>22.15</v>
      </c>
      <c r="R4" s="38">
        <v>0</v>
      </c>
      <c r="S4" s="38">
        <v>0</v>
      </c>
      <c r="T4" s="37">
        <f>SUMPRODUCT(LTA!J4:AN4,LTA!J$101:AN$101,LTA!J$104:AN$104)</f>
        <v>48.67</v>
      </c>
      <c r="U4" s="37">
        <f>SUMPRODUCT(LTA!J4:AN4,LTA!J$102:AN$102,LTA!J$104:AN$104)</f>
        <v>118.7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-317</v>
      </c>
      <c r="AA4" s="75">
        <f>STOA!I4</f>
        <v>0</v>
      </c>
      <c r="AB4" s="75">
        <f>-STOA!O4</f>
        <v>-176.74</v>
      </c>
      <c r="AC4">
        <f t="shared" ref="AC4:AC67" si="0">SUMIF(B4:AB4,"&gt;0")*$AC$2-SUMIF(B4:AB4,"&lt;0")*($AC$2/(1-$AC$2))+SUMIF(AI4:AR4,"&gt;0")*$AC$2-SUMIF(AI4:AR4,"&lt;0")*($AC$2/(1-$AC$2))</f>
        <v>12.771769532769952</v>
      </c>
      <c r="AD4">
        <f t="shared" ref="AD4:AD67" si="1">SUM(B4:AB4,AI4:AV4)-AC4</f>
        <v>475.8450117988304</v>
      </c>
      <c r="AE4">
        <f>'IDT-1'!C4</f>
        <v>0</v>
      </c>
      <c r="AF4" s="24"/>
      <c r="AG4">
        <f t="shared" ref="AG4:AG67" si="2">SUM(AD4:AF4)</f>
        <v>475.8450117988304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-20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6.2291099999999995</v>
      </c>
      <c r="E5">
        <f>GT_NG!Q5</f>
        <v>0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0.61267902481104974</v>
      </c>
      <c r="M5">
        <f>EDWPCL!T5</f>
        <v>0</v>
      </c>
      <c r="N5">
        <f>'MSW BWN'!T5</f>
        <v>4.4788599999999983</v>
      </c>
      <c r="O5">
        <f>BYPL_ISGS_exbus!DM5</f>
        <v>676.23150284695964</v>
      </c>
      <c r="P5" s="36">
        <v>68.349999999999994</v>
      </c>
      <c r="Q5" s="36">
        <v>21.650000000000002</v>
      </c>
      <c r="R5" s="38">
        <v>0</v>
      </c>
      <c r="S5" s="38">
        <v>0</v>
      </c>
      <c r="T5" s="37">
        <f>SUMPRODUCT(LTA!J5:AN5,LTA!J$101:AN$101,LTA!J$104:AN$104)</f>
        <v>49.33</v>
      </c>
      <c r="U5" s="37">
        <f>SUMPRODUCT(LTA!J5:AN5,LTA!J$102:AN$102,LTA!J$104:AN$104)</f>
        <v>119.04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-330</v>
      </c>
      <c r="AA5" s="75">
        <f>STOA!I5</f>
        <v>0</v>
      </c>
      <c r="AB5" s="75">
        <f>-STOA!O5</f>
        <v>-176.74</v>
      </c>
      <c r="AC5">
        <f t="shared" si="0"/>
        <v>12.900730168216164</v>
      </c>
      <c r="AD5">
        <f t="shared" si="1"/>
        <v>444.87367113645115</v>
      </c>
      <c r="AE5">
        <f>'IDT-1'!C5</f>
        <v>0</v>
      </c>
      <c r="AF5" s="24"/>
      <c r="AG5">
        <f t="shared" si="2"/>
        <v>444.87367113645115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-30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6.2291099999999995</v>
      </c>
      <c r="E6">
        <f>GT_NG!Q6</f>
        <v>0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0.59694104435710282</v>
      </c>
      <c r="M6">
        <f>EDWPCL!T6</f>
        <v>0</v>
      </c>
      <c r="N6">
        <f>'MSW BWN'!T6</f>
        <v>4.529528</v>
      </c>
      <c r="O6">
        <f>BYPL_ISGS_exbus!DM6</f>
        <v>676.19231046521782</v>
      </c>
      <c r="P6" s="36">
        <v>66.823245737601383</v>
      </c>
      <c r="Q6" s="36">
        <v>21.650000000000002</v>
      </c>
      <c r="R6" s="38">
        <v>0</v>
      </c>
      <c r="S6" s="38">
        <v>0</v>
      </c>
      <c r="T6" s="37">
        <f>SUMPRODUCT(LTA!J6:AN6,LTA!J$101:AN$101,LTA!J$104:AN$104)</f>
        <v>50.67</v>
      </c>
      <c r="U6" s="37">
        <f>SUMPRODUCT(LTA!J6:AN6,LTA!J$102:AN$102,LTA!J$104:AN$104)</f>
        <v>119.2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-340</v>
      </c>
      <c r="AA6" s="75">
        <f>STOA!I6</f>
        <v>0</v>
      </c>
      <c r="AB6" s="75">
        <f>-STOA!O6</f>
        <v>-176.74</v>
      </c>
      <c r="AC6">
        <f t="shared" si="0"/>
        <v>12.985181205818462</v>
      </c>
      <c r="AD6">
        <f t="shared" si="1"/>
        <v>434.75820347425451</v>
      </c>
      <c r="AE6">
        <f>'IDT-1'!C6</f>
        <v>0</v>
      </c>
      <c r="AF6" s="24"/>
      <c r="AG6">
        <f t="shared" si="2"/>
        <v>434.75820347425451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-30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6.2291099999999995</v>
      </c>
      <c r="E7">
        <f>GT_NG!Q7</f>
        <v>0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0.61245143177989891</v>
      </c>
      <c r="M7">
        <f>EDWPCL!T7</f>
        <v>0</v>
      </c>
      <c r="N7">
        <f>'MSW BWN'!T7</f>
        <v>4.501803999999999</v>
      </c>
      <c r="O7">
        <f>BYPL_ISGS_exbus!DM7</f>
        <v>680.27490875857177</v>
      </c>
      <c r="P7" s="36">
        <v>68.349999999999994</v>
      </c>
      <c r="Q7" s="36">
        <v>11.603428909252145</v>
      </c>
      <c r="R7" s="38">
        <v>0</v>
      </c>
      <c r="S7" s="38">
        <v>0</v>
      </c>
      <c r="T7" s="37">
        <f>SUMPRODUCT(LTA!J7:AN7,LTA!J$101:AN$101,LTA!J$104:AN$104)</f>
        <v>51</v>
      </c>
      <c r="U7" s="37">
        <f>SUMPRODUCT(LTA!J7:AN7,LTA!J$102:AN$102,LTA!J$104:AN$104)</f>
        <v>96.52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-350</v>
      </c>
      <c r="AA7" s="75">
        <f>STOA!I7</f>
        <v>0</v>
      </c>
      <c r="AB7" s="75">
        <f>-STOA!O7</f>
        <v>-176.74</v>
      </c>
      <c r="AC7">
        <f t="shared" si="0"/>
        <v>12.590642821281069</v>
      </c>
      <c r="AD7">
        <f t="shared" si="1"/>
        <v>428.35330971121931</v>
      </c>
      <c r="AE7">
        <f>'IDT-1'!C7</f>
        <v>0</v>
      </c>
      <c r="AF7" s="24"/>
      <c r="AG7">
        <f t="shared" si="2"/>
        <v>428.35330971121931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6.2291099999999995</v>
      </c>
      <c r="E8">
        <f>GT_NG!Q8</f>
        <v>0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0.58618753509264454</v>
      </c>
      <c r="M8">
        <f>EDWPCL!T8</f>
        <v>0</v>
      </c>
      <c r="N8">
        <f>'MSW BWN'!T8</f>
        <v>4.4692999999999987</v>
      </c>
      <c r="O8">
        <f>BYPL_ISGS_exbus!DM8</f>
        <v>680.27490875857177</v>
      </c>
      <c r="P8" s="36">
        <v>68.349999999999994</v>
      </c>
      <c r="Q8" s="36">
        <v>11.603428909252145</v>
      </c>
      <c r="R8" s="38">
        <v>0</v>
      </c>
      <c r="S8" s="38">
        <v>0</v>
      </c>
      <c r="T8" s="37">
        <f>SUMPRODUCT(LTA!J8:AN8,LTA!J$101:AN$101,LTA!J$104:AN$104)</f>
        <v>51.33</v>
      </c>
      <c r="U8" s="37">
        <f>SUMPRODUCT(LTA!J8:AN8,LTA!J$102:AN$102,LTA!J$104:AN$104)</f>
        <v>97.02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-360</v>
      </c>
      <c r="AA8" s="75">
        <f>STOA!I8</f>
        <v>0</v>
      </c>
      <c r="AB8" s="75">
        <f>-STOA!O8</f>
        <v>-176.74</v>
      </c>
      <c r="AC8">
        <f t="shared" si="0"/>
        <v>12.681832748197788</v>
      </c>
      <c r="AD8">
        <f t="shared" si="1"/>
        <v>419.03335188761542</v>
      </c>
      <c r="AE8">
        <f>'IDT-1'!C8</f>
        <v>0</v>
      </c>
      <c r="AF8" s="24"/>
      <c r="AG8">
        <f t="shared" si="2"/>
        <v>419.03335188761542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6.2291099999999995</v>
      </c>
      <c r="E9">
        <f>GT_NG!Q9</f>
        <v>0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0.54896799550814157</v>
      </c>
      <c r="M9">
        <f>EDWPCL!T9</f>
        <v>0</v>
      </c>
      <c r="N9">
        <f>'MSW BWN'!T9</f>
        <v>4.3870839999999998</v>
      </c>
      <c r="O9">
        <f>BYPL_ISGS_exbus!DM9</f>
        <v>678.82782189340264</v>
      </c>
      <c r="P9" s="36">
        <v>68.349999999999994</v>
      </c>
      <c r="Q9" s="36">
        <v>11.603428909252145</v>
      </c>
      <c r="R9" s="38">
        <v>0</v>
      </c>
      <c r="S9" s="38">
        <v>0</v>
      </c>
      <c r="T9" s="37">
        <f>SUMPRODUCT(LTA!J9:AN9,LTA!J$101:AN$101,LTA!J$104:AN$104)</f>
        <v>51</v>
      </c>
      <c r="U9" s="37">
        <f>SUMPRODUCT(LTA!J9:AN9,LTA!J$102:AN$102,LTA!J$104:AN$104)</f>
        <v>97.7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-365</v>
      </c>
      <c r="AA9" s="75">
        <f>STOA!I9</f>
        <v>0</v>
      </c>
      <c r="AB9" s="75">
        <f>-STOA!O9</f>
        <v>-176.74</v>
      </c>
      <c r="AC9">
        <f t="shared" si="0"/>
        <v>12.713969748622304</v>
      </c>
      <c r="AD9">
        <f t="shared" si="1"/>
        <v>412.78469248243732</v>
      </c>
      <c r="AE9">
        <f>'IDT-1'!C9</f>
        <v>0</v>
      </c>
      <c r="AF9" s="24"/>
      <c r="AG9">
        <f t="shared" si="2"/>
        <v>412.78469248243732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6.2291099999999995</v>
      </c>
      <c r="E10">
        <f>GT_NG!Q10</f>
        <v>0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0.60334194272880415</v>
      </c>
      <c r="M10">
        <f>EDWPCL!T10</f>
        <v>0</v>
      </c>
      <c r="N10">
        <f>'MSW BWN'!T10</f>
        <v>4.3689199999999992</v>
      </c>
      <c r="O10">
        <f>BYPL_ISGS_exbus!DM10</f>
        <v>678.82782189340264</v>
      </c>
      <c r="P10" s="36">
        <v>68.349999999999994</v>
      </c>
      <c r="Q10" s="36">
        <v>11.603428909252145</v>
      </c>
      <c r="R10" s="38">
        <v>0</v>
      </c>
      <c r="S10" s="38">
        <v>0</v>
      </c>
      <c r="T10" s="37">
        <f>SUMPRODUCT(LTA!J10:AN10,LTA!J$101:AN$101,LTA!J$104:AN$104)</f>
        <v>52.33</v>
      </c>
      <c r="U10" s="37">
        <f>SUMPRODUCT(LTA!J10:AN10,LTA!J$102:AN$102,LTA!J$104:AN$104)</f>
        <v>88.69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-365</v>
      </c>
      <c r="AA10" s="75">
        <f>STOA!I10</f>
        <v>0</v>
      </c>
      <c r="AB10" s="75">
        <f>-STOA!O10</f>
        <v>-176.74</v>
      </c>
      <c r="AC10">
        <f t="shared" si="0"/>
        <v>12.649761912178956</v>
      </c>
      <c r="AD10">
        <f t="shared" si="1"/>
        <v>405.2051102661012</v>
      </c>
      <c r="AE10">
        <f>'IDT-1'!C10</f>
        <v>0</v>
      </c>
      <c r="AF10" s="24"/>
      <c r="AG10">
        <f t="shared" si="2"/>
        <v>405.2051102661012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6.2291099999999995</v>
      </c>
      <c r="E11">
        <f>GT_NG!Q11</f>
        <v>0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0.5755687815833801</v>
      </c>
      <c r="M11">
        <f>EDWPCL!T11</f>
        <v>0</v>
      </c>
      <c r="N11">
        <f>'MSW BWN'!T11</f>
        <v>4.4281919999999992</v>
      </c>
      <c r="O11">
        <f>BYPL_ISGS_exbus!DM11</f>
        <v>686.10390779008355</v>
      </c>
      <c r="P11" s="36">
        <v>67.13460741249142</v>
      </c>
      <c r="Q11" s="36">
        <v>11.35</v>
      </c>
      <c r="R11" s="38">
        <v>0</v>
      </c>
      <c r="S11" s="38">
        <v>0</v>
      </c>
      <c r="T11" s="37">
        <f>SUMPRODUCT(LTA!J11:AN11,LTA!J$101:AN$101,LTA!J$104:AN$104)</f>
        <v>43.33</v>
      </c>
      <c r="U11" s="37">
        <f>SUMPRODUCT(LTA!J11:AN11,LTA!J$102:AN$102,LTA!J$104:AN$104)</f>
        <v>81.849999999999994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-370</v>
      </c>
      <c r="AA11" s="75">
        <f>STOA!I11</f>
        <v>0</v>
      </c>
      <c r="AB11" s="75">
        <f>-STOA!O11</f>
        <v>-176.74</v>
      </c>
      <c r="AC11">
        <f t="shared" si="0"/>
        <v>12.608107312009111</v>
      </c>
      <c r="AD11">
        <f t="shared" si="1"/>
        <v>390.24552810504588</v>
      </c>
      <c r="AE11">
        <f>'IDT-1'!C11</f>
        <v>0</v>
      </c>
      <c r="AF11" s="24"/>
      <c r="AG11">
        <f t="shared" si="2"/>
        <v>390.24552810504588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6.2291099999999995</v>
      </c>
      <c r="E12">
        <f>GT_NG!Q12</f>
        <v>0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0.47540482874789458</v>
      </c>
      <c r="M12">
        <f>EDWPCL!T12</f>
        <v>0</v>
      </c>
      <c r="N12">
        <f>'MSW BWN'!T12</f>
        <v>4.4052479999999985</v>
      </c>
      <c r="O12">
        <f>BYPL_ISGS_exbus!DM12</f>
        <v>702.72516372050825</v>
      </c>
      <c r="P12" s="36">
        <v>67.13460741249142</v>
      </c>
      <c r="Q12" s="36">
        <v>11.35</v>
      </c>
      <c r="R12" s="38">
        <v>0</v>
      </c>
      <c r="S12" s="38">
        <v>0</v>
      </c>
      <c r="T12" s="37">
        <f>SUMPRODUCT(LTA!J12:AN12,LTA!J$101:AN$101,LTA!J$104:AN$104)</f>
        <v>43.67</v>
      </c>
      <c r="U12" s="37">
        <f>SUMPRODUCT(LTA!J12:AN12,LTA!J$102:AN$102,LTA!J$104:AN$104)</f>
        <v>91.7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-375</v>
      </c>
      <c r="AA12" s="75">
        <f>STOA!I12</f>
        <v>0</v>
      </c>
      <c r="AB12" s="75">
        <f>-STOA!O12</f>
        <v>-176.74</v>
      </c>
      <c r="AC12">
        <f t="shared" si="0"/>
        <v>12.874643543645305</v>
      </c>
      <c r="AD12">
        <f t="shared" si="1"/>
        <v>411.66713985099886</v>
      </c>
      <c r="AE12">
        <f>'IDT-1'!C12</f>
        <v>0</v>
      </c>
      <c r="AF12" s="24"/>
      <c r="AG12">
        <f t="shared" si="2"/>
        <v>411.66713985099886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6.2291099999999995</v>
      </c>
      <c r="E13">
        <f>GT_NG!Q13</f>
        <v>0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0.52818865805727122</v>
      </c>
      <c r="M13">
        <f>EDWPCL!T13</f>
        <v>0</v>
      </c>
      <c r="N13">
        <f>'MSW BWN'!T13</f>
        <v>4.1987519999999998</v>
      </c>
      <c r="O13">
        <f>BYPL_ISGS_exbus!DM13</f>
        <v>696.4969940168977</v>
      </c>
      <c r="P13" s="36">
        <v>58.965309417753737</v>
      </c>
      <c r="Q13" s="36">
        <v>11.35</v>
      </c>
      <c r="R13" s="38">
        <v>0</v>
      </c>
      <c r="S13" s="38">
        <v>0</v>
      </c>
      <c r="T13" s="37">
        <f>SUMPRODUCT(LTA!J13:AN13,LTA!J$101:AN$101,LTA!J$104:AN$104)</f>
        <v>44.33</v>
      </c>
      <c r="U13" s="37">
        <f>SUMPRODUCT(LTA!J13:AN13,LTA!J$102:AN$102,LTA!J$104:AN$104)</f>
        <v>67.84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-345</v>
      </c>
      <c r="AA13" s="75">
        <f>STOA!I13</f>
        <v>0</v>
      </c>
      <c r="AB13" s="75">
        <f>-STOA!O13</f>
        <v>-176.74</v>
      </c>
      <c r="AC13">
        <f t="shared" si="0"/>
        <v>12.303398900998708</v>
      </c>
      <c r="AD13">
        <f t="shared" si="1"/>
        <v>404.4872046246067</v>
      </c>
      <c r="AE13">
        <f>'IDT-1'!C13</f>
        <v>0</v>
      </c>
      <c r="AF13" s="24"/>
      <c r="AG13">
        <f t="shared" si="2"/>
        <v>404.4872046246067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6.2291099999999995</v>
      </c>
      <c r="E14">
        <f>GT_NG!Q14</f>
        <v>0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0.59113307130825377</v>
      </c>
      <c r="M14">
        <f>EDWPCL!T14</f>
        <v>0</v>
      </c>
      <c r="N14">
        <f>'MSW BWN'!T14</f>
        <v>4.4559159999999984</v>
      </c>
      <c r="O14">
        <f>BYPL_ISGS_exbus!DM14</f>
        <v>696.43683694163815</v>
      </c>
      <c r="P14" s="36">
        <v>54.43</v>
      </c>
      <c r="Q14" s="36">
        <v>11.35</v>
      </c>
      <c r="R14" s="38">
        <v>0</v>
      </c>
      <c r="S14" s="38">
        <v>0</v>
      </c>
      <c r="T14" s="37">
        <f>SUMPRODUCT(LTA!J14:AN14,LTA!J$101:AN$101,LTA!J$104:AN$104)</f>
        <v>45</v>
      </c>
      <c r="U14" s="37">
        <f>SUMPRODUCT(LTA!J14:AN14,LTA!J$102:AN$102,LTA!J$104:AN$104)</f>
        <v>68.52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-350</v>
      </c>
      <c r="AA14" s="75">
        <f>STOA!I14</f>
        <v>0</v>
      </c>
      <c r="AB14" s="75">
        <f>-STOA!O14</f>
        <v>-176.74</v>
      </c>
      <c r="AC14">
        <f t="shared" si="0"/>
        <v>12.321181681753149</v>
      </c>
      <c r="AD14">
        <f t="shared" si="1"/>
        <v>396.54406376408986</v>
      </c>
      <c r="AE14">
        <f>'IDT-1'!C14</f>
        <v>0</v>
      </c>
      <c r="AF14" s="24"/>
      <c r="AG14">
        <f t="shared" si="2"/>
        <v>396.54406376408986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6.2291099999999995</v>
      </c>
      <c r="E15">
        <f>GT_NG!Q15</f>
        <v>0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0.61267902481104974</v>
      </c>
      <c r="M15">
        <f>EDWPCL!T15</f>
        <v>0</v>
      </c>
      <c r="N15">
        <f>'MSW BWN'!T15</f>
        <v>4.4836399999999994</v>
      </c>
      <c r="O15">
        <f>BYPL_ISGS_exbus!DM15</f>
        <v>694.23357085237831</v>
      </c>
      <c r="P15" s="36">
        <v>68.349999999999994</v>
      </c>
      <c r="Q15" s="36">
        <v>11.216647744248583</v>
      </c>
      <c r="R15" s="38">
        <v>0</v>
      </c>
      <c r="S15" s="38">
        <v>0</v>
      </c>
      <c r="T15" s="37">
        <f>SUMPRODUCT(LTA!J15:AN15,LTA!J$101:AN$101,LTA!J$104:AN$104)</f>
        <v>51</v>
      </c>
      <c r="U15" s="37">
        <f>SUMPRODUCT(LTA!J15:AN15,LTA!J$102:AN$102,LTA!J$104:AN$104)</f>
        <v>80.63000000000001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-360</v>
      </c>
      <c r="AA15" s="75">
        <f>STOA!I15</f>
        <v>0</v>
      </c>
      <c r="AB15" s="75">
        <f>-STOA!O15</f>
        <v>-176.74</v>
      </c>
      <c r="AC15">
        <f t="shared" si="0"/>
        <v>12.655731532513368</v>
      </c>
      <c r="AD15">
        <f t="shared" si="1"/>
        <v>415.9521655218212</v>
      </c>
      <c r="AE15">
        <f>'IDT-1'!C15</f>
        <v>0</v>
      </c>
      <c r="AF15" s="24"/>
      <c r="AG15">
        <f t="shared" si="2"/>
        <v>415.9521655218212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6.2291099999999995</v>
      </c>
      <c r="E16">
        <f>GT_NG!Q16</f>
        <v>0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0.61267902481104974</v>
      </c>
      <c r="M16">
        <f>EDWPCL!T16</f>
        <v>0</v>
      </c>
      <c r="N16">
        <f>'MSW BWN'!T16</f>
        <v>4.4329719999999986</v>
      </c>
      <c r="O16">
        <f>BYPL_ISGS_exbus!DM16</f>
        <v>678.450215159349</v>
      </c>
      <c r="P16" s="36">
        <v>68.349999999999994</v>
      </c>
      <c r="Q16" s="36">
        <v>11.216647744248583</v>
      </c>
      <c r="R16" s="38">
        <v>0</v>
      </c>
      <c r="S16" s="38">
        <v>0</v>
      </c>
      <c r="T16" s="37">
        <f>SUMPRODUCT(LTA!J16:AN16,LTA!J$101:AN$101,LTA!J$104:AN$104)</f>
        <v>50.67</v>
      </c>
      <c r="U16" s="37">
        <f>SUMPRODUCT(LTA!J16:AN16,LTA!J$102:AN$102,LTA!J$104:AN$104)</f>
        <v>83.45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-365</v>
      </c>
      <c r="AA16" s="75">
        <f>STOA!I16</f>
        <v>0</v>
      </c>
      <c r="AB16" s="75">
        <f>-STOA!O16</f>
        <v>-176.74</v>
      </c>
      <c r="AC16">
        <f t="shared" si="0"/>
        <v>12.585997522116369</v>
      </c>
      <c r="AD16">
        <f t="shared" si="1"/>
        <v>397.67787583918891</v>
      </c>
      <c r="AE16">
        <f>'IDT-1'!C16</f>
        <v>0</v>
      </c>
      <c r="AF16" s="24"/>
      <c r="AG16">
        <f t="shared" si="2"/>
        <v>397.67787583918891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6.2291099999999995</v>
      </c>
      <c r="E17">
        <f>GT_NG!Q17</f>
        <v>0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0.61267902481104974</v>
      </c>
      <c r="M17">
        <f>EDWPCL!T17</f>
        <v>0</v>
      </c>
      <c r="N17">
        <f>'MSW BWN'!T17</f>
        <v>4.2809679999999988</v>
      </c>
      <c r="O17">
        <f>BYPL_ISGS_exbus!DM17</f>
        <v>677.87949175934909</v>
      </c>
      <c r="P17" s="36">
        <v>68.349999999999994</v>
      </c>
      <c r="Q17" s="36">
        <v>11.216647744248583</v>
      </c>
      <c r="R17" s="38">
        <v>0</v>
      </c>
      <c r="S17" s="38">
        <v>0</v>
      </c>
      <c r="T17" s="37">
        <f>SUMPRODUCT(LTA!J17:AN17,LTA!J$101:AN$101,LTA!J$104:AN$104)</f>
        <v>45</v>
      </c>
      <c r="U17" s="37">
        <f>SUMPRODUCT(LTA!J17:AN17,LTA!J$102:AN$102,LTA!J$104:AN$104)</f>
        <v>83.63000000000001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-360</v>
      </c>
      <c r="AA17" s="75">
        <f>STOA!I17</f>
        <v>0</v>
      </c>
      <c r="AB17" s="75">
        <f>-STOA!O17</f>
        <v>-176.74</v>
      </c>
      <c r="AC17">
        <f t="shared" si="0"/>
        <v>12.491454823331923</v>
      </c>
      <c r="AD17">
        <f t="shared" si="1"/>
        <v>396.5596911379734</v>
      </c>
      <c r="AE17">
        <f>'IDT-1'!C17</f>
        <v>0</v>
      </c>
      <c r="AF17" s="24"/>
      <c r="AG17">
        <f t="shared" si="2"/>
        <v>396.5596911379734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6.2291099999999995</v>
      </c>
      <c r="E18">
        <f>GT_NG!Q18</f>
        <v>0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0.61267902481104974</v>
      </c>
      <c r="M18">
        <f>EDWPCL!T18</f>
        <v>0</v>
      </c>
      <c r="N18">
        <f>'MSW BWN'!T18</f>
        <v>4.5199679999999987</v>
      </c>
      <c r="O18">
        <f>BYPL_ISGS_exbus!DM18</f>
        <v>677.87949175934909</v>
      </c>
      <c r="P18" s="36">
        <v>68.349999999999994</v>
      </c>
      <c r="Q18" s="36">
        <v>11.216647744248583</v>
      </c>
      <c r="R18" s="38">
        <v>0</v>
      </c>
      <c r="S18" s="38">
        <v>0</v>
      </c>
      <c r="T18" s="37">
        <f>SUMPRODUCT(LTA!J18:AN18,LTA!J$101:AN$101,LTA!J$104:AN$104)</f>
        <v>44.33</v>
      </c>
      <c r="U18" s="37">
        <f>SUMPRODUCT(LTA!J18:AN18,LTA!J$102:AN$102,LTA!J$104:AN$104)</f>
        <v>83.79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-355</v>
      </c>
      <c r="AA18" s="75">
        <f>STOA!I18</f>
        <v>0</v>
      </c>
      <c r="AB18" s="75">
        <f>-STOA!O18</f>
        <v>-176.74</v>
      </c>
      <c r="AC18">
        <f t="shared" si="0"/>
        <v>12.446822634707477</v>
      </c>
      <c r="AD18">
        <f t="shared" si="1"/>
        <v>401.33332332659791</v>
      </c>
      <c r="AE18">
        <f>'IDT-1'!C18</f>
        <v>0</v>
      </c>
      <c r="AF18" s="24"/>
      <c r="AG18">
        <f t="shared" si="2"/>
        <v>401.33332332659791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6.2291099999999995</v>
      </c>
      <c r="E19">
        <f>GT_NG!Q19</f>
        <v>0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0.61267902481104974</v>
      </c>
      <c r="M19">
        <f>EDWPCL!T19</f>
        <v>0</v>
      </c>
      <c r="N19">
        <f>'MSW BWN'!T19</f>
        <v>4.4645199999999985</v>
      </c>
      <c r="O19">
        <f>BYPL_ISGS_exbus!DM19</f>
        <v>677.87949175934909</v>
      </c>
      <c r="P19" s="36">
        <v>68.349999999999994</v>
      </c>
      <c r="Q19" s="36">
        <v>11.216647744248583</v>
      </c>
      <c r="R19" s="38">
        <v>0</v>
      </c>
      <c r="S19" s="38">
        <v>0</v>
      </c>
      <c r="T19" s="37">
        <f>SUMPRODUCT(LTA!J19:AN19,LTA!J$101:AN$101,LTA!J$104:AN$104)</f>
        <v>40</v>
      </c>
      <c r="U19" s="37">
        <f>SUMPRODUCT(LTA!J19:AN19,LTA!J$102:AN$102,LTA!J$104:AN$104)</f>
        <v>80.290000000000006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-350</v>
      </c>
      <c r="AA19" s="75">
        <f>STOA!I19</f>
        <v>0</v>
      </c>
      <c r="AB19" s="75">
        <f>-STOA!O19</f>
        <v>-176.74</v>
      </c>
      <c r="AC19">
        <f t="shared" si="0"/>
        <v>12.338229082883032</v>
      </c>
      <c r="AD19">
        <f t="shared" si="1"/>
        <v>398.55646887842227</v>
      </c>
      <c r="AE19">
        <f>'IDT-1'!C19</f>
        <v>0</v>
      </c>
      <c r="AF19" s="24"/>
      <c r="AG19">
        <f t="shared" si="2"/>
        <v>398.55646887842227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6.2291099999999995</v>
      </c>
      <c r="E20">
        <f>GT_NG!Q20</f>
        <v>0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0.61267902481104974</v>
      </c>
      <c r="M20">
        <f>EDWPCL!T20</f>
        <v>0</v>
      </c>
      <c r="N20">
        <f>'MSW BWN'!T20</f>
        <v>4.4874639999999992</v>
      </c>
      <c r="O20">
        <f>BYPL_ISGS_exbus!DM20</f>
        <v>681.3300636155376</v>
      </c>
      <c r="P20" s="36">
        <v>68.349999999999994</v>
      </c>
      <c r="Q20" s="36">
        <v>11.216647744248583</v>
      </c>
      <c r="R20" s="38">
        <v>0</v>
      </c>
      <c r="S20" s="38">
        <v>0</v>
      </c>
      <c r="T20" s="37">
        <f>SUMPRODUCT(LTA!J20:AN20,LTA!J$101:AN$101,LTA!J$104:AN$104)</f>
        <v>39.33</v>
      </c>
      <c r="U20" s="37">
        <f>SUMPRODUCT(LTA!J20:AN20,LTA!J$102:AN$102,LTA!J$104:AN$104)</f>
        <v>80.13000000000001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-350</v>
      </c>
      <c r="AA20" s="75">
        <f>STOA!I20</f>
        <v>0</v>
      </c>
      <c r="AB20" s="75">
        <f>-STOA!O20</f>
        <v>-176.74</v>
      </c>
      <c r="AC20">
        <f t="shared" si="0"/>
        <v>12.360434616075015</v>
      </c>
      <c r="AD20">
        <f t="shared" si="1"/>
        <v>401.1777792014189</v>
      </c>
      <c r="AE20">
        <f>'IDT-1'!C20</f>
        <v>0</v>
      </c>
      <c r="AF20" s="24"/>
      <c r="AG20">
        <f t="shared" si="2"/>
        <v>401.1777792014189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6.2291099999999995</v>
      </c>
      <c r="E21">
        <f>GT_NG!Q21</f>
        <v>0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0.61267902481104974</v>
      </c>
      <c r="M21">
        <f>EDWPCL!T21</f>
        <v>0</v>
      </c>
      <c r="N21">
        <f>'MSW BWN'!T21</f>
        <v>4.4606959999999996</v>
      </c>
      <c r="O21">
        <f>BYPL_ISGS_exbus!DM21</f>
        <v>685.98210721553755</v>
      </c>
      <c r="P21" s="36">
        <v>68.349999999999994</v>
      </c>
      <c r="Q21" s="36">
        <v>11.216647744248583</v>
      </c>
      <c r="R21" s="38">
        <v>0</v>
      </c>
      <c r="S21" s="38">
        <v>0</v>
      </c>
      <c r="T21" s="37">
        <f>SUMPRODUCT(LTA!J21:AN21,LTA!J$101:AN$101,LTA!J$104:AN$104)</f>
        <v>38.33</v>
      </c>
      <c r="U21" s="37">
        <f>SUMPRODUCT(LTA!J21:AN21,LTA!J$102:AN$102,LTA!J$104:AN$104)</f>
        <v>79.13000000000001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-340</v>
      </c>
      <c r="AA21" s="75">
        <f>STOA!I21</f>
        <v>0</v>
      </c>
      <c r="AB21" s="75">
        <f>-STOA!O21</f>
        <v>-176.74</v>
      </c>
      <c r="AC21">
        <f t="shared" si="0"/>
        <v>12.297775353866125</v>
      </c>
      <c r="AD21">
        <f t="shared" si="1"/>
        <v>413.86571406362776</v>
      </c>
      <c r="AE21">
        <f>'IDT-1'!C21</f>
        <v>0</v>
      </c>
      <c r="AF21" s="24"/>
      <c r="AG21">
        <f t="shared" si="2"/>
        <v>413.86571406362776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6.3457599999999994</v>
      </c>
      <c r="E22">
        <f>GT_NG!Q22</f>
        <v>0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0.61267902481104974</v>
      </c>
      <c r="M22">
        <f>EDWPCL!T22</f>
        <v>0</v>
      </c>
      <c r="N22">
        <f>'MSW BWN'!T22</f>
        <v>4.2350799999999991</v>
      </c>
      <c r="O22">
        <f>BYPL_ISGS_exbus!DM22</f>
        <v>696.64843305935449</v>
      </c>
      <c r="P22" s="36">
        <v>68.349999999999994</v>
      </c>
      <c r="Q22" s="36">
        <v>22.15</v>
      </c>
      <c r="R22" s="38">
        <v>0</v>
      </c>
      <c r="S22" s="38">
        <v>0</v>
      </c>
      <c r="T22" s="37">
        <f>SUMPRODUCT(LTA!J22:AN22,LTA!J$101:AN$101,LTA!J$104:AN$104)</f>
        <v>37.67</v>
      </c>
      <c r="U22" s="37">
        <f>SUMPRODUCT(LTA!J22:AN22,LTA!J$102:AN$102,LTA!J$104:AN$104)</f>
        <v>114.04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-390</v>
      </c>
      <c r="AA22" s="75">
        <f>STOA!I22</f>
        <v>0</v>
      </c>
      <c r="AB22" s="75">
        <f>-STOA!O22</f>
        <v>-176.74</v>
      </c>
      <c r="AC22">
        <f t="shared" si="0"/>
        <v>13.189555221746952</v>
      </c>
      <c r="AD22">
        <f t="shared" si="1"/>
        <v>418.71464629531516</v>
      </c>
      <c r="AE22">
        <f>'IDT-1'!C22</f>
        <v>0</v>
      </c>
      <c r="AF22" s="24"/>
      <c r="AG22">
        <f t="shared" si="2"/>
        <v>418.71464629531516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6.3457599999999994</v>
      </c>
      <c r="E23">
        <f>GT_NG!Q23</f>
        <v>0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0.61267902481104974</v>
      </c>
      <c r="M23">
        <f>EDWPCL!T23</f>
        <v>0</v>
      </c>
      <c r="N23">
        <f>'MSW BWN'!T23</f>
        <v>4.3459759999999994</v>
      </c>
      <c r="O23">
        <f>BYPL_ISGS_exbus!DM23</f>
        <v>706.09632275316221</v>
      </c>
      <c r="P23" s="36">
        <v>68.349999999999994</v>
      </c>
      <c r="Q23" s="36">
        <v>22.15</v>
      </c>
      <c r="R23" s="38">
        <v>0</v>
      </c>
      <c r="S23" s="38">
        <v>0</v>
      </c>
      <c r="T23" s="37">
        <f>SUMPRODUCT(LTA!J23:AN23,LTA!J$101:AN$101,LTA!J$104:AN$104)</f>
        <v>26.67</v>
      </c>
      <c r="U23" s="37">
        <f>SUMPRODUCT(LTA!J23:AN23,LTA!J$102:AN$102,LTA!J$104:AN$104)</f>
        <v>113.54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-390</v>
      </c>
      <c r="AA23" s="75">
        <f>STOA!I23</f>
        <v>0</v>
      </c>
      <c r="AB23" s="75">
        <f>-STOA!O23</f>
        <v>-176.74</v>
      </c>
      <c r="AC23">
        <f t="shared" si="0"/>
        <v>13.173249021574936</v>
      </c>
      <c r="AD23">
        <f t="shared" si="1"/>
        <v>416.78973818929484</v>
      </c>
      <c r="AE23">
        <f>'IDT-1'!C23</f>
        <v>0</v>
      </c>
      <c r="AF23" s="24"/>
      <c r="AG23">
        <f t="shared" si="2"/>
        <v>416.78973818929484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6.3457599999999994</v>
      </c>
      <c r="E24">
        <f>GT_NG!Q24</f>
        <v>0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0.61267902481104974</v>
      </c>
      <c r="M24">
        <f>EDWPCL!T24</f>
        <v>0</v>
      </c>
      <c r="N24">
        <f>'MSW BWN'!T24</f>
        <v>4.3956879999999989</v>
      </c>
      <c r="O24">
        <f>BYPL_ISGS_exbus!DM24</f>
        <v>706.08319415207643</v>
      </c>
      <c r="P24" s="36">
        <v>68.349999999999994</v>
      </c>
      <c r="Q24" s="36">
        <v>22.15</v>
      </c>
      <c r="R24" s="38">
        <v>0</v>
      </c>
      <c r="S24" s="38">
        <v>0</v>
      </c>
      <c r="T24" s="37">
        <f>SUMPRODUCT(LTA!J24:AN24,LTA!J$101:AN$101,LTA!J$104:AN$104)</f>
        <v>26</v>
      </c>
      <c r="U24" s="37">
        <f>SUMPRODUCT(LTA!J24:AN24,LTA!J$102:AN$102,LTA!J$104:AN$104)</f>
        <v>113.36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-390</v>
      </c>
      <c r="AA24" s="75">
        <f>STOA!I24</f>
        <v>0</v>
      </c>
      <c r="AB24" s="75">
        <f>-STOA!O24</f>
        <v>-176.74</v>
      </c>
      <c r="AC24">
        <f t="shared" si="0"/>
        <v>13.166416322125816</v>
      </c>
      <c r="AD24">
        <f t="shared" si="1"/>
        <v>415.98315428765824</v>
      </c>
      <c r="AE24">
        <f>'IDT-1'!C24</f>
        <v>0</v>
      </c>
      <c r="AF24" s="24"/>
      <c r="AG24">
        <f t="shared" si="2"/>
        <v>415.98315428765824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6.3457599999999994</v>
      </c>
      <c r="E25">
        <f>GT_NG!Q25</f>
        <v>0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0.61267902481104974</v>
      </c>
      <c r="M25">
        <f>EDWPCL!T25</f>
        <v>0</v>
      </c>
      <c r="N25">
        <f>'MSW BWN'!T25</f>
        <v>4.1069759999999995</v>
      </c>
      <c r="O25">
        <f>BYPL_ISGS_exbus!DM25</f>
        <v>723.16338256860899</v>
      </c>
      <c r="P25" s="36">
        <v>68.349999999999994</v>
      </c>
      <c r="Q25" s="36">
        <v>11.216647744248583</v>
      </c>
      <c r="R25" s="38">
        <v>0</v>
      </c>
      <c r="S25" s="38">
        <v>0</v>
      </c>
      <c r="T25" s="37">
        <f>SUMPRODUCT(LTA!J25:AN25,LTA!J$101:AN$101,LTA!J$104:AN$104)</f>
        <v>25</v>
      </c>
      <c r="U25" s="37">
        <f>SUMPRODUCT(LTA!J25:AN25,LTA!J$102:AN$102,LTA!J$104:AN$104)</f>
        <v>113.2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-382</v>
      </c>
      <c r="AA25" s="75">
        <f>STOA!I25</f>
        <v>0</v>
      </c>
      <c r="AB25" s="75">
        <f>-STOA!O25</f>
        <v>-176.74</v>
      </c>
      <c r="AC25">
        <f t="shared" si="0"/>
        <v>13.138111303277265</v>
      </c>
      <c r="AD25">
        <f t="shared" si="1"/>
        <v>428.7095834672881</v>
      </c>
      <c r="AE25">
        <f>'IDT-1'!C25</f>
        <v>0</v>
      </c>
      <c r="AF25" s="24"/>
      <c r="AG25">
        <f t="shared" si="2"/>
        <v>428.7095834672881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6.3457599999999994</v>
      </c>
      <c r="E26">
        <f>GT_NG!Q26</f>
        <v>0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0.61267902481104974</v>
      </c>
      <c r="M26">
        <f>EDWPCL!T26</f>
        <v>0</v>
      </c>
      <c r="N26">
        <f>'MSW BWN'!T26</f>
        <v>4.2035319999999992</v>
      </c>
      <c r="O26">
        <f>BYPL_ISGS_exbus!DM26</f>
        <v>722.97664584195104</v>
      </c>
      <c r="P26" s="36">
        <v>68.349999999999994</v>
      </c>
      <c r="Q26" s="36">
        <v>11.216647744248583</v>
      </c>
      <c r="R26" s="38">
        <v>0</v>
      </c>
      <c r="S26" s="38">
        <v>0</v>
      </c>
      <c r="T26" s="37">
        <f>SUMPRODUCT(LTA!J26:AN26,LTA!J$101:AN$101,LTA!J$104:AN$104)</f>
        <v>25</v>
      </c>
      <c r="U26" s="37">
        <f>SUMPRODUCT(LTA!J26:AN26,LTA!J$102:AN$102,LTA!J$104:AN$104)</f>
        <v>113.2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-372</v>
      </c>
      <c r="AA26" s="75">
        <f>STOA!I26</f>
        <v>0</v>
      </c>
      <c r="AB26" s="75">
        <f>-STOA!O26</f>
        <v>-176.74</v>
      </c>
      <c r="AC26">
        <f t="shared" si="0"/>
        <v>13.052642207924448</v>
      </c>
      <c r="AD26">
        <f t="shared" si="1"/>
        <v>438.70487183598289</v>
      </c>
      <c r="AE26">
        <f>'IDT-1'!C26</f>
        <v>0</v>
      </c>
      <c r="AF26" s="24"/>
      <c r="AG26">
        <f t="shared" si="2"/>
        <v>438.70487183598289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6.3457599999999994</v>
      </c>
      <c r="E27">
        <f>GT_NG!Q27</f>
        <v>0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48.592249432896622</v>
      </c>
      <c r="J27">
        <f>Bawana_RLNG!Q27</f>
        <v>0</v>
      </c>
      <c r="K27">
        <f>Bawana_Spot!Q27</f>
        <v>0</v>
      </c>
      <c r="L27">
        <f>TWOMCL!P27</f>
        <v>0.61267902481104974</v>
      </c>
      <c r="M27">
        <f>EDWPCL!T27</f>
        <v>0</v>
      </c>
      <c r="N27">
        <f>'MSW BWN'!T27</f>
        <v>4.2809679999999988</v>
      </c>
      <c r="O27">
        <f>BYPL_ISGS_exbus!DM27</f>
        <v>732.4329244780871</v>
      </c>
      <c r="P27" s="36">
        <v>68.349999999999994</v>
      </c>
      <c r="Q27" s="36">
        <v>11.603428909252145</v>
      </c>
      <c r="R27" s="38">
        <v>0</v>
      </c>
      <c r="S27" s="38">
        <v>0</v>
      </c>
      <c r="T27" s="37">
        <f>SUMPRODUCT(LTA!J27:AN27,LTA!J$101:AN$101,LTA!J$104:AN$104)</f>
        <v>24</v>
      </c>
      <c r="U27" s="37">
        <f>SUMPRODUCT(LTA!J27:AN27,LTA!J$102:AN$102,LTA!J$104:AN$104)</f>
        <v>111.04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-437</v>
      </c>
      <c r="AA27" s="75">
        <f>STOA!I27</f>
        <v>0</v>
      </c>
      <c r="AB27" s="75">
        <f>-STOA!O27</f>
        <v>-100</v>
      </c>
      <c r="AC27">
        <f t="shared" si="0"/>
        <v>13.094690558212713</v>
      </c>
      <c r="AD27">
        <f t="shared" si="1"/>
        <v>447.16331928683417</v>
      </c>
      <c r="AE27">
        <f>'IDT-1'!C27</f>
        <v>0</v>
      </c>
      <c r="AF27" s="24"/>
      <c r="AG27">
        <f t="shared" si="2"/>
        <v>447.16331928683417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6.3457599999999994</v>
      </c>
      <c r="E28">
        <f>GT_NG!Q28</f>
        <v>0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48.592249432896622</v>
      </c>
      <c r="J28">
        <f>Bawana_RLNG!Q28</f>
        <v>0</v>
      </c>
      <c r="K28">
        <f>Bawana_Spot!Q28</f>
        <v>0</v>
      </c>
      <c r="L28">
        <f>TWOMCL!P28</f>
        <v>0.61267902481104974</v>
      </c>
      <c r="M28">
        <f>EDWPCL!T28</f>
        <v>0</v>
      </c>
      <c r="N28">
        <f>'MSW BWN'!T28</f>
        <v>4.1346999999999987</v>
      </c>
      <c r="O28">
        <f>BYPL_ISGS_exbus!DM28</f>
        <v>758.45155854249856</v>
      </c>
      <c r="P28" s="36">
        <v>68.349999999999994</v>
      </c>
      <c r="Q28" s="36">
        <v>11.603428909252145</v>
      </c>
      <c r="R28" s="38">
        <v>0</v>
      </c>
      <c r="S28" s="38">
        <v>0</v>
      </c>
      <c r="T28" s="37">
        <f>SUMPRODUCT(LTA!J28:AN28,LTA!J$101:AN$101,LTA!J$104:AN$104)</f>
        <v>22.33</v>
      </c>
      <c r="U28" s="37">
        <f>SUMPRODUCT(LTA!J28:AN28,LTA!J$102:AN$102,LTA!J$104:AN$104)</f>
        <v>99.3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-432</v>
      </c>
      <c r="AA28" s="75">
        <f>STOA!I28</f>
        <v>0</v>
      </c>
      <c r="AB28" s="75">
        <f>-STOA!O28</f>
        <v>-100</v>
      </c>
      <c r="AC28">
        <f t="shared" si="0"/>
        <v>13.157018644529325</v>
      </c>
      <c r="AD28">
        <f t="shared" si="1"/>
        <v>464.56335726492898</v>
      </c>
      <c r="AE28">
        <f>'IDT-1'!C28</f>
        <v>0</v>
      </c>
      <c r="AF28" s="24"/>
      <c r="AG28">
        <f t="shared" si="2"/>
        <v>464.56335726492898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6.3457599999999994</v>
      </c>
      <c r="E29">
        <f>GT_NG!Q29</f>
        <v>0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48.592249432896622</v>
      </c>
      <c r="J29">
        <f>Bawana_RLNG!Q29</f>
        <v>0</v>
      </c>
      <c r="K29">
        <f>Bawana_Spot!Q29</f>
        <v>0</v>
      </c>
      <c r="L29">
        <f>TWOMCL!P29</f>
        <v>0.61267902481104974</v>
      </c>
      <c r="M29">
        <f>EDWPCL!T29</f>
        <v>0</v>
      </c>
      <c r="N29">
        <f>'MSW BWN'!T29</f>
        <v>4.2121359999999983</v>
      </c>
      <c r="O29">
        <f>BYPL_ISGS_exbus!DM29</f>
        <v>760.69530609624564</v>
      </c>
      <c r="P29" s="36">
        <v>68.349999999999994</v>
      </c>
      <c r="Q29" s="36">
        <v>11.603428909252145</v>
      </c>
      <c r="R29" s="38">
        <v>0</v>
      </c>
      <c r="S29" s="38">
        <v>0</v>
      </c>
      <c r="T29" s="37">
        <f>SUMPRODUCT(LTA!J29:AN29,LTA!J$101:AN$101,LTA!J$104:AN$104)</f>
        <v>21.33</v>
      </c>
      <c r="U29" s="37">
        <f>SUMPRODUCT(LTA!J29:AN29,LTA!J$102:AN$102,LTA!J$104:AN$104)</f>
        <v>98.96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-412</v>
      </c>
      <c r="AA29" s="75">
        <f>STOA!I29</f>
        <v>0</v>
      </c>
      <c r="AB29" s="75">
        <f>-STOA!O29</f>
        <v>-100</v>
      </c>
      <c r="AC29">
        <f t="shared" si="0"/>
        <v>13.012779747332798</v>
      </c>
      <c r="AD29">
        <f t="shared" si="1"/>
        <v>483.68877971587273</v>
      </c>
      <c r="AE29">
        <f>'IDT-1'!C29</f>
        <v>0</v>
      </c>
      <c r="AF29" s="24"/>
      <c r="AG29">
        <f t="shared" si="2"/>
        <v>483.68877971587273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-12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6.3457599999999994</v>
      </c>
      <c r="E30">
        <f>GT_NG!Q30</f>
        <v>0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48.592249432896622</v>
      </c>
      <c r="J30">
        <f>Bawana_RLNG!Q30</f>
        <v>0</v>
      </c>
      <c r="K30">
        <f>Bawana_Spot!Q30</f>
        <v>0</v>
      </c>
      <c r="L30">
        <f>TWOMCL!P30</f>
        <v>0.61267902481104974</v>
      </c>
      <c r="M30">
        <f>EDWPCL!T30</f>
        <v>0</v>
      </c>
      <c r="N30">
        <f>'MSW BWN'!T30</f>
        <v>4.3727439999999991</v>
      </c>
      <c r="O30">
        <f>BYPL_ISGS_exbus!DM30</f>
        <v>760.69530609624564</v>
      </c>
      <c r="P30" s="36">
        <v>68.349999999999994</v>
      </c>
      <c r="Q30" s="36">
        <v>11.603428909252145</v>
      </c>
      <c r="R30" s="38">
        <v>0</v>
      </c>
      <c r="S30" s="38">
        <v>0</v>
      </c>
      <c r="T30" s="37">
        <f>SUMPRODUCT(LTA!J30:AN30,LTA!J$101:AN$101,LTA!J$104:AN$104)</f>
        <v>22.580000000000002</v>
      </c>
      <c r="U30" s="37">
        <f>SUMPRODUCT(LTA!J30:AN30,LTA!J$102:AN$102,LTA!J$104:AN$104)</f>
        <v>109.86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-417</v>
      </c>
      <c r="AA30" s="75">
        <f>STOA!I30</f>
        <v>0</v>
      </c>
      <c r="AB30" s="75">
        <f>-STOA!O30</f>
        <v>-100</v>
      </c>
      <c r="AC30">
        <f t="shared" si="0"/>
        <v>13.141602327707465</v>
      </c>
      <c r="AD30">
        <f t="shared" si="1"/>
        <v>492.87056513549805</v>
      </c>
      <c r="AE30">
        <f>'IDT-1'!C30</f>
        <v>0</v>
      </c>
      <c r="AF30" s="24"/>
      <c r="AG30">
        <f t="shared" si="2"/>
        <v>492.87056513549805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6.3457599999999994</v>
      </c>
      <c r="E31">
        <f>GT_NG!Q31</f>
        <v>0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48.592249432896622</v>
      </c>
      <c r="J31">
        <f>Bawana_RLNG!Q31</f>
        <v>0</v>
      </c>
      <c r="K31">
        <f>Bawana_Spot!Q31</f>
        <v>0</v>
      </c>
      <c r="L31">
        <f>TWOMCL!P31</f>
        <v>0.61267902481104974</v>
      </c>
      <c r="M31">
        <f>EDWPCL!T31</f>
        <v>0</v>
      </c>
      <c r="N31">
        <f>'MSW BWN'!T31</f>
        <v>4.5524719999999981</v>
      </c>
      <c r="O31">
        <f>BYPL_ISGS_exbus!DM31</f>
        <v>760.69530609624564</v>
      </c>
      <c r="P31" s="36">
        <v>68.349999999999994</v>
      </c>
      <c r="Q31" s="36">
        <v>11.603428909252145</v>
      </c>
      <c r="R31" s="38">
        <v>0</v>
      </c>
      <c r="S31" s="38">
        <v>0</v>
      </c>
      <c r="T31" s="37">
        <f>SUMPRODUCT(LTA!J31:AN31,LTA!J$101:AN$101,LTA!J$104:AN$104)</f>
        <v>31.2</v>
      </c>
      <c r="U31" s="37">
        <f>SUMPRODUCT(LTA!J31:AN31,LTA!J$102:AN$102,LTA!J$104:AN$104)</f>
        <v>98.37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-380</v>
      </c>
      <c r="AA31" s="75">
        <f>STOA!I31</f>
        <v>0</v>
      </c>
      <c r="AB31" s="75">
        <f>-STOA!O31</f>
        <v>-100</v>
      </c>
      <c r="AC31">
        <f t="shared" si="0"/>
        <v>12.847926995711013</v>
      </c>
      <c r="AD31">
        <f t="shared" si="1"/>
        <v>522.4739684674945</v>
      </c>
      <c r="AE31">
        <f>'IDT-1'!C31</f>
        <v>0</v>
      </c>
      <c r="AF31" s="24"/>
      <c r="AG31">
        <f t="shared" si="2"/>
        <v>522.4739684674945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-15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6.3457599999999994</v>
      </c>
      <c r="E32">
        <f>GT_NG!Q32</f>
        <v>0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48.592249432896622</v>
      </c>
      <c r="J32">
        <f>Bawana_RLNG!Q32</f>
        <v>0</v>
      </c>
      <c r="K32">
        <f>Bawana_Spot!Q32</f>
        <v>0</v>
      </c>
      <c r="L32">
        <f>TWOMCL!P32</f>
        <v>0.61267902481104974</v>
      </c>
      <c r="M32">
        <f>EDWPCL!T32</f>
        <v>0</v>
      </c>
      <c r="N32">
        <f>'MSW BWN'!T32</f>
        <v>4.5199679999999987</v>
      </c>
      <c r="O32">
        <f>BYPL_ISGS_exbus!DM32</f>
        <v>745.23645814946929</v>
      </c>
      <c r="P32" s="36">
        <v>68.349999999999994</v>
      </c>
      <c r="Q32" s="36">
        <v>11.603428909252145</v>
      </c>
      <c r="R32" s="38">
        <v>0</v>
      </c>
      <c r="S32" s="38">
        <v>0</v>
      </c>
      <c r="T32" s="37">
        <f>SUMPRODUCT(LTA!J32:AN32,LTA!J$101:AN$101,LTA!J$104:AN$104)</f>
        <v>41.28</v>
      </c>
      <c r="U32" s="37">
        <f>SUMPRODUCT(LTA!J32:AN32,LTA!J$102:AN$102,LTA!J$104:AN$104)</f>
        <v>111.04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-380</v>
      </c>
      <c r="AA32" s="75">
        <f>STOA!I32</f>
        <v>0</v>
      </c>
      <c r="AB32" s="75">
        <f>-STOA!O32</f>
        <v>-100</v>
      </c>
      <c r="AC32">
        <f t="shared" si="0"/>
        <v>12.93431311253276</v>
      </c>
      <c r="AD32">
        <f t="shared" si="1"/>
        <v>526.64623040389631</v>
      </c>
      <c r="AE32">
        <f>'IDT-1'!C32</f>
        <v>0</v>
      </c>
      <c r="AF32" s="24"/>
      <c r="AG32">
        <f t="shared" si="2"/>
        <v>526.64623040389631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-18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6.3457599999999994</v>
      </c>
      <c r="E33">
        <f>GT_NG!Q33</f>
        <v>0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48.592249432896622</v>
      </c>
      <c r="J33">
        <f>Bawana_RLNG!Q33</f>
        <v>0</v>
      </c>
      <c r="K33">
        <f>Bawana_Spot!Q33</f>
        <v>0</v>
      </c>
      <c r="L33">
        <f>TWOMCL!P33</f>
        <v>0.61267902481104974</v>
      </c>
      <c r="M33">
        <f>EDWPCL!T33</f>
        <v>0</v>
      </c>
      <c r="N33">
        <f>'MSW BWN'!T33</f>
        <v>4.5476919999999987</v>
      </c>
      <c r="O33">
        <f>BYPL_ISGS_exbus!DM33</f>
        <v>747.33521499073856</v>
      </c>
      <c r="P33" s="36">
        <v>68.349999999999994</v>
      </c>
      <c r="Q33" s="36">
        <v>11.603428909252145</v>
      </c>
      <c r="R33" s="38">
        <v>0</v>
      </c>
      <c r="S33" s="38">
        <v>0</v>
      </c>
      <c r="T33" s="37">
        <f>SUMPRODUCT(LTA!J33:AN33,LTA!J$101:AN$101,LTA!J$104:AN$104)</f>
        <v>50.89</v>
      </c>
      <c r="U33" s="37">
        <f>SUMPRODUCT(LTA!J33:AN33,LTA!J$102:AN$102,LTA!J$104:AN$104)</f>
        <v>110.54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-390</v>
      </c>
      <c r="AA33" s="75">
        <f>STOA!I33</f>
        <v>0</v>
      </c>
      <c r="AB33" s="75">
        <f>-STOA!O33</f>
        <v>-100</v>
      </c>
      <c r="AC33">
        <f t="shared" si="0"/>
        <v>13.240478494721646</v>
      </c>
      <c r="AD33">
        <f t="shared" si="1"/>
        <v>512.57654586297667</v>
      </c>
      <c r="AE33">
        <f>'IDT-1'!C33</f>
        <v>0</v>
      </c>
      <c r="AF33" s="24"/>
      <c r="AG33">
        <f t="shared" si="2"/>
        <v>512.57654586297667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-33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6.3457599999999994</v>
      </c>
      <c r="E34">
        <f>GT_NG!Q34</f>
        <v>0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48.592249432896622</v>
      </c>
      <c r="J34">
        <f>Bawana_RLNG!Q34</f>
        <v>0</v>
      </c>
      <c r="K34">
        <f>Bawana_Spot!Q34</f>
        <v>0</v>
      </c>
      <c r="L34">
        <f>TWOMCL!P34</f>
        <v>0.61267902481104974</v>
      </c>
      <c r="M34">
        <f>EDWPCL!T34</f>
        <v>0</v>
      </c>
      <c r="N34">
        <f>'MSW BWN'!T34</f>
        <v>4.5429119999999985</v>
      </c>
      <c r="O34">
        <f>BYPL_ISGS_exbus!DM34</f>
        <v>734.60208938101914</v>
      </c>
      <c r="P34" s="36">
        <v>53.19</v>
      </c>
      <c r="Q34" s="36">
        <v>11.603428909252145</v>
      </c>
      <c r="R34" s="38">
        <v>0</v>
      </c>
      <c r="S34" s="38">
        <v>0</v>
      </c>
      <c r="T34" s="37">
        <f>SUMPRODUCT(LTA!J34:AN34,LTA!J$101:AN$101,LTA!J$104:AN$104)</f>
        <v>68.150000000000006</v>
      </c>
      <c r="U34" s="37">
        <f>SUMPRODUCT(LTA!J34:AN34,LTA!J$102:AN$102,LTA!J$104:AN$104)</f>
        <v>63.18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-329</v>
      </c>
      <c r="AA34" s="75">
        <f>STOA!I34</f>
        <v>0</v>
      </c>
      <c r="AB34" s="75">
        <f>-STOA!O34</f>
        <v>-100</v>
      </c>
      <c r="AC34">
        <f t="shared" si="0"/>
        <v>12.338209359080441</v>
      </c>
      <c r="AD34">
        <f t="shared" si="1"/>
        <v>504.48090938889845</v>
      </c>
      <c r="AE34">
        <f>'IDT-1'!C34</f>
        <v>0</v>
      </c>
      <c r="AF34" s="24"/>
      <c r="AG34">
        <f t="shared" si="2"/>
        <v>504.48090938889845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-45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6.3457599999999994</v>
      </c>
      <c r="E35">
        <f>GT_NG!Q35</f>
        <v>0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48.592249432896622</v>
      </c>
      <c r="J35">
        <f>Bawana_RLNG!Q35</f>
        <v>0</v>
      </c>
      <c r="K35">
        <f>Bawana_Spot!Q35</f>
        <v>0</v>
      </c>
      <c r="L35">
        <f>TWOMCL!P35</f>
        <v>0.61267902481104974</v>
      </c>
      <c r="M35">
        <f>EDWPCL!T35</f>
        <v>0</v>
      </c>
      <c r="N35">
        <f>'MSW BWN'!T35</f>
        <v>4.4836399999999994</v>
      </c>
      <c r="O35">
        <f>BYPL_ISGS_exbus!DM35</f>
        <v>718.20998155770076</v>
      </c>
      <c r="P35" s="36">
        <v>61.530000000000008</v>
      </c>
      <c r="Q35" s="36">
        <v>11.603428909252145</v>
      </c>
      <c r="R35" s="38">
        <v>0</v>
      </c>
      <c r="S35" s="38">
        <v>0</v>
      </c>
      <c r="T35" s="37">
        <f>SUMPRODUCT(LTA!J35:AN35,LTA!J$101:AN$101,LTA!J$104:AN$104)</f>
        <v>86.79</v>
      </c>
      <c r="U35" s="37">
        <f>SUMPRODUCT(LTA!J35:AN35,LTA!J$102:AN$102,LTA!J$104:AN$104)</f>
        <v>62.84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-349</v>
      </c>
      <c r="AA35" s="75">
        <f>STOA!I35</f>
        <v>0</v>
      </c>
      <c r="AB35" s="75">
        <f>-STOA!O35</f>
        <v>-100</v>
      </c>
      <c r="AC35">
        <f t="shared" si="0"/>
        <v>12.593216923062347</v>
      </c>
      <c r="AD35">
        <f t="shared" si="1"/>
        <v>494.41452200159819</v>
      </c>
      <c r="AE35">
        <f>'IDT-1'!C35</f>
        <v>0</v>
      </c>
      <c r="AF35" s="24"/>
      <c r="AG35">
        <f t="shared" si="2"/>
        <v>494.41452200159819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-45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6.3457599999999994</v>
      </c>
      <c r="E36">
        <f>GT_NG!Q36</f>
        <v>0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48.592249432896622</v>
      </c>
      <c r="J36">
        <f>Bawana_RLNG!Q36</f>
        <v>0</v>
      </c>
      <c r="K36">
        <f>Bawana_Spot!Q36</f>
        <v>0</v>
      </c>
      <c r="L36">
        <f>TWOMCL!P36</f>
        <v>0.61267902481104974</v>
      </c>
      <c r="M36">
        <f>EDWPCL!T36</f>
        <v>0</v>
      </c>
      <c r="N36">
        <f>'MSW BWN'!T36</f>
        <v>4.5151879999999984</v>
      </c>
      <c r="O36">
        <f>BYPL_ISGS_exbus!DM36</f>
        <v>693.48187715461529</v>
      </c>
      <c r="P36" s="36">
        <v>61.530000000000008</v>
      </c>
      <c r="Q36" s="36">
        <v>11.603428909252145</v>
      </c>
      <c r="R36" s="38">
        <v>0</v>
      </c>
      <c r="S36" s="38">
        <v>0</v>
      </c>
      <c r="T36" s="37">
        <f>SUMPRODUCT(LTA!J36:AN36,LTA!J$101:AN$101,LTA!J$104:AN$104)</f>
        <v>109.17</v>
      </c>
      <c r="U36" s="37">
        <f>SUMPRODUCT(LTA!J36:AN36,LTA!J$102:AN$102,LTA!J$104:AN$104)</f>
        <v>62.34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-353</v>
      </c>
      <c r="AA36" s="75">
        <f>STOA!I36</f>
        <v>0</v>
      </c>
      <c r="AB36" s="75">
        <f>-STOA!O36</f>
        <v>-100</v>
      </c>
      <c r="AC36">
        <f t="shared" si="0"/>
        <v>12.603442480175985</v>
      </c>
      <c r="AD36">
        <f t="shared" si="1"/>
        <v>487.587740041399</v>
      </c>
      <c r="AE36">
        <f>'IDT-1'!C36</f>
        <v>0</v>
      </c>
      <c r="AF36" s="24"/>
      <c r="AG36">
        <f t="shared" si="2"/>
        <v>487.587740041399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-45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6.1824500000000002</v>
      </c>
      <c r="E37">
        <f>GT_NG!Q37</f>
        <v>0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48.592249432896622</v>
      </c>
      <c r="J37">
        <f>Bawana_RLNG!Q37</f>
        <v>0</v>
      </c>
      <c r="K37">
        <f>Bawana_Spot!Q37</f>
        <v>0</v>
      </c>
      <c r="L37">
        <f>TWOMCL!P37</f>
        <v>0.61267902481104974</v>
      </c>
      <c r="M37">
        <f>EDWPCL!T37</f>
        <v>0</v>
      </c>
      <c r="N37">
        <f>'MSW BWN'!T37</f>
        <v>4.4740799999999989</v>
      </c>
      <c r="O37">
        <f>BYPL_ISGS_exbus!DM37</f>
        <v>690.6460132678294</v>
      </c>
      <c r="P37" s="36">
        <v>36</v>
      </c>
      <c r="Q37" s="36">
        <v>11.603428909252145</v>
      </c>
      <c r="R37" s="38">
        <v>0</v>
      </c>
      <c r="S37" s="38">
        <v>0</v>
      </c>
      <c r="T37" s="37">
        <f>SUMPRODUCT(LTA!J37:AN37,LTA!J$101:AN$101,LTA!J$104:AN$104)</f>
        <v>131.07999999999998</v>
      </c>
      <c r="U37" s="37">
        <f>SUMPRODUCT(LTA!J37:AN37,LTA!J$102:AN$102,LTA!J$104:AN$104)</f>
        <v>61.68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-363</v>
      </c>
      <c r="AA37" s="75">
        <f>STOA!I37</f>
        <v>0</v>
      </c>
      <c r="AB37" s="75">
        <f>-STOA!O37</f>
        <v>-100</v>
      </c>
      <c r="AC37">
        <f t="shared" si="0"/>
        <v>12.431827061903427</v>
      </c>
      <c r="AD37">
        <f t="shared" si="1"/>
        <v>493.43907357288566</v>
      </c>
      <c r="AE37">
        <f>'IDT-1'!C37</f>
        <v>0</v>
      </c>
      <c r="AF37" s="24"/>
      <c r="AG37">
        <f t="shared" si="2"/>
        <v>493.43907357288566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-22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6.1824500000000002</v>
      </c>
      <c r="E38">
        <f>GT_NG!Q38</f>
        <v>0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48.592249432896622</v>
      </c>
      <c r="J38">
        <f>Bawana_RLNG!Q38</f>
        <v>0</v>
      </c>
      <c r="K38">
        <f>Bawana_Spot!Q38</f>
        <v>0</v>
      </c>
      <c r="L38">
        <f>TWOMCL!P38</f>
        <v>0.61267902481104974</v>
      </c>
      <c r="M38">
        <f>EDWPCL!T38</f>
        <v>0</v>
      </c>
      <c r="N38">
        <f>'MSW BWN'!T38</f>
        <v>4.3134719999999991</v>
      </c>
      <c r="O38">
        <f>BYPL_ISGS_exbus!DM38</f>
        <v>688.82098056254051</v>
      </c>
      <c r="P38" s="36">
        <v>34.809999999999995</v>
      </c>
      <c r="Q38" s="36">
        <v>11.603428909252145</v>
      </c>
      <c r="R38" s="38">
        <v>0</v>
      </c>
      <c r="S38" s="38">
        <v>0</v>
      </c>
      <c r="T38" s="37">
        <f>SUMPRODUCT(LTA!J38:AN38,LTA!J$101:AN$101,LTA!J$104:AN$104)</f>
        <v>152.13999999999999</v>
      </c>
      <c r="U38" s="37">
        <f>SUMPRODUCT(LTA!J38:AN38,LTA!J$102:AN$102,LTA!J$104:AN$104)</f>
        <v>61.019999999999996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-388</v>
      </c>
      <c r="AA38" s="75">
        <f>STOA!I38</f>
        <v>0</v>
      </c>
      <c r="AB38" s="75">
        <f>-STOA!O38</f>
        <v>-100</v>
      </c>
      <c r="AC38">
        <f t="shared" si="0"/>
        <v>12.788290623101226</v>
      </c>
      <c r="AD38">
        <f t="shared" si="1"/>
        <v>485.30696930639903</v>
      </c>
      <c r="AE38">
        <f>'IDT-1'!C38</f>
        <v>0</v>
      </c>
      <c r="AF38" s="24"/>
      <c r="AG38">
        <f t="shared" si="2"/>
        <v>485.30696930639903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-22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6.1824500000000002</v>
      </c>
      <c r="E39">
        <f>GT_NG!Q39</f>
        <v>0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48.592249432896622</v>
      </c>
      <c r="J39">
        <f>Bawana_RLNG!Q39</f>
        <v>0</v>
      </c>
      <c r="K39">
        <f>Bawana_Spot!Q39</f>
        <v>0</v>
      </c>
      <c r="L39">
        <f>TWOMCL!P39</f>
        <v>0.61267902481104974</v>
      </c>
      <c r="M39">
        <f>EDWPCL!T39</f>
        <v>0</v>
      </c>
      <c r="N39">
        <f>'MSW BWN'!T39</f>
        <v>4.1346999999999987</v>
      </c>
      <c r="O39">
        <f>BYPL_ISGS_exbus!DM39</f>
        <v>686.68030851590572</v>
      </c>
      <c r="P39" s="36">
        <v>34.809999999999995</v>
      </c>
      <c r="Q39" s="36">
        <v>11.603428909252145</v>
      </c>
      <c r="R39" s="38">
        <v>0</v>
      </c>
      <c r="S39" s="38">
        <v>0</v>
      </c>
      <c r="T39" s="37">
        <f>SUMPRODUCT(LTA!J39:AN39,LTA!J$101:AN$101,LTA!J$104:AN$104)</f>
        <v>164.39</v>
      </c>
      <c r="U39" s="37">
        <f>SUMPRODUCT(LTA!J39:AN39,LTA!J$102:AN$102,LTA!J$104:AN$104)</f>
        <v>60.68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-403</v>
      </c>
      <c r="AA39" s="75">
        <f>STOA!I39</f>
        <v>0</v>
      </c>
      <c r="AB39" s="75">
        <f>-STOA!O39</f>
        <v>-100</v>
      </c>
      <c r="AC39">
        <f t="shared" si="0"/>
        <v>12.80955318903527</v>
      </c>
      <c r="AD39">
        <f t="shared" si="1"/>
        <v>501.87626269383014</v>
      </c>
      <c r="AE39">
        <f>'IDT-1'!C39</f>
        <v>0</v>
      </c>
      <c r="AF39" s="24"/>
      <c r="AG39">
        <f t="shared" si="2"/>
        <v>501.87626269383014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6.1824500000000002</v>
      </c>
      <c r="E40">
        <f>GT_NG!Q40</f>
        <v>0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48.592249432896622</v>
      </c>
      <c r="J40">
        <f>Bawana_RLNG!Q40</f>
        <v>0</v>
      </c>
      <c r="K40">
        <f>Bawana_Spot!Q40</f>
        <v>0</v>
      </c>
      <c r="L40">
        <f>TWOMCL!P40</f>
        <v>0.61267902481104974</v>
      </c>
      <c r="M40">
        <f>EDWPCL!T40</f>
        <v>0</v>
      </c>
      <c r="N40">
        <f>'MSW BWN'!T40</f>
        <v>4.2494199999999998</v>
      </c>
      <c r="O40">
        <f>BYPL_ISGS_exbus!DM40</f>
        <v>678.57769305971715</v>
      </c>
      <c r="P40" s="36">
        <v>34.809999999999995</v>
      </c>
      <c r="Q40" s="36">
        <v>11.603428909252145</v>
      </c>
      <c r="R40" s="38">
        <v>0</v>
      </c>
      <c r="S40" s="38">
        <v>0</v>
      </c>
      <c r="T40" s="37">
        <f>SUMPRODUCT(LTA!J40:AN40,LTA!J$101:AN$101,LTA!J$104:AN$104)</f>
        <v>183.3</v>
      </c>
      <c r="U40" s="37">
        <f>SUMPRODUCT(LTA!J40:AN40,LTA!J$102:AN$102,LTA!J$104:AN$104)</f>
        <v>60.34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-423</v>
      </c>
      <c r="AA40" s="75">
        <f>STOA!I40</f>
        <v>0</v>
      </c>
      <c r="AB40" s="75">
        <f>-STOA!O40</f>
        <v>-100</v>
      </c>
      <c r="AC40">
        <f t="shared" si="0"/>
        <v>13.067866021701068</v>
      </c>
      <c r="AD40">
        <f t="shared" si="1"/>
        <v>492.20005440497562</v>
      </c>
      <c r="AE40">
        <f>'IDT-1'!C40</f>
        <v>0</v>
      </c>
      <c r="AF40" s="24"/>
      <c r="AG40">
        <f t="shared" si="2"/>
        <v>492.20005440497562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6.1824500000000002</v>
      </c>
      <c r="E41">
        <f>GT_NG!Q41</f>
        <v>0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48.592249432896622</v>
      </c>
      <c r="J41">
        <f>Bawana_RLNG!Q41</f>
        <v>0</v>
      </c>
      <c r="K41">
        <f>Bawana_Spot!Q41</f>
        <v>0</v>
      </c>
      <c r="L41">
        <f>TWOMCL!P41</f>
        <v>0.61267902481104974</v>
      </c>
      <c r="M41">
        <f>EDWPCL!T41</f>
        <v>0</v>
      </c>
      <c r="N41">
        <f>'MSW BWN'!T41</f>
        <v>4.364139999999999</v>
      </c>
      <c r="O41">
        <f>BYPL_ISGS_exbus!DM41</f>
        <v>544.550085770544</v>
      </c>
      <c r="P41" s="36">
        <v>34.809999999999995</v>
      </c>
      <c r="Q41" s="36">
        <v>11.603428909252145</v>
      </c>
      <c r="R41" s="38">
        <v>0</v>
      </c>
      <c r="S41" s="38">
        <v>0</v>
      </c>
      <c r="T41" s="37">
        <f>SUMPRODUCT(LTA!J41:AN41,LTA!J$101:AN$101,LTA!J$104:AN$104)</f>
        <v>199.26999999999998</v>
      </c>
      <c r="U41" s="37">
        <f>SUMPRODUCT(LTA!J41:AN41,LTA!J$102:AN$102,LTA!J$104:AN$104)</f>
        <v>60.019999999999996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-290.74</v>
      </c>
      <c r="AA41" s="75">
        <f>STOA!I41</f>
        <v>0</v>
      </c>
      <c r="AB41" s="75">
        <f>-STOA!O41</f>
        <v>-100</v>
      </c>
      <c r="AC41">
        <f t="shared" si="0"/>
        <v>10.954062447778185</v>
      </c>
      <c r="AD41">
        <f t="shared" si="1"/>
        <v>508.31097068972548</v>
      </c>
      <c r="AE41">
        <f>'IDT-1'!C41</f>
        <v>0</v>
      </c>
      <c r="AF41" s="24"/>
      <c r="AG41">
        <f t="shared" si="2"/>
        <v>508.31097068972548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6.2757699999999987</v>
      </c>
      <c r="E42">
        <f>GT_NG!Q42</f>
        <v>0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48.592249432896622</v>
      </c>
      <c r="J42">
        <f>Bawana_RLNG!Q42</f>
        <v>0</v>
      </c>
      <c r="K42">
        <f>Bawana_Spot!Q42</f>
        <v>0</v>
      </c>
      <c r="L42">
        <f>TWOMCL!P42</f>
        <v>0.61267902481104974</v>
      </c>
      <c r="M42">
        <f>EDWPCL!T42</f>
        <v>0</v>
      </c>
      <c r="N42">
        <f>'MSW BWN'!T42</f>
        <v>4.4970239999999988</v>
      </c>
      <c r="O42">
        <f>BYPL_ISGS_exbus!DM42</f>
        <v>468.43596411319743</v>
      </c>
      <c r="P42" s="36">
        <v>34.809999999999995</v>
      </c>
      <c r="Q42" s="36">
        <v>11.603428909252145</v>
      </c>
      <c r="R42" s="38">
        <v>0</v>
      </c>
      <c r="S42" s="38">
        <v>0</v>
      </c>
      <c r="T42" s="37">
        <f>SUMPRODUCT(LTA!J42:AN42,LTA!J$101:AN$101,LTA!J$104:AN$104)</f>
        <v>214.12</v>
      </c>
      <c r="U42" s="37">
        <f>SUMPRODUCT(LTA!J42:AN42,LTA!J$102:AN$102,LTA!J$104:AN$104)</f>
        <v>59.84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-100</v>
      </c>
      <c r="AC42">
        <f t="shared" si="0"/>
        <v>10.204842024168052</v>
      </c>
      <c r="AD42">
        <f t="shared" si="1"/>
        <v>475.5822734559892</v>
      </c>
      <c r="AE42">
        <f>'IDT-1'!C42</f>
        <v>0</v>
      </c>
      <c r="AF42" s="24"/>
      <c r="AG42">
        <f t="shared" si="2"/>
        <v>475.5822734559892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-263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6.2757699999999987</v>
      </c>
      <c r="E43">
        <f>GT_NG!Q43</f>
        <v>0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48.592249432896622</v>
      </c>
      <c r="J43">
        <f>Bawana_RLNG!Q43</f>
        <v>0</v>
      </c>
      <c r="K43">
        <f>Bawana_Spot!Q43</f>
        <v>0</v>
      </c>
      <c r="L43">
        <f>TWOMCL!P43</f>
        <v>0.61267902481104974</v>
      </c>
      <c r="M43">
        <f>EDWPCL!T43</f>
        <v>0</v>
      </c>
      <c r="N43">
        <f>'MSW BWN'!T43</f>
        <v>4.3364159999999989</v>
      </c>
      <c r="O43">
        <f>BYPL_ISGS_exbus!DM43</f>
        <v>466.61227305700891</v>
      </c>
      <c r="P43" s="36">
        <v>34.809999999999995</v>
      </c>
      <c r="Q43" s="36">
        <v>11.603428909252145</v>
      </c>
      <c r="R43" s="38">
        <v>0</v>
      </c>
      <c r="S43" s="38">
        <v>0</v>
      </c>
      <c r="T43" s="37">
        <f>SUMPRODUCT(LTA!J43:AN43,LTA!J$101:AN$101,LTA!J$104:AN$104)</f>
        <v>226.56</v>
      </c>
      <c r="U43" s="37">
        <f>SUMPRODUCT(LTA!J43:AN43,LTA!J$102:AN$102,LTA!J$104:AN$104)</f>
        <v>59.84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-100</v>
      </c>
      <c r="AC43">
        <f t="shared" si="0"/>
        <v>10.411266120244516</v>
      </c>
      <c r="AD43">
        <f t="shared" si="1"/>
        <v>471.83155030372421</v>
      </c>
      <c r="AE43">
        <f>'IDT-1'!C43</f>
        <v>0</v>
      </c>
      <c r="AF43" s="24"/>
      <c r="AG43">
        <f t="shared" si="2"/>
        <v>471.83155030372421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-277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6.2757699999999987</v>
      </c>
      <c r="E44">
        <f>GT_NG!Q44</f>
        <v>0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48.592249432896622</v>
      </c>
      <c r="J44">
        <f>Bawana_RLNG!Q44</f>
        <v>0</v>
      </c>
      <c r="K44">
        <f>Bawana_Spot!Q44</f>
        <v>0</v>
      </c>
      <c r="L44">
        <f>TWOMCL!P44</f>
        <v>0.61267902481104974</v>
      </c>
      <c r="M44">
        <f>EDWPCL!T44</f>
        <v>0</v>
      </c>
      <c r="N44">
        <f>'MSW BWN'!T44</f>
        <v>4.2083119999999994</v>
      </c>
      <c r="O44">
        <f>BYPL_ISGS_exbus!DM44</f>
        <v>464.07824941109203</v>
      </c>
      <c r="P44" s="36">
        <v>34.809999999999995</v>
      </c>
      <c r="Q44" s="36">
        <v>11.603428909252145</v>
      </c>
      <c r="R44" s="38">
        <v>0</v>
      </c>
      <c r="S44" s="38">
        <v>0</v>
      </c>
      <c r="T44" s="37">
        <f>SUMPRODUCT(LTA!J44:AN44,LTA!J$101:AN$101,LTA!J$104:AN$104)</f>
        <v>238.62</v>
      </c>
      <c r="U44" s="37">
        <f>SUMPRODUCT(LTA!J44:AN44,LTA!J$102:AN$102,LTA!J$104:AN$104)</f>
        <v>59.84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-100</v>
      </c>
      <c r="AC44">
        <f t="shared" si="0"/>
        <v>10.557977509817926</v>
      </c>
      <c r="AD44">
        <f t="shared" si="1"/>
        <v>473.08271126823382</v>
      </c>
      <c r="AE44">
        <f>'IDT-1'!C44</f>
        <v>0</v>
      </c>
      <c r="AF44" s="24"/>
      <c r="AG44">
        <f t="shared" si="2"/>
        <v>473.08271126823382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-285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6.2757699999999987</v>
      </c>
      <c r="E45">
        <f>GT_NG!Q45</f>
        <v>0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48.592249432896622</v>
      </c>
      <c r="J45">
        <f>Bawana_RLNG!Q45</f>
        <v>0</v>
      </c>
      <c r="K45">
        <f>Bawana_Spot!Q45</f>
        <v>0</v>
      </c>
      <c r="L45">
        <f>TWOMCL!P45</f>
        <v>0.61267902481104974</v>
      </c>
      <c r="M45">
        <f>EDWPCL!T45</f>
        <v>0</v>
      </c>
      <c r="N45">
        <f>'MSW BWN'!T45</f>
        <v>4.5065839999999993</v>
      </c>
      <c r="O45">
        <f>BYPL_ISGS_exbus!DM45</f>
        <v>460.34578420220248</v>
      </c>
      <c r="P45" s="36">
        <v>34.809999999999995</v>
      </c>
      <c r="Q45" s="36">
        <v>11.603428909252145</v>
      </c>
      <c r="R45" s="38">
        <v>0</v>
      </c>
      <c r="S45" s="38">
        <v>0</v>
      </c>
      <c r="T45" s="37">
        <f>SUMPRODUCT(LTA!J45:AN45,LTA!J$101:AN$101,LTA!J$104:AN$104)</f>
        <v>243.89999999999998</v>
      </c>
      <c r="U45" s="37">
        <f>SUMPRODUCT(LTA!J45:AN45,LTA!J$102:AN$102,LTA!J$104:AN$104)</f>
        <v>59.84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-100</v>
      </c>
      <c r="AC45">
        <f t="shared" si="0"/>
        <v>10.666665021837034</v>
      </c>
      <c r="AD45">
        <f t="shared" si="1"/>
        <v>463.81983054732518</v>
      </c>
      <c r="AE45">
        <f>'IDT-1'!C45</f>
        <v>0</v>
      </c>
      <c r="AF45" s="24"/>
      <c r="AG45">
        <f t="shared" si="2"/>
        <v>463.81983054732518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-296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6.2757699999999987</v>
      </c>
      <c r="E46">
        <f>GT_NG!Q46</f>
        <v>0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48.592249432896622</v>
      </c>
      <c r="J46">
        <f>Bawana_RLNG!Q46</f>
        <v>0</v>
      </c>
      <c r="K46">
        <f>Bawana_Spot!Q46</f>
        <v>0</v>
      </c>
      <c r="L46">
        <f>TWOMCL!P46</f>
        <v>0.61267902481104974</v>
      </c>
      <c r="M46">
        <f>EDWPCL!T46</f>
        <v>0</v>
      </c>
      <c r="N46">
        <f>'MSW BWN'!T46</f>
        <v>4.1576439999999995</v>
      </c>
      <c r="O46">
        <f>BYPL_ISGS_exbus!DM46</f>
        <v>453.66024166274326</v>
      </c>
      <c r="P46" s="36">
        <v>34.809999999999995</v>
      </c>
      <c r="Q46" s="36">
        <v>11.603428909252145</v>
      </c>
      <c r="R46" s="38">
        <v>0</v>
      </c>
      <c r="S46" s="38">
        <v>0</v>
      </c>
      <c r="T46" s="37">
        <f>SUMPRODUCT(LTA!J46:AN46,LTA!J$101:AN$101,LTA!J$104:AN$104)</f>
        <v>247.28</v>
      </c>
      <c r="U46" s="37">
        <f>SUMPRODUCT(LTA!J46:AN46,LTA!J$102:AN$102,LTA!J$104:AN$104)</f>
        <v>59.84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-100</v>
      </c>
      <c r="AC46">
        <f t="shared" si="0"/>
        <v>10.669851999405131</v>
      </c>
      <c r="AD46">
        <f t="shared" si="1"/>
        <v>456.16216103029791</v>
      </c>
      <c r="AE46">
        <f>'IDT-1'!C46</f>
        <v>0</v>
      </c>
      <c r="AF46" s="24"/>
      <c r="AG46">
        <f t="shared" si="2"/>
        <v>456.16216103029791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-300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6.2757699999999987</v>
      </c>
      <c r="E47">
        <f>GT_NG!Q47</f>
        <v>0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48.592249432896622</v>
      </c>
      <c r="J47">
        <f>Bawana_RLNG!Q47</f>
        <v>0</v>
      </c>
      <c r="K47">
        <f>Bawana_Spot!Q47</f>
        <v>0</v>
      </c>
      <c r="L47">
        <f>TWOMCL!P47</f>
        <v>0.61267902481104974</v>
      </c>
      <c r="M47">
        <f>EDWPCL!T47</f>
        <v>0</v>
      </c>
      <c r="N47">
        <f>'MSW BWN'!T47</f>
        <v>4.5151879999999984</v>
      </c>
      <c r="O47">
        <f>BYPL_ISGS_exbus!DM47</f>
        <v>447.5137957044991</v>
      </c>
      <c r="P47" s="36">
        <v>34.809999999999995</v>
      </c>
      <c r="Q47" s="36">
        <v>11.603428909252145</v>
      </c>
      <c r="R47" s="38">
        <v>0</v>
      </c>
      <c r="S47" s="38">
        <v>0</v>
      </c>
      <c r="T47" s="37">
        <f>SUMPRODUCT(LTA!J47:AN47,LTA!J$101:AN$101,LTA!J$104:AN$104)</f>
        <v>248.37</v>
      </c>
      <c r="U47" s="37">
        <f>SUMPRODUCT(LTA!J47:AN47,LTA!J$102:AN$102,LTA!J$104:AN$104)</f>
        <v>59.84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-100</v>
      </c>
      <c r="AC47">
        <f t="shared" si="0"/>
        <v>10.494842699357656</v>
      </c>
      <c r="AD47">
        <f t="shared" si="1"/>
        <v>467.63826837210121</v>
      </c>
      <c r="AE47">
        <f>'IDT-1'!C47</f>
        <v>0</v>
      </c>
      <c r="AF47" s="24"/>
      <c r="AG47">
        <f t="shared" si="2"/>
        <v>467.63826837210121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-284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6.2757699999999987</v>
      </c>
      <c r="E48">
        <f>GT_NG!Q48</f>
        <v>0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0.61267902481104974</v>
      </c>
      <c r="M48">
        <f>EDWPCL!T48</f>
        <v>0</v>
      </c>
      <c r="N48">
        <f>'MSW BWN'!T48</f>
        <v>4.5706359999999986</v>
      </c>
      <c r="O48">
        <f>BYPL_ISGS_exbus!DM48</f>
        <v>447.5137957044991</v>
      </c>
      <c r="P48" s="36">
        <v>34.809999999999995</v>
      </c>
      <c r="Q48" s="36">
        <v>11.603428909252145</v>
      </c>
      <c r="R48" s="38">
        <v>0</v>
      </c>
      <c r="S48" s="38">
        <v>0</v>
      </c>
      <c r="T48" s="37">
        <f>SUMPRODUCT(LTA!J48:AN48,LTA!J$101:AN$101,LTA!J$104:AN$104)</f>
        <v>248.96</v>
      </c>
      <c r="U48" s="37">
        <f>SUMPRODUCT(LTA!J48:AN48,LTA!J$102:AN$102,LTA!J$104:AN$104)</f>
        <v>59.84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-100</v>
      </c>
      <c r="AC48">
        <f t="shared" si="0"/>
        <v>10.491793304832767</v>
      </c>
      <c r="AD48">
        <f t="shared" si="1"/>
        <v>469.28676576662622</v>
      </c>
      <c r="AE48">
        <f>'IDT-1'!C48</f>
        <v>0</v>
      </c>
      <c r="AF48" s="24"/>
      <c r="AG48">
        <f t="shared" si="2"/>
        <v>469.28676576662622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-283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6.2757699999999987</v>
      </c>
      <c r="E49">
        <f>GT_NG!Q49</f>
        <v>0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0.61267902481104974</v>
      </c>
      <c r="M49">
        <f>EDWPCL!T49</f>
        <v>0</v>
      </c>
      <c r="N49">
        <f>'MSW BWN'!T49</f>
        <v>4.5247479999999989</v>
      </c>
      <c r="O49">
        <f>BYPL_ISGS_exbus!DM49</f>
        <v>447.5137957044991</v>
      </c>
      <c r="P49" s="36">
        <v>34.809999999999995</v>
      </c>
      <c r="Q49" s="36">
        <v>11.603428909252145</v>
      </c>
      <c r="R49" s="38">
        <v>0</v>
      </c>
      <c r="S49" s="38">
        <v>0</v>
      </c>
      <c r="T49" s="37">
        <f>SUMPRODUCT(LTA!J49:AN49,LTA!J$101:AN$101,LTA!J$104:AN$104)</f>
        <v>252.06</v>
      </c>
      <c r="U49" s="37">
        <f>SUMPRODUCT(LTA!J49:AN49,LTA!J$102:AN$102,LTA!J$104:AN$104)</f>
        <v>59.84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-100</v>
      </c>
      <c r="AC49">
        <f t="shared" si="0"/>
        <v>10.466620899283432</v>
      </c>
      <c r="AD49">
        <f t="shared" si="1"/>
        <v>478.36605017217533</v>
      </c>
      <c r="AE49">
        <f>'IDT-1'!C49</f>
        <v>0</v>
      </c>
      <c r="AF49" s="24"/>
      <c r="AG49">
        <f t="shared" si="2"/>
        <v>478.36605017217533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-277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6.2757699999999987</v>
      </c>
      <c r="E50">
        <f>GT_NG!Q50</f>
        <v>0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0.61267902481104974</v>
      </c>
      <c r="M50">
        <f>EDWPCL!T50</f>
        <v>0</v>
      </c>
      <c r="N50">
        <f>'MSW BWN'!T50</f>
        <v>4.501803999999999</v>
      </c>
      <c r="O50">
        <f>BYPL_ISGS_exbus!DM50</f>
        <v>447.5137957044991</v>
      </c>
      <c r="P50" s="36">
        <v>34.809999999999995</v>
      </c>
      <c r="Q50" s="36">
        <v>11.603428909252145</v>
      </c>
      <c r="R50" s="38">
        <v>0</v>
      </c>
      <c r="S50" s="38">
        <v>0</v>
      </c>
      <c r="T50" s="37">
        <f>SUMPRODUCT(LTA!J50:AN50,LTA!J$101:AN$101,LTA!J$104:AN$104)</f>
        <v>251.48000000000002</v>
      </c>
      <c r="U50" s="37">
        <f>SUMPRODUCT(LTA!J50:AN50,LTA!J$102:AN$102,LTA!J$104:AN$104)</f>
        <v>59.84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-100</v>
      </c>
      <c r="AC50">
        <f t="shared" si="0"/>
        <v>10.503911958307878</v>
      </c>
      <c r="AD50">
        <f t="shared" si="1"/>
        <v>472.72581511315104</v>
      </c>
      <c r="AE50">
        <f>'IDT-1'!C50</f>
        <v>0</v>
      </c>
      <c r="AF50" s="24"/>
      <c r="AG50">
        <f t="shared" si="2"/>
        <v>472.72581511315104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-282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6.2757699999999987</v>
      </c>
      <c r="E51">
        <f>GT_NG!Q51</f>
        <v>0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0.61267902481104974</v>
      </c>
      <c r="M51">
        <f>EDWPCL!T51</f>
        <v>0</v>
      </c>
      <c r="N51">
        <f>'MSW BWN'!T51</f>
        <v>4.3727439999999991</v>
      </c>
      <c r="O51">
        <f>BYPL_ISGS_exbus!DM51</f>
        <v>447.03309069183354</v>
      </c>
      <c r="P51" s="36">
        <v>34.809999999999995</v>
      </c>
      <c r="Q51" s="36">
        <v>11.603428909252145</v>
      </c>
      <c r="R51" s="38">
        <v>0</v>
      </c>
      <c r="S51" s="38">
        <v>0</v>
      </c>
      <c r="T51" s="37">
        <f>SUMPRODUCT(LTA!J51:AN51,LTA!J$101:AN$101,LTA!J$104:AN$104)</f>
        <v>252.48000000000002</v>
      </c>
      <c r="U51" s="37">
        <f>SUMPRODUCT(LTA!J51:AN51,LTA!J$102:AN$102,LTA!J$104:AN$104)</f>
        <v>59.84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-100</v>
      </c>
      <c r="AC51">
        <f t="shared" si="0"/>
        <v>10.515661089926375</v>
      </c>
      <c r="AD51">
        <f t="shared" si="1"/>
        <v>472.10430096886699</v>
      </c>
      <c r="AE51">
        <f>'IDT-1'!C51</f>
        <v>0</v>
      </c>
      <c r="AF51" s="24"/>
      <c r="AG51">
        <f t="shared" si="2"/>
        <v>472.10430096886699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-283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6.2757699999999987</v>
      </c>
      <c r="E52">
        <f>GT_NG!Q52</f>
        <v>0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0.61267902481104974</v>
      </c>
      <c r="M52">
        <f>EDWPCL!T52</f>
        <v>0</v>
      </c>
      <c r="N52">
        <f>'MSW BWN'!T52</f>
        <v>4.3918639999999991</v>
      </c>
      <c r="O52">
        <f>BYPL_ISGS_exbus!DM52</f>
        <v>447.03309069183354</v>
      </c>
      <c r="P52" s="36">
        <v>34.809999999999995</v>
      </c>
      <c r="Q52" s="36">
        <v>11.603428909252145</v>
      </c>
      <c r="R52" s="38">
        <v>0</v>
      </c>
      <c r="S52" s="38">
        <v>0</v>
      </c>
      <c r="T52" s="37">
        <f>SUMPRODUCT(LTA!J52:AN52,LTA!J$101:AN$101,LTA!J$104:AN$104)</f>
        <v>252.48000000000002</v>
      </c>
      <c r="U52" s="37">
        <f>SUMPRODUCT(LTA!J52:AN52,LTA!J$102:AN$102,LTA!J$104:AN$104)</f>
        <v>59.84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-100</v>
      </c>
      <c r="AC52">
        <f t="shared" si="0"/>
        <v>10.38875433205304</v>
      </c>
      <c r="AD52">
        <f t="shared" si="1"/>
        <v>487.25032772674024</v>
      </c>
      <c r="AE52">
        <f>'IDT-1'!C52</f>
        <v>0</v>
      </c>
      <c r="AF52" s="24"/>
      <c r="AG52">
        <f t="shared" si="2"/>
        <v>487.25032772674024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-268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6.2757699999999987</v>
      </c>
      <c r="E53">
        <f>GT_NG!Q53</f>
        <v>0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0.60688601909039874</v>
      </c>
      <c r="M53">
        <f>EDWPCL!T53</f>
        <v>0</v>
      </c>
      <c r="N53">
        <f>'MSW BWN'!T53</f>
        <v>4.4377519999999988</v>
      </c>
      <c r="O53">
        <f>BYPL_ISGS_exbus!DM53</f>
        <v>448.38882469183352</v>
      </c>
      <c r="P53" s="36">
        <v>34.809999999999995</v>
      </c>
      <c r="Q53" s="36">
        <v>11.603428909252145</v>
      </c>
      <c r="R53" s="38">
        <v>0</v>
      </c>
      <c r="S53" s="38">
        <v>0</v>
      </c>
      <c r="T53" s="37">
        <f>SUMPRODUCT(LTA!J53:AN53,LTA!J$101:AN$101,LTA!J$104:AN$104)</f>
        <v>252.48000000000002</v>
      </c>
      <c r="U53" s="37">
        <f>SUMPRODUCT(LTA!J53:AN53,LTA!J$102:AN$102,LTA!J$104:AN$104)</f>
        <v>59.84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-100</v>
      </c>
      <c r="AC53">
        <f t="shared" si="0"/>
        <v>10.349652349255653</v>
      </c>
      <c r="AD53">
        <f t="shared" si="1"/>
        <v>494.68525870381694</v>
      </c>
      <c r="AE53">
        <f>'IDT-1'!C53</f>
        <v>0</v>
      </c>
      <c r="AF53" s="24"/>
      <c r="AG53">
        <f t="shared" si="2"/>
        <v>494.68525870381694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-262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6.2757699999999987</v>
      </c>
      <c r="E54">
        <f>GT_NG!Q54</f>
        <v>0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0.59524312184166206</v>
      </c>
      <c r="M54">
        <f>EDWPCL!T54</f>
        <v>0</v>
      </c>
      <c r="N54">
        <f>'MSW BWN'!T54</f>
        <v>4.4463559999999989</v>
      </c>
      <c r="O54">
        <f>BYPL_ISGS_exbus!DM54</f>
        <v>448.38882469183352</v>
      </c>
      <c r="P54" s="36">
        <v>34.809999999999995</v>
      </c>
      <c r="Q54" s="36">
        <v>11.603428909252145</v>
      </c>
      <c r="R54" s="38">
        <v>0</v>
      </c>
      <c r="S54" s="38">
        <v>0</v>
      </c>
      <c r="T54" s="37">
        <f>SUMPRODUCT(LTA!J54:AN54,LTA!J$101:AN$101,LTA!J$104:AN$104)</f>
        <v>252.48000000000002</v>
      </c>
      <c r="U54" s="37">
        <f>SUMPRODUCT(LTA!J54:AN54,LTA!J$102:AN$102,LTA!J$104:AN$104)</f>
        <v>59.84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-100</v>
      </c>
      <c r="AC54">
        <f t="shared" si="0"/>
        <v>10.315742191619206</v>
      </c>
      <c r="AD54">
        <f t="shared" si="1"/>
        <v>498.71612996420475</v>
      </c>
      <c r="AE54">
        <f>'IDT-1'!C54</f>
        <v>0</v>
      </c>
      <c r="AF54" s="24"/>
      <c r="AG54">
        <f t="shared" si="2"/>
        <v>498.71612996420475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-258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6.2757699999999987</v>
      </c>
      <c r="E55">
        <f>GT_NG!Q55</f>
        <v>0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0.58760247052217851</v>
      </c>
      <c r="M55">
        <f>EDWPCL!T55</f>
        <v>0</v>
      </c>
      <c r="N55">
        <f>'MSW BWN'!T55</f>
        <v>4.1576439999999995</v>
      </c>
      <c r="O55">
        <f>BYPL_ISGS_exbus!DM55</f>
        <v>447.03309069183354</v>
      </c>
      <c r="P55" s="36">
        <v>34.809999999999995</v>
      </c>
      <c r="Q55" s="36">
        <v>11.603428909252145</v>
      </c>
      <c r="R55" s="38">
        <v>0</v>
      </c>
      <c r="S55" s="38">
        <v>0</v>
      </c>
      <c r="T55" s="37">
        <f>SUMPRODUCT(LTA!J55:AN55,LTA!J$101:AN$101,LTA!J$104:AN$104)</f>
        <v>251.82</v>
      </c>
      <c r="U55" s="37">
        <f>SUMPRODUCT(LTA!J55:AN55,LTA!J$102:AN$102,LTA!J$104:AN$104)</f>
        <v>59.84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-100</v>
      </c>
      <c r="AC55">
        <f t="shared" si="0"/>
        <v>10.186195613324564</v>
      </c>
      <c r="AD55">
        <f t="shared" si="1"/>
        <v>509.53358989117976</v>
      </c>
      <c r="AE55">
        <f>'IDT-1'!C55</f>
        <v>0</v>
      </c>
      <c r="AF55" s="24"/>
      <c r="AG55">
        <f t="shared" si="2"/>
        <v>509.53358989117976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-245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6.2757699999999987</v>
      </c>
      <c r="E56">
        <f>GT_NG!Q56</f>
        <v>0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0.61267902481104974</v>
      </c>
      <c r="M56">
        <f>EDWPCL!T56</f>
        <v>0</v>
      </c>
      <c r="N56">
        <f>'MSW BWN'!T56</f>
        <v>3.9970359999999996</v>
      </c>
      <c r="O56">
        <f>BYPL_ISGS_exbus!DM56</f>
        <v>456.26100519196848</v>
      </c>
      <c r="P56" s="36">
        <v>34.809999999999995</v>
      </c>
      <c r="Q56" s="36">
        <v>11.603428909252145</v>
      </c>
      <c r="R56" s="38">
        <v>0</v>
      </c>
      <c r="S56" s="38">
        <v>0</v>
      </c>
      <c r="T56" s="37">
        <f>SUMPRODUCT(LTA!J56:AN56,LTA!J$101:AN$101,LTA!J$104:AN$104)</f>
        <v>251.82</v>
      </c>
      <c r="U56" s="37">
        <f>SUMPRODUCT(LTA!J56:AN56,LTA!J$102:AN$102,LTA!J$104:AN$104)</f>
        <v>59.84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-100</v>
      </c>
      <c r="AC56">
        <f t="shared" si="0"/>
        <v>10.271042788706612</v>
      </c>
      <c r="AD56">
        <f t="shared" si="1"/>
        <v>517.54112577022158</v>
      </c>
      <c r="AE56">
        <f>'IDT-1'!C56</f>
        <v>0</v>
      </c>
      <c r="AF56" s="24"/>
      <c r="AG56">
        <f t="shared" si="2"/>
        <v>517.54112577022158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-246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6.2757699999999987</v>
      </c>
      <c r="E57">
        <f>GT_NG!Q57</f>
        <v>0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0.61267902481104974</v>
      </c>
      <c r="M57">
        <f>EDWPCL!T57</f>
        <v>0</v>
      </c>
      <c r="N57">
        <f>'MSW BWN'!T57</f>
        <v>4.0381439999999991</v>
      </c>
      <c r="O57">
        <f>BYPL_ISGS_exbus!DM57</f>
        <v>454.6593794899685</v>
      </c>
      <c r="P57" s="36">
        <v>34.809999999999995</v>
      </c>
      <c r="Q57" s="36">
        <v>11.603428909252145</v>
      </c>
      <c r="R57" s="38">
        <v>0</v>
      </c>
      <c r="S57" s="38">
        <v>0</v>
      </c>
      <c r="T57" s="37">
        <f>SUMPRODUCT(LTA!J57:AN57,LTA!J$101:AN$101,LTA!J$104:AN$104)</f>
        <v>249.61999999999998</v>
      </c>
      <c r="U57" s="37">
        <f>SUMPRODUCT(LTA!J57:AN57,LTA!J$102:AN$102,LTA!J$104:AN$104)</f>
        <v>59.84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-100</v>
      </c>
      <c r="AC57">
        <f t="shared" si="0"/>
        <v>9.9768485505382536</v>
      </c>
      <c r="AD57">
        <f t="shared" si="1"/>
        <v>545.07480230638998</v>
      </c>
      <c r="AE57">
        <f>'IDT-1'!C57</f>
        <v>0</v>
      </c>
      <c r="AF57" s="24"/>
      <c r="AG57">
        <f t="shared" si="2"/>
        <v>545.07480230638998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-215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6.3224299999999998</v>
      </c>
      <c r="E58">
        <f>GT_NG!Q58</f>
        <v>0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0.59849073554183052</v>
      </c>
      <c r="M58">
        <f>EDWPCL!T58</f>
        <v>0</v>
      </c>
      <c r="N58">
        <f>'MSW BWN'!T58</f>
        <v>4.3956879999999989</v>
      </c>
      <c r="O58">
        <f>BYPL_ISGS_exbus!DM58</f>
        <v>454.6593794899685</v>
      </c>
      <c r="P58" s="36">
        <v>34.809999999999995</v>
      </c>
      <c r="Q58" s="36">
        <v>11.603428909252145</v>
      </c>
      <c r="R58" s="38">
        <v>0</v>
      </c>
      <c r="S58" s="38">
        <v>0</v>
      </c>
      <c r="T58" s="37">
        <f>SUMPRODUCT(LTA!J58:AN58,LTA!J$101:AN$101,LTA!J$104:AN$104)</f>
        <v>249.32999999999998</v>
      </c>
      <c r="U58" s="37">
        <f>SUMPRODUCT(LTA!J58:AN58,LTA!J$102:AN$102,LTA!J$104:AN$104)</f>
        <v>59.84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-100</v>
      </c>
      <c r="AC58">
        <f t="shared" si="0"/>
        <v>10.045457944307504</v>
      </c>
      <c r="AD58">
        <f t="shared" si="1"/>
        <v>537.10620862335145</v>
      </c>
      <c r="AE58">
        <f>'IDT-1'!C58</f>
        <v>0</v>
      </c>
      <c r="AF58" s="24"/>
      <c r="AG58">
        <f t="shared" si="2"/>
        <v>537.10620862335145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-223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6.3224299999999998</v>
      </c>
      <c r="E59">
        <f>GT_NG!Q59</f>
        <v>0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0.61267902481104974</v>
      </c>
      <c r="M59">
        <f>EDWPCL!T59</f>
        <v>0</v>
      </c>
      <c r="N59">
        <f>'MSW BWN'!T59</f>
        <v>4.3689199999999992</v>
      </c>
      <c r="O59">
        <f>BYPL_ISGS_exbus!DM59</f>
        <v>451.09235823996846</v>
      </c>
      <c r="P59" s="36">
        <v>34.809999999999995</v>
      </c>
      <c r="Q59" s="36">
        <v>11.603428909252145</v>
      </c>
      <c r="R59" s="38">
        <v>0</v>
      </c>
      <c r="S59" s="38">
        <v>0</v>
      </c>
      <c r="T59" s="37">
        <f>SUMPRODUCT(LTA!J59:AN59,LTA!J$101:AN$101,LTA!J$104:AN$104)</f>
        <v>251.30999999999997</v>
      </c>
      <c r="U59" s="37">
        <f>SUMPRODUCT(LTA!J59:AN59,LTA!J$102:AN$102,LTA!J$104:AN$104)</f>
        <v>59.84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-100</v>
      </c>
      <c r="AC59">
        <f t="shared" si="0"/>
        <v>9.8456558262898053</v>
      </c>
      <c r="AD59">
        <f t="shared" si="1"/>
        <v>557.70640978063841</v>
      </c>
      <c r="AE59">
        <f>'IDT-1'!C59</f>
        <v>0</v>
      </c>
      <c r="AF59" s="24"/>
      <c r="AG59">
        <f t="shared" si="2"/>
        <v>557.70640978063841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-201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6.3224299999999998</v>
      </c>
      <c r="E60">
        <f>GT_NG!Q60</f>
        <v>0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0.61267902481104974</v>
      </c>
      <c r="M60">
        <f>EDWPCL!T60</f>
        <v>0</v>
      </c>
      <c r="N60">
        <f>'MSW BWN'!T60</f>
        <v>4.2083119999999994</v>
      </c>
      <c r="O60">
        <f>BYPL_ISGS_exbus!DM60</f>
        <v>451.09235823996846</v>
      </c>
      <c r="P60" s="36">
        <v>34.809999999999995</v>
      </c>
      <c r="Q60" s="36">
        <v>11.603428909252145</v>
      </c>
      <c r="R60" s="38">
        <v>0</v>
      </c>
      <c r="S60" s="38">
        <v>0</v>
      </c>
      <c r="T60" s="37">
        <f>SUMPRODUCT(LTA!J60:AN60,LTA!J$101:AN$101,LTA!J$104:AN$104)</f>
        <v>251.94</v>
      </c>
      <c r="U60" s="37">
        <f>SUMPRODUCT(LTA!J60:AN60,LTA!J$102:AN$102,LTA!J$104:AN$104)</f>
        <v>59.84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-100</v>
      </c>
      <c r="AC60">
        <f t="shared" si="0"/>
        <v>9.8665410345395834</v>
      </c>
      <c r="AD60">
        <f t="shared" si="1"/>
        <v>556.15491657238863</v>
      </c>
      <c r="AE60">
        <f>'IDT-1'!C60</f>
        <v>0</v>
      </c>
      <c r="AF60" s="24"/>
      <c r="AG60">
        <f t="shared" si="2"/>
        <v>556.15491657238863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-203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6.3224299999999998</v>
      </c>
      <c r="E61">
        <f>GT_NG!Q61</f>
        <v>0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0.60892083099382366</v>
      </c>
      <c r="M61">
        <f>EDWPCL!T61</f>
        <v>0</v>
      </c>
      <c r="N61">
        <f>'MSW BWN'!T61</f>
        <v>4.4052479999999985</v>
      </c>
      <c r="O61">
        <f>BYPL_ISGS_exbus!DM61</f>
        <v>451.09235823996846</v>
      </c>
      <c r="P61" s="36">
        <v>34.809999999999995</v>
      </c>
      <c r="Q61" s="36">
        <v>11.603428909252145</v>
      </c>
      <c r="R61" s="38">
        <v>25.3</v>
      </c>
      <c r="S61" s="38">
        <v>0</v>
      </c>
      <c r="T61" s="37">
        <f>SUMPRODUCT(LTA!J61:AN61,LTA!J$101:AN$101,LTA!J$104:AN$104)</f>
        <v>249.60000000000002</v>
      </c>
      <c r="U61" s="37">
        <f>SUMPRODUCT(LTA!J61:AN61,LTA!J$102:AN$102,LTA!J$104:AN$104)</f>
        <v>59.84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-100</v>
      </c>
      <c r="AC61">
        <f t="shared" si="0"/>
        <v>10.23892204033419</v>
      </c>
      <c r="AD61">
        <f t="shared" si="1"/>
        <v>557.93571337277683</v>
      </c>
      <c r="AE61">
        <f>'IDT-1'!C61</f>
        <v>0</v>
      </c>
      <c r="AF61" s="24"/>
      <c r="AG61">
        <f t="shared" si="2"/>
        <v>557.93571337277683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-224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6.3224299999999998</v>
      </c>
      <c r="E62">
        <f>GT_NG!Q62</f>
        <v>0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0.61267902481104974</v>
      </c>
      <c r="M62">
        <f>EDWPCL!T62</f>
        <v>0</v>
      </c>
      <c r="N62">
        <f>'MSW BWN'!T62</f>
        <v>4.4463559999999989</v>
      </c>
      <c r="O62">
        <f>BYPL_ISGS_exbus!DM62</f>
        <v>451.09235823996846</v>
      </c>
      <c r="P62" s="36">
        <v>34.809999999999995</v>
      </c>
      <c r="Q62" s="36">
        <v>11.603428909252145</v>
      </c>
      <c r="R62" s="38">
        <v>25.3</v>
      </c>
      <c r="S62" s="38">
        <v>0</v>
      </c>
      <c r="T62" s="37">
        <f>SUMPRODUCT(LTA!J62:AN62,LTA!J$101:AN$101,LTA!J$104:AN$104)</f>
        <v>241.16000000000003</v>
      </c>
      <c r="U62" s="37">
        <f>SUMPRODUCT(LTA!J62:AN62,LTA!J$102:AN$102,LTA!J$104:AN$104)</f>
        <v>59.84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-100</v>
      </c>
      <c r="AC62">
        <f t="shared" si="0"/>
        <v>10.083691339113363</v>
      </c>
      <c r="AD62">
        <f t="shared" si="1"/>
        <v>559.69581026781486</v>
      </c>
      <c r="AE62">
        <f>'IDT-1'!C62</f>
        <v>0</v>
      </c>
      <c r="AF62" s="24"/>
      <c r="AG62">
        <f t="shared" si="2"/>
        <v>559.69581026781486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-214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6.3224299999999998</v>
      </c>
      <c r="E63">
        <f>GT_NG!Q63</f>
        <v>0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0.58498820887142067</v>
      </c>
      <c r="M63">
        <f>EDWPCL!T63</f>
        <v>0</v>
      </c>
      <c r="N63">
        <f>'MSW BWN'!T63</f>
        <v>4.4463559999999989</v>
      </c>
      <c r="O63">
        <f>BYPL_ISGS_exbus!DM63</f>
        <v>455.14008450263407</v>
      </c>
      <c r="P63" s="36">
        <v>34.809999999999995</v>
      </c>
      <c r="Q63" s="36">
        <v>11.603428909252145</v>
      </c>
      <c r="R63" s="38">
        <v>25.3</v>
      </c>
      <c r="S63" s="38">
        <v>0</v>
      </c>
      <c r="T63" s="37">
        <f>SUMPRODUCT(LTA!J63:AN63,LTA!J$101:AN$101,LTA!J$104:AN$104)</f>
        <v>224.73000000000002</v>
      </c>
      <c r="U63" s="37">
        <f>SUMPRODUCT(LTA!J63:AN63,LTA!J$102:AN$102,LTA!J$104:AN$104)</f>
        <v>59.84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-100</v>
      </c>
      <c r="AC63">
        <f t="shared" si="0"/>
        <v>9.7337840628440784</v>
      </c>
      <c r="AD63">
        <f t="shared" si="1"/>
        <v>576.63575299081015</v>
      </c>
      <c r="AE63">
        <f>'IDT-1'!C63</f>
        <v>0</v>
      </c>
      <c r="AF63" s="24"/>
      <c r="AG63">
        <f t="shared" si="2"/>
        <v>576.63575299081015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-185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6.3224299999999998</v>
      </c>
      <c r="E64">
        <f>GT_NG!Q64</f>
        <v>0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0.59411117349803488</v>
      </c>
      <c r="M64">
        <f>EDWPCL!T64</f>
        <v>0</v>
      </c>
      <c r="N64">
        <f>'MSW BWN'!T64</f>
        <v>4.4186319999999988</v>
      </c>
      <c r="O64">
        <f>BYPL_ISGS_exbus!DM64</f>
        <v>455.14008450263407</v>
      </c>
      <c r="P64" s="36">
        <v>34.809999999999995</v>
      </c>
      <c r="Q64" s="36">
        <v>11.603428909252145</v>
      </c>
      <c r="R64" s="38">
        <v>25.3</v>
      </c>
      <c r="S64" s="38">
        <v>0</v>
      </c>
      <c r="T64" s="37">
        <f>SUMPRODUCT(LTA!J64:AN64,LTA!J$101:AN$101,LTA!J$104:AN$104)</f>
        <v>211.5</v>
      </c>
      <c r="U64" s="37">
        <f>SUMPRODUCT(LTA!J64:AN64,LTA!J$102:AN$102,LTA!J$104:AN$104)</f>
        <v>59.84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-100</v>
      </c>
      <c r="AC64">
        <f t="shared" si="0"/>
        <v>9.5801400255224962</v>
      </c>
      <c r="AD64">
        <f t="shared" si="1"/>
        <v>568.54079599275826</v>
      </c>
      <c r="AE64">
        <f>'IDT-1'!C64</f>
        <v>0</v>
      </c>
      <c r="AF64" s="24"/>
      <c r="AG64">
        <f t="shared" si="2"/>
        <v>568.54079599275826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-180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6.3224299999999998</v>
      </c>
      <c r="E65">
        <f>GT_NG!Q65</f>
        <v>0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0.60749241998877046</v>
      </c>
      <c r="M65">
        <f>EDWPCL!T65</f>
        <v>0</v>
      </c>
      <c r="N65">
        <f>'MSW BWN'!T65</f>
        <v>4.3364159999999989</v>
      </c>
      <c r="O65">
        <f>BYPL_ISGS_exbus!DM65</f>
        <v>527.87431092768861</v>
      </c>
      <c r="P65" s="36">
        <v>34.809999999999995</v>
      </c>
      <c r="Q65" s="36">
        <v>11.603428909252145</v>
      </c>
      <c r="R65" s="38">
        <v>25.3</v>
      </c>
      <c r="S65" s="38">
        <v>0</v>
      </c>
      <c r="T65" s="37">
        <f>SUMPRODUCT(LTA!J65:AN65,LTA!J$101:AN$101,LTA!J$104:AN$104)</f>
        <v>194.51999999999998</v>
      </c>
      <c r="U65" s="37">
        <f>SUMPRODUCT(LTA!J65:AN65,LTA!J$102:AN$102,LTA!J$104:AN$104)</f>
        <v>60.34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-299.35000000000002</v>
      </c>
      <c r="AA65" s="75">
        <f>STOA!I65</f>
        <v>0</v>
      </c>
      <c r="AB65" s="75">
        <f>-STOA!O65</f>
        <v>-100</v>
      </c>
      <c r="AC65">
        <f t="shared" si="0"/>
        <v>11.314961990028987</v>
      </c>
      <c r="AD65">
        <f t="shared" si="1"/>
        <v>533.62136569979702</v>
      </c>
      <c r="AE65">
        <f>'IDT-1'!C65</f>
        <v>0</v>
      </c>
      <c r="AF65" s="24"/>
      <c r="AG65">
        <f t="shared" si="2"/>
        <v>533.62136569979702</v>
      </c>
      <c r="AI65" s="34">
        <f>PXIL!I65</f>
        <v>0</v>
      </c>
      <c r="AJ65" s="34">
        <f>PXIL!O65</f>
        <v>0</v>
      </c>
      <c r="AK65" s="34">
        <f>RTM_IEX!I65</f>
        <v>29.98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6.3224299999999998</v>
      </c>
      <c r="E66">
        <f>GT_NG!Q66</f>
        <v>0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0.61072655811341958</v>
      </c>
      <c r="M66">
        <f>EDWPCL!T66</f>
        <v>0</v>
      </c>
      <c r="N66">
        <f>'MSW BWN'!T66</f>
        <v>4.2771439999999998</v>
      </c>
      <c r="O66">
        <f>BYPL_ISGS_exbus!DM66</f>
        <v>671.36874391940421</v>
      </c>
      <c r="P66" s="36">
        <v>34.809999999999995</v>
      </c>
      <c r="Q66" s="36">
        <v>11.603428909252145</v>
      </c>
      <c r="R66" s="38">
        <v>25.3</v>
      </c>
      <c r="S66" s="38">
        <v>0</v>
      </c>
      <c r="T66" s="37">
        <f>SUMPRODUCT(LTA!J66:AN66,LTA!J$101:AN$101,LTA!J$104:AN$104)</f>
        <v>179.2</v>
      </c>
      <c r="U66" s="37">
        <f>SUMPRODUCT(LTA!J66:AN66,LTA!J$102:AN$102,LTA!J$104:AN$104)</f>
        <v>60.68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-443</v>
      </c>
      <c r="AA66" s="75">
        <f>STOA!I66</f>
        <v>0</v>
      </c>
      <c r="AB66" s="75">
        <f>-STOA!O66</f>
        <v>-100</v>
      </c>
      <c r="AC66">
        <f t="shared" si="0"/>
        <v>13.71648231629996</v>
      </c>
      <c r="AD66">
        <f t="shared" si="1"/>
        <v>528.59824050336624</v>
      </c>
      <c r="AE66">
        <f>'IDT-1'!C66</f>
        <v>0</v>
      </c>
      <c r="AF66" s="24"/>
      <c r="AG66">
        <f t="shared" si="2"/>
        <v>528.59824050336624</v>
      </c>
      <c r="AI66" s="34">
        <f>PXIL!I66</f>
        <v>0</v>
      </c>
      <c r="AJ66" s="34">
        <f>PXIL!O66</f>
        <v>0</v>
      </c>
      <c r="AK66" s="34">
        <f>RTM_IEX!I66</f>
        <v>42.55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6.3224299999999998</v>
      </c>
      <c r="E67">
        <f>GT_NG!Q67</f>
        <v>0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48.592249432896622</v>
      </c>
      <c r="J67">
        <f>Bawana_RLNG!Q67</f>
        <v>0</v>
      </c>
      <c r="K67">
        <f>Bawana_Spot!Q67</f>
        <v>0</v>
      </c>
      <c r="L67">
        <f>TWOMCL!P67</f>
        <v>0.59707580011229655</v>
      </c>
      <c r="M67">
        <f>EDWPCL!T67</f>
        <v>0</v>
      </c>
      <c r="N67">
        <f>'MSW BWN'!T67</f>
        <v>4.3086919999999989</v>
      </c>
      <c r="O67">
        <f>BYPL_ISGS_exbus!DM67</f>
        <v>676.75610772529137</v>
      </c>
      <c r="P67" s="36">
        <v>34.809999999999995</v>
      </c>
      <c r="Q67" s="36">
        <v>11.603428909252145</v>
      </c>
      <c r="R67" s="38">
        <v>25.3</v>
      </c>
      <c r="S67" s="38">
        <v>0</v>
      </c>
      <c r="T67" s="37">
        <f>SUMPRODUCT(LTA!J67:AN67,LTA!J$101:AN$101,LTA!J$104:AN$104)</f>
        <v>161.47</v>
      </c>
      <c r="U67" s="37">
        <f>SUMPRODUCT(LTA!J67:AN67,LTA!J$102:AN$102,LTA!J$104:AN$104)</f>
        <v>60.68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-438</v>
      </c>
      <c r="AA67" s="75">
        <f>STOA!I67</f>
        <v>0</v>
      </c>
      <c r="AB67" s="75">
        <f>-STOA!O67</f>
        <v>-100</v>
      </c>
      <c r="AC67">
        <f t="shared" si="0"/>
        <v>13.391846720477757</v>
      </c>
      <c r="AD67">
        <f t="shared" si="1"/>
        <v>500.31813714707465</v>
      </c>
      <c r="AE67">
        <f>'IDT-1'!C67</f>
        <v>0</v>
      </c>
      <c r="AF67" s="24"/>
      <c r="AG67">
        <f t="shared" si="2"/>
        <v>500.31813714707465</v>
      </c>
      <c r="AI67" s="34">
        <f>PXIL!I67</f>
        <v>0</v>
      </c>
      <c r="AJ67" s="34">
        <f>PXIL!O67</f>
        <v>0</v>
      </c>
      <c r="AK67" s="34">
        <f>RTM_IEX!I67</f>
        <v>21.27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6.3224299999999998</v>
      </c>
      <c r="E68">
        <f>GT_NG!Q68</f>
        <v>0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48.592249432896622</v>
      </c>
      <c r="J68">
        <f>Bawana_RLNG!Q68</f>
        <v>0</v>
      </c>
      <c r="K68">
        <f>Bawana_Spot!Q68</f>
        <v>0</v>
      </c>
      <c r="L68">
        <f>TWOMCL!P68</f>
        <v>0.61267902481104974</v>
      </c>
      <c r="M68">
        <f>EDWPCL!T68</f>
        <v>0</v>
      </c>
      <c r="N68">
        <f>'MSW BWN'!T68</f>
        <v>4.3364159999999989</v>
      </c>
      <c r="O68">
        <f>BYPL_ISGS_exbus!DM68</f>
        <v>676.75610772529137</v>
      </c>
      <c r="P68" s="36">
        <v>34.809999999999995</v>
      </c>
      <c r="Q68" s="36">
        <v>11.603428909252145</v>
      </c>
      <c r="R68" s="38">
        <v>25.3</v>
      </c>
      <c r="S68" s="38">
        <v>0</v>
      </c>
      <c r="T68" s="37">
        <f>SUMPRODUCT(LTA!J68:AN68,LTA!J$101:AN$101,LTA!J$104:AN$104)</f>
        <v>143.26</v>
      </c>
      <c r="U68" s="37">
        <f>SUMPRODUCT(LTA!J68:AN68,LTA!J$102:AN$102,LTA!J$104:AN$104)</f>
        <v>60.84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-423</v>
      </c>
      <c r="AA68" s="75">
        <f>STOA!I68</f>
        <v>0</v>
      </c>
      <c r="AB68" s="75">
        <f>-STOA!O68</f>
        <v>-100</v>
      </c>
      <c r="AC68">
        <f t="shared" ref="AC68:AC98" si="3">SUMIF(B68:AB68,"&gt;0")*$AC$2-SUMIF(B68:AB68,"&lt;0")*($AC$2/(1-$AC$2))+SUMIF(AI68:AR68,"&gt;0")*$AC$2-SUMIF(AI68:AR68,"&lt;0")*($AC$2/(1-$AC$2))</f>
        <v>13.105459303291891</v>
      </c>
      <c r="AD68">
        <f t="shared" ref="AD68:AD98" si="4">SUM(B68:AB68,AI68:AV68)-AC68</f>
        <v>496.63785178895921</v>
      </c>
      <c r="AE68">
        <f>'IDT-1'!C68</f>
        <v>0</v>
      </c>
      <c r="AF68" s="24"/>
      <c r="AG68">
        <f t="shared" ref="AG68:AG98" si="5">SUM(AD68:AF68)</f>
        <v>496.63785178895921</v>
      </c>
      <c r="AI68" s="34">
        <f>PXIL!I68</f>
        <v>0</v>
      </c>
      <c r="AJ68" s="34">
        <f>PXIL!O68</f>
        <v>0</v>
      </c>
      <c r="AK68" s="34">
        <f>RTM_IEX!I68</f>
        <v>20.309999999999999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6.3224299999999998</v>
      </c>
      <c r="E69">
        <f>GT_NG!Q69</f>
        <v>0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48.592249432896622</v>
      </c>
      <c r="J69">
        <f>Bawana_RLNG!Q69</f>
        <v>0</v>
      </c>
      <c r="K69">
        <f>Bawana_Spot!Q69</f>
        <v>0</v>
      </c>
      <c r="L69">
        <f>TWOMCL!P69</f>
        <v>0.61267902481104974</v>
      </c>
      <c r="M69">
        <f>EDWPCL!T69</f>
        <v>0</v>
      </c>
      <c r="N69">
        <f>'MSW BWN'!T69</f>
        <v>4.3918639999999991</v>
      </c>
      <c r="O69">
        <f>BYPL_ISGS_exbus!DM69</f>
        <v>698.3325039728054</v>
      </c>
      <c r="P69" s="36">
        <v>66.089999999999989</v>
      </c>
      <c r="Q69" s="36">
        <v>11.603428909252145</v>
      </c>
      <c r="R69" s="38">
        <v>25.3</v>
      </c>
      <c r="S69" s="38">
        <v>0</v>
      </c>
      <c r="T69" s="37">
        <f>SUMPRODUCT(LTA!J69:AN69,LTA!J$101:AN$101,LTA!J$104:AN$104)</f>
        <v>119.43</v>
      </c>
      <c r="U69" s="37">
        <f>SUMPRODUCT(LTA!J69:AN69,LTA!J$102:AN$102,LTA!J$104:AN$104)</f>
        <v>61.34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-419</v>
      </c>
      <c r="AA69" s="75">
        <f>STOA!I69</f>
        <v>0</v>
      </c>
      <c r="AB69" s="75">
        <f>-STOA!O69</f>
        <v>-100</v>
      </c>
      <c r="AC69">
        <f t="shared" si="3"/>
        <v>13.23068616407145</v>
      </c>
      <c r="AD69">
        <f t="shared" si="4"/>
        <v>519.45446917569348</v>
      </c>
      <c r="AE69">
        <f>'IDT-1'!C69</f>
        <v>0</v>
      </c>
      <c r="AF69" s="24"/>
      <c r="AG69">
        <f t="shared" si="5"/>
        <v>519.45446917569348</v>
      </c>
      <c r="AI69" s="34">
        <f>PXIL!I69</f>
        <v>0</v>
      </c>
      <c r="AJ69" s="34">
        <f>PXIL!O69</f>
        <v>0</v>
      </c>
      <c r="AK69" s="34">
        <f>RTM_IEX!I69</f>
        <v>9.67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6.3224299999999998</v>
      </c>
      <c r="E70">
        <f>GT_NG!Q70</f>
        <v>0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48.592249432896622</v>
      </c>
      <c r="J70">
        <f>Bawana_RLNG!Q70</f>
        <v>0</v>
      </c>
      <c r="K70">
        <f>Bawana_Spot!Q70</f>
        <v>0</v>
      </c>
      <c r="L70">
        <f>TWOMCL!P70</f>
        <v>0.61267902481104974</v>
      </c>
      <c r="M70">
        <f>EDWPCL!T70</f>
        <v>0</v>
      </c>
      <c r="N70">
        <f>'MSW BWN'!T70</f>
        <v>4.3689199999999992</v>
      </c>
      <c r="O70">
        <f>BYPL_ISGS_exbus!DM70</f>
        <v>698.3325039728054</v>
      </c>
      <c r="P70" s="36">
        <v>66.089999999999989</v>
      </c>
      <c r="Q70" s="36">
        <v>11.603428909252145</v>
      </c>
      <c r="R70" s="38">
        <v>25.3</v>
      </c>
      <c r="S70" s="38">
        <v>0</v>
      </c>
      <c r="T70" s="37">
        <f>SUMPRODUCT(LTA!J70:AN70,LTA!J$101:AN$101,LTA!J$104:AN$104)</f>
        <v>103.4</v>
      </c>
      <c r="U70" s="37">
        <f>SUMPRODUCT(LTA!J70:AN70,LTA!J$102:AN$102,LTA!J$104:AN$104)</f>
        <v>62.34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-404</v>
      </c>
      <c r="AA70" s="75">
        <f>STOA!I70</f>
        <v>0</v>
      </c>
      <c r="AB70" s="75">
        <f>-STOA!O70</f>
        <v>-100</v>
      </c>
      <c r="AC70">
        <f t="shared" si="3"/>
        <v>12.977174068598117</v>
      </c>
      <c r="AD70">
        <f t="shared" si="4"/>
        <v>519.65503727116698</v>
      </c>
      <c r="AE70">
        <f>'IDT-1'!C70</f>
        <v>0</v>
      </c>
      <c r="AF70" s="24"/>
      <c r="AG70">
        <f t="shared" si="5"/>
        <v>519.65503727116698</v>
      </c>
      <c r="AI70" s="34">
        <f>PXIL!I70</f>
        <v>0</v>
      </c>
      <c r="AJ70" s="34">
        <f>PXIL!O70</f>
        <v>0</v>
      </c>
      <c r="AK70" s="34">
        <f>RTM_IEX!I70</f>
        <v>9.67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6.3224299999999998</v>
      </c>
      <c r="E71">
        <f>GT_NG!Q71</f>
        <v>0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48.592249432896622</v>
      </c>
      <c r="J71">
        <f>Bawana_RLNG!Q71</f>
        <v>0</v>
      </c>
      <c r="K71">
        <f>Bawana_Spot!Q71</f>
        <v>0</v>
      </c>
      <c r="L71">
        <f>TWOMCL!P71</f>
        <v>0.61267902481104974</v>
      </c>
      <c r="M71">
        <f>EDWPCL!T71</f>
        <v>0</v>
      </c>
      <c r="N71">
        <f>'MSW BWN'!T71</f>
        <v>4.3086919999999989</v>
      </c>
      <c r="O71">
        <f>BYPL_ISGS_exbus!DM71</f>
        <v>709.85575211411685</v>
      </c>
      <c r="P71" s="36">
        <v>66.089999999999989</v>
      </c>
      <c r="Q71" s="36">
        <v>11.603428909252145</v>
      </c>
      <c r="R71" s="38">
        <v>21.37</v>
      </c>
      <c r="S71" s="38">
        <v>0</v>
      </c>
      <c r="T71" s="37">
        <f>SUMPRODUCT(LTA!J71:AN71,LTA!J$101:AN$101,LTA!J$104:AN$104)</f>
        <v>84.960000000000008</v>
      </c>
      <c r="U71" s="37">
        <f>SUMPRODUCT(LTA!J71:AN71,LTA!J$102:AN$102,LTA!J$104:AN$104)</f>
        <v>63.18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-379</v>
      </c>
      <c r="AA71" s="75">
        <f>STOA!I71</f>
        <v>0</v>
      </c>
      <c r="AB71" s="75">
        <f>-STOA!O71</f>
        <v>-100</v>
      </c>
      <c r="AC71">
        <f t="shared" si="3"/>
        <v>12.705192494662905</v>
      </c>
      <c r="AD71">
        <f t="shared" si="4"/>
        <v>537.76003898641375</v>
      </c>
      <c r="AE71">
        <f>'IDT-1'!C71</f>
        <v>0</v>
      </c>
      <c r="AF71" s="24"/>
      <c r="AG71">
        <f t="shared" si="5"/>
        <v>537.76003898641375</v>
      </c>
      <c r="AI71" s="34">
        <f>PXIL!I71</f>
        <v>0</v>
      </c>
      <c r="AJ71" s="34">
        <f>PXIL!O71</f>
        <v>0</v>
      </c>
      <c r="AK71" s="34">
        <f>RTM_IEX!I71</f>
        <v>12.57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6.3224299999999998</v>
      </c>
      <c r="E72">
        <f>GT_NG!Q72</f>
        <v>0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48.592249432896622</v>
      </c>
      <c r="J72">
        <f>Bawana_RLNG!Q72</f>
        <v>0</v>
      </c>
      <c r="K72">
        <f>Bawana_Spot!Q72</f>
        <v>0</v>
      </c>
      <c r="L72">
        <f>TWOMCL!P72</f>
        <v>0.61267902481104974</v>
      </c>
      <c r="M72">
        <f>EDWPCL!T72</f>
        <v>0</v>
      </c>
      <c r="N72">
        <f>'MSW BWN'!T72</f>
        <v>4.3593599999999988</v>
      </c>
      <c r="O72">
        <f>BYPL_ISGS_exbus!DM72</f>
        <v>718.70040091467877</v>
      </c>
      <c r="P72" s="36">
        <v>66.089999999999989</v>
      </c>
      <c r="Q72" s="36">
        <v>11.603428909252145</v>
      </c>
      <c r="R72" s="38">
        <v>16.02265627590781</v>
      </c>
      <c r="S72" s="38">
        <v>0</v>
      </c>
      <c r="T72" s="37">
        <f>SUMPRODUCT(LTA!J72:AN72,LTA!J$101:AN$101,LTA!J$104:AN$104)</f>
        <v>68.67</v>
      </c>
      <c r="U72" s="37">
        <f>SUMPRODUCT(LTA!J72:AN72,LTA!J$102:AN$102,LTA!J$104:AN$104)</f>
        <v>64.84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-354</v>
      </c>
      <c r="AA72" s="75">
        <f>STOA!I72</f>
        <v>0</v>
      </c>
      <c r="AB72" s="75">
        <f>-STOA!O72</f>
        <v>-100</v>
      </c>
      <c r="AC72">
        <f t="shared" si="3"/>
        <v>12.294736525383026</v>
      </c>
      <c r="AD72">
        <f t="shared" si="4"/>
        <v>539.51846803216347</v>
      </c>
      <c r="AE72">
        <f>'IDT-1'!C72</f>
        <v>0</v>
      </c>
      <c r="AF72" s="24"/>
      <c r="AG72">
        <f t="shared" si="5"/>
        <v>539.51846803216347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6.3224299999999998</v>
      </c>
      <c r="E73">
        <f>GT_NG!Q73</f>
        <v>0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48.592249432896622</v>
      </c>
      <c r="J73">
        <f>Bawana_RLNG!Q73</f>
        <v>0</v>
      </c>
      <c r="K73">
        <f>Bawana_Spot!Q73</f>
        <v>0</v>
      </c>
      <c r="L73">
        <f>TWOMCL!P73</f>
        <v>0.61267902481104974</v>
      </c>
      <c r="M73">
        <f>EDWPCL!T73</f>
        <v>0</v>
      </c>
      <c r="N73">
        <f>'MSW BWN'!T73</f>
        <v>4.3593599999999988</v>
      </c>
      <c r="O73">
        <f>BYPL_ISGS_exbus!DM73</f>
        <v>735.07061890450757</v>
      </c>
      <c r="P73" s="36">
        <v>62.250000000000007</v>
      </c>
      <c r="Q73" s="36">
        <v>11.603428909252145</v>
      </c>
      <c r="R73" s="38">
        <v>8.75</v>
      </c>
      <c r="S73" s="38">
        <v>0</v>
      </c>
      <c r="T73" s="37">
        <f>SUMPRODUCT(LTA!J73:AN73,LTA!J$101:AN$101,LTA!J$104:AN$104)</f>
        <v>55.52</v>
      </c>
      <c r="U73" s="37">
        <f>SUMPRODUCT(LTA!J73:AN73,LTA!J$102:AN$102,LTA!J$104:AN$104)</f>
        <v>66.680000000000007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-308</v>
      </c>
      <c r="AA73" s="75">
        <f>STOA!I73</f>
        <v>0</v>
      </c>
      <c r="AB73" s="75">
        <f>-STOA!O73</f>
        <v>-100</v>
      </c>
      <c r="AC73">
        <f t="shared" si="3"/>
        <v>11.854222788435063</v>
      </c>
      <c r="AD73">
        <f t="shared" si="4"/>
        <v>579.90654348303212</v>
      </c>
      <c r="AE73">
        <f>'IDT-1'!C73</f>
        <v>0</v>
      </c>
      <c r="AF73" s="24"/>
      <c r="AG73">
        <f t="shared" si="5"/>
        <v>579.90654348303212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6.3224299999999998</v>
      </c>
      <c r="E74">
        <f>GT_NG!Q74</f>
        <v>0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48.592249432896622</v>
      </c>
      <c r="J74">
        <f>Bawana_RLNG!Q74</f>
        <v>0</v>
      </c>
      <c r="K74">
        <f>Bawana_Spot!Q74</f>
        <v>0</v>
      </c>
      <c r="L74">
        <f>TWOMCL!P74</f>
        <v>0.61267902481104974</v>
      </c>
      <c r="M74">
        <f>EDWPCL!T74</f>
        <v>0</v>
      </c>
      <c r="N74">
        <f>'MSW BWN'!T74</f>
        <v>4.3039119999999995</v>
      </c>
      <c r="O74">
        <f>BYPL_ISGS_exbus!DM74</f>
        <v>748.05888559153323</v>
      </c>
      <c r="P74" s="36">
        <v>66.089999999999989</v>
      </c>
      <c r="Q74" s="36">
        <v>11.603428909252145</v>
      </c>
      <c r="R74" s="38">
        <v>3.5199999999999996</v>
      </c>
      <c r="S74" s="38">
        <v>0</v>
      </c>
      <c r="T74" s="37">
        <f>SUMPRODUCT(LTA!J74:AN74,LTA!J$101:AN$101,LTA!J$104:AN$104)</f>
        <v>42.43</v>
      </c>
      <c r="U74" s="37">
        <f>SUMPRODUCT(LTA!J74:AN74,LTA!J$102:AN$102,LTA!J$104:AN$104)</f>
        <v>67.52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-293</v>
      </c>
      <c r="AA74" s="75">
        <f>STOA!I74</f>
        <v>0</v>
      </c>
      <c r="AB74" s="75">
        <f>-STOA!O74</f>
        <v>-100</v>
      </c>
      <c r="AC74">
        <f t="shared" si="3"/>
        <v>11.721215099532744</v>
      </c>
      <c r="AD74">
        <f t="shared" si="4"/>
        <v>594.33236985896019</v>
      </c>
      <c r="AE74">
        <f>'IDT-1'!C74</f>
        <v>0</v>
      </c>
      <c r="AF74" s="24"/>
      <c r="AG74">
        <f t="shared" si="5"/>
        <v>594.33236985896019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6.3224299999999998</v>
      </c>
      <c r="E75">
        <f>GT_NG!Q75</f>
        <v>0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48.592249432896622</v>
      </c>
      <c r="J75">
        <f>Bawana_RLNG!Q75</f>
        <v>0</v>
      </c>
      <c r="K75">
        <f>Bawana_Spot!Q75</f>
        <v>0</v>
      </c>
      <c r="L75">
        <f>TWOMCL!P75</f>
        <v>0.61267902481104974</v>
      </c>
      <c r="M75">
        <f>EDWPCL!T75</f>
        <v>0</v>
      </c>
      <c r="N75">
        <f>'MSW BWN'!T75</f>
        <v>4.3823039999999986</v>
      </c>
      <c r="O75">
        <f>BYPL_ISGS_exbus!DM75</f>
        <v>750.06841905355805</v>
      </c>
      <c r="P75" s="36">
        <v>66.089999999999989</v>
      </c>
      <c r="Q75" s="36">
        <v>11.599999999999998</v>
      </c>
      <c r="R75" s="38">
        <v>0</v>
      </c>
      <c r="S75" s="38">
        <v>0</v>
      </c>
      <c r="T75" s="37">
        <f>SUMPRODUCT(LTA!J75:AN75,LTA!J$101:AN$101,LTA!J$104:AN$104)</f>
        <v>31.72</v>
      </c>
      <c r="U75" s="37">
        <f>SUMPRODUCT(LTA!J75:AN75,LTA!J$102:AN$102,LTA!J$104:AN$104)</f>
        <v>67.34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-289.01</v>
      </c>
      <c r="AA75" s="75">
        <f>STOA!I75</f>
        <v>0</v>
      </c>
      <c r="AB75" s="75">
        <f>-STOA!O75</f>
        <v>-100</v>
      </c>
      <c r="AC75">
        <f t="shared" si="3"/>
        <v>11.583880951253729</v>
      </c>
      <c r="AD75">
        <f t="shared" si="4"/>
        <v>586.13420056001212</v>
      </c>
      <c r="AE75">
        <f>'IDT-1'!C75</f>
        <v>0</v>
      </c>
      <c r="AF75" s="24"/>
      <c r="AG75">
        <f t="shared" si="5"/>
        <v>586.13420056001212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6.3224299999999998</v>
      </c>
      <c r="E76">
        <f>GT_NG!Q76</f>
        <v>0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48.592249432896622</v>
      </c>
      <c r="J76">
        <f>Bawana_RLNG!Q76</f>
        <v>0</v>
      </c>
      <c r="K76">
        <f>Bawana_Spot!Q76</f>
        <v>0</v>
      </c>
      <c r="L76">
        <f>TWOMCL!P76</f>
        <v>0.61267902481104974</v>
      </c>
      <c r="M76">
        <f>EDWPCL!T76</f>
        <v>0</v>
      </c>
      <c r="N76">
        <f>'MSW BWN'!T76</f>
        <v>4.1853679999999995</v>
      </c>
      <c r="O76">
        <f>BYPL_ISGS_exbus!DM76</f>
        <v>750.63914245355795</v>
      </c>
      <c r="P76" s="36">
        <v>66.089999999999989</v>
      </c>
      <c r="Q76" s="36">
        <v>11.599999999999998</v>
      </c>
      <c r="R76" s="38">
        <v>0</v>
      </c>
      <c r="S76" s="38">
        <v>0</v>
      </c>
      <c r="T76" s="37">
        <f>SUMPRODUCT(LTA!J76:AN76,LTA!J$101:AN$101,LTA!J$104:AN$104)</f>
        <v>27.04</v>
      </c>
      <c r="U76" s="37">
        <f>SUMPRODUCT(LTA!J76:AN76,LTA!J$102:AN$102,LTA!J$104:AN$104)</f>
        <v>67.02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-279</v>
      </c>
      <c r="AA76" s="75">
        <f>STOA!I76</f>
        <v>0</v>
      </c>
      <c r="AB76" s="75">
        <f>-STOA!O76</f>
        <v>-100</v>
      </c>
      <c r="AC76">
        <f t="shared" si="3"/>
        <v>11.460224476587587</v>
      </c>
      <c r="AD76">
        <f t="shared" si="4"/>
        <v>591.64164443467803</v>
      </c>
      <c r="AE76">
        <f>'IDT-1'!C76</f>
        <v>0</v>
      </c>
      <c r="AF76" s="24"/>
      <c r="AG76">
        <f t="shared" si="5"/>
        <v>591.64164443467803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6.3224299999999998</v>
      </c>
      <c r="E77">
        <f>GT_NG!Q77</f>
        <v>0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48.592249432896622</v>
      </c>
      <c r="J77">
        <f>Bawana_RLNG!Q77</f>
        <v>0</v>
      </c>
      <c r="K77">
        <f>Bawana_Spot!Q77</f>
        <v>0</v>
      </c>
      <c r="L77">
        <f>TWOMCL!P77</f>
        <v>0.60677821448624381</v>
      </c>
      <c r="M77">
        <f>EDWPCL!T77</f>
        <v>0</v>
      </c>
      <c r="N77">
        <f>'MSW BWN'!T77</f>
        <v>4.1480839999999999</v>
      </c>
      <c r="O77">
        <f>BYPL_ISGS_exbus!DM77</f>
        <v>750.68926214781459</v>
      </c>
      <c r="P77" s="36">
        <v>68.349999999999994</v>
      </c>
      <c r="Q77" s="36">
        <v>11.599999999999998</v>
      </c>
      <c r="R77" s="38">
        <v>0</v>
      </c>
      <c r="S77" s="38">
        <v>0</v>
      </c>
      <c r="T77" s="37">
        <f>SUMPRODUCT(LTA!J77:AN77,LTA!J$101:AN$101,LTA!J$104:AN$104)</f>
        <v>25.830000000000002</v>
      </c>
      <c r="U77" s="37">
        <f>SUMPRODUCT(LTA!J77:AN77,LTA!J$102:AN$102,LTA!J$104:AN$104)</f>
        <v>66.680000000000007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-274</v>
      </c>
      <c r="AA77" s="75">
        <f>STOA!I77</f>
        <v>0</v>
      </c>
      <c r="AB77" s="75">
        <f>-STOA!O77</f>
        <v>-100</v>
      </c>
      <c r="AC77">
        <f t="shared" si="3"/>
        <v>11.423890940988169</v>
      </c>
      <c r="AD77">
        <f t="shared" si="4"/>
        <v>597.39491285420934</v>
      </c>
      <c r="AE77">
        <f>'IDT-1'!C77</f>
        <v>0</v>
      </c>
      <c r="AF77" s="24"/>
      <c r="AG77">
        <f t="shared" si="5"/>
        <v>597.39491285420934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6.3224299999999998</v>
      </c>
      <c r="E78">
        <f>GT_NG!Q78</f>
        <v>0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48.592249432896622</v>
      </c>
      <c r="J78">
        <f>Bawana_RLNG!Q78</f>
        <v>0</v>
      </c>
      <c r="K78">
        <f>Bawana_Spot!Q78</f>
        <v>0</v>
      </c>
      <c r="L78">
        <f>TWOMCL!P78</f>
        <v>0.61267902481104974</v>
      </c>
      <c r="M78">
        <f>EDWPCL!T78</f>
        <v>0</v>
      </c>
      <c r="N78">
        <f>'MSW BWN'!T78</f>
        <v>4.0840319999999997</v>
      </c>
      <c r="O78">
        <f>BYPL_ISGS_exbus!DM78</f>
        <v>746.0602380767657</v>
      </c>
      <c r="P78" s="36">
        <v>68.349999999999994</v>
      </c>
      <c r="Q78" s="36">
        <v>11.599999999999998</v>
      </c>
      <c r="R78" s="38">
        <v>0</v>
      </c>
      <c r="S78" s="38">
        <v>0</v>
      </c>
      <c r="T78" s="37">
        <f>SUMPRODUCT(LTA!J78:AN78,LTA!J$101:AN$101,LTA!J$104:AN$104)</f>
        <v>27.94</v>
      </c>
      <c r="U78" s="37">
        <f>SUMPRODUCT(LTA!J78:AN78,LTA!J$102:AN$102,LTA!J$104:AN$104)</f>
        <v>66.52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-269</v>
      </c>
      <c r="AA78" s="75">
        <f>STOA!I78</f>
        <v>0</v>
      </c>
      <c r="AB78" s="75">
        <f>-STOA!O78</f>
        <v>-100</v>
      </c>
      <c r="AC78">
        <f t="shared" si="3"/>
        <v>11.358542880173641</v>
      </c>
      <c r="AD78">
        <f t="shared" si="4"/>
        <v>599.72308565429978</v>
      </c>
      <c r="AE78">
        <f>'IDT-1'!C78</f>
        <v>0</v>
      </c>
      <c r="AF78" s="24"/>
      <c r="AG78">
        <f t="shared" si="5"/>
        <v>599.72308565429978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6.3224299999999998</v>
      </c>
      <c r="E79">
        <f>GT_NG!Q79</f>
        <v>0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48.592249432896622</v>
      </c>
      <c r="J79">
        <f>Bawana_RLNG!Q79</f>
        <v>0</v>
      </c>
      <c r="K79">
        <f>Bawana_Spot!Q79</f>
        <v>0</v>
      </c>
      <c r="L79">
        <f>TWOMCL!P79</f>
        <v>0.59805951712521066</v>
      </c>
      <c r="M79">
        <f>EDWPCL!T79</f>
        <v>0</v>
      </c>
      <c r="N79">
        <f>'MSW BWN'!T79</f>
        <v>4.1758079999999991</v>
      </c>
      <c r="O79">
        <f>BYPL_ISGS_exbus!DM79</f>
        <v>746.13573669936875</v>
      </c>
      <c r="P79" s="36">
        <v>68.349999999999994</v>
      </c>
      <c r="Q79" s="36">
        <v>11.599999999999998</v>
      </c>
      <c r="R79" s="38">
        <v>0</v>
      </c>
      <c r="S79" s="38">
        <v>0</v>
      </c>
      <c r="T79" s="37">
        <f>SUMPRODUCT(LTA!J79:AN79,LTA!J$101:AN$101,LTA!J$104:AN$104)</f>
        <v>44.67</v>
      </c>
      <c r="U79" s="37">
        <f>SUMPRODUCT(LTA!J79:AN79,LTA!J$102:AN$102,LTA!J$104:AN$104)</f>
        <v>70.84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-249</v>
      </c>
      <c r="AA79" s="75">
        <f>STOA!I79</f>
        <v>0</v>
      </c>
      <c r="AB79" s="75">
        <f>-STOA!O79</f>
        <v>-100</v>
      </c>
      <c r="AC79">
        <f t="shared" si="3"/>
        <v>11.367222028641166</v>
      </c>
      <c r="AD79">
        <f t="shared" si="4"/>
        <v>640.91706162074945</v>
      </c>
      <c r="AE79">
        <f>'IDT-1'!C79</f>
        <v>0</v>
      </c>
      <c r="AF79" s="24"/>
      <c r="AG79">
        <f t="shared" si="5"/>
        <v>640.91706162074945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0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6.3224299999999998</v>
      </c>
      <c r="E80">
        <f>GT_NG!Q80</f>
        <v>0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48.592249432896622</v>
      </c>
      <c r="J80">
        <f>Bawana_RLNG!Q80</f>
        <v>0</v>
      </c>
      <c r="K80">
        <f>Bawana_Spot!Q80</f>
        <v>0</v>
      </c>
      <c r="L80">
        <f>TWOMCL!P80</f>
        <v>0.61267902481104974</v>
      </c>
      <c r="M80">
        <f>EDWPCL!T80</f>
        <v>0</v>
      </c>
      <c r="N80">
        <f>'MSW BWN'!T80</f>
        <v>4.2723639999999996</v>
      </c>
      <c r="O80">
        <f>BYPL_ISGS_exbus!DM80</f>
        <v>754.32197620469742</v>
      </c>
      <c r="P80" s="36">
        <v>68.349999999999994</v>
      </c>
      <c r="Q80" s="36">
        <v>11.599999999999998</v>
      </c>
      <c r="R80" s="38">
        <v>0</v>
      </c>
      <c r="S80" s="38">
        <v>0</v>
      </c>
      <c r="T80" s="37">
        <f>SUMPRODUCT(LTA!J80:AN80,LTA!J$101:AN$101,LTA!J$104:AN$104)</f>
        <v>46</v>
      </c>
      <c r="U80" s="37">
        <f>SUMPRODUCT(LTA!J80:AN80,LTA!J$102:AN$102,LTA!J$104:AN$104)</f>
        <v>90.34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-289.2</v>
      </c>
      <c r="AA80" s="75">
        <f>STOA!I80</f>
        <v>0</v>
      </c>
      <c r="AB80" s="75">
        <f>-STOA!O80</f>
        <v>-100</v>
      </c>
      <c r="AC80">
        <f t="shared" si="3"/>
        <v>11.952432855291029</v>
      </c>
      <c r="AD80">
        <f t="shared" si="4"/>
        <v>629.25926580711405</v>
      </c>
      <c r="AE80">
        <f>'IDT-1'!C80</f>
        <v>-8.891</v>
      </c>
      <c r="AF80" s="24"/>
      <c r="AG80">
        <f t="shared" si="5"/>
        <v>620.36826580711408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6.3224299999999998</v>
      </c>
      <c r="E81">
        <f>GT_NG!Q81</f>
        <v>0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48.592249432896622</v>
      </c>
      <c r="J81">
        <f>Bawana_RLNG!Q81</f>
        <v>0</v>
      </c>
      <c r="K81">
        <f>Bawana_Spot!Q81</f>
        <v>0</v>
      </c>
      <c r="L81">
        <f>TWOMCL!P81</f>
        <v>0.60129365524985978</v>
      </c>
      <c r="M81">
        <f>EDWPCL!T81</f>
        <v>0</v>
      </c>
      <c r="N81">
        <f>'MSW BWN'!T81</f>
        <v>4.2905279999999992</v>
      </c>
      <c r="O81">
        <f>BYPL_ISGS_exbus!DM81</f>
        <v>723.26600745207475</v>
      </c>
      <c r="P81" s="36">
        <v>68.349999999999994</v>
      </c>
      <c r="Q81" s="36">
        <v>11.599999999999998</v>
      </c>
      <c r="R81" s="38">
        <v>0</v>
      </c>
      <c r="S81" s="38">
        <v>0</v>
      </c>
      <c r="T81" s="37">
        <f>SUMPRODUCT(LTA!J81:AN81,LTA!J$101:AN$101,LTA!J$104:AN$104)</f>
        <v>46.67</v>
      </c>
      <c r="U81" s="37">
        <f>SUMPRODUCT(LTA!J81:AN81,LTA!J$102:AN$102,LTA!J$104:AN$104)</f>
        <v>90.68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-275</v>
      </c>
      <c r="AA81" s="75">
        <f>STOA!I81</f>
        <v>0</v>
      </c>
      <c r="AB81" s="75">
        <f>-STOA!O81</f>
        <v>-100</v>
      </c>
      <c r="AC81">
        <f t="shared" si="3"/>
        <v>11.579813218571257</v>
      </c>
      <c r="AD81">
        <f t="shared" si="4"/>
        <v>613.79269532164983</v>
      </c>
      <c r="AE81">
        <f>'IDT-1'!C81</f>
        <v>-19.050999999999998</v>
      </c>
      <c r="AF81" s="24"/>
      <c r="AG81">
        <f t="shared" si="5"/>
        <v>594.74169532164979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6.3224299999999998</v>
      </c>
      <c r="E82">
        <f>GT_NG!Q82</f>
        <v>0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48.592249432896622</v>
      </c>
      <c r="J82">
        <f>Bawana_RLNG!Q82</f>
        <v>0</v>
      </c>
      <c r="K82">
        <f>Bawana_Spot!Q82</f>
        <v>0</v>
      </c>
      <c r="L82">
        <f>TWOMCL!P82</f>
        <v>0.61267902481104974</v>
      </c>
      <c r="M82">
        <f>EDWPCL!T82</f>
        <v>0</v>
      </c>
      <c r="N82">
        <f>'MSW BWN'!T82</f>
        <v>4.364139999999999</v>
      </c>
      <c r="O82">
        <f>BYPL_ISGS_exbus!DM82</f>
        <v>714.52492312408594</v>
      </c>
      <c r="P82" s="36">
        <v>68.349999999999994</v>
      </c>
      <c r="Q82" s="36">
        <v>11.599999999999998</v>
      </c>
      <c r="R82" s="38">
        <v>0</v>
      </c>
      <c r="S82" s="38">
        <v>0</v>
      </c>
      <c r="T82" s="37">
        <f>SUMPRODUCT(LTA!J82:AN82,LTA!J$101:AN$101,LTA!J$104:AN$104)</f>
        <v>47</v>
      </c>
      <c r="U82" s="37">
        <f>SUMPRODUCT(LTA!J82:AN82,LTA!J$102:AN$102,LTA!J$104:AN$104)</f>
        <v>91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-260</v>
      </c>
      <c r="AA82" s="75">
        <f>STOA!I82</f>
        <v>0</v>
      </c>
      <c r="AB82" s="75">
        <f>-STOA!O82</f>
        <v>-100</v>
      </c>
      <c r="AC82">
        <f t="shared" si="3"/>
        <v>11.385494722247131</v>
      </c>
      <c r="AD82">
        <f t="shared" si="4"/>
        <v>620.98092685954657</v>
      </c>
      <c r="AE82">
        <f>'IDT-1'!C82</f>
        <v>-28.789000000000001</v>
      </c>
      <c r="AF82" s="24"/>
      <c r="AG82">
        <f t="shared" si="5"/>
        <v>592.19192685954658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6.3224299999999998</v>
      </c>
      <c r="E83">
        <f>GT_NG!Q83</f>
        <v>0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48.592249432896622</v>
      </c>
      <c r="J83">
        <f>Bawana_RLNG!Q83</f>
        <v>0</v>
      </c>
      <c r="K83">
        <f>Bawana_Spot!Q83</f>
        <v>0</v>
      </c>
      <c r="L83">
        <f>TWOMCL!P83</f>
        <v>0.61267902481104974</v>
      </c>
      <c r="M83">
        <f>EDWPCL!T83</f>
        <v>0</v>
      </c>
      <c r="N83">
        <f>'MSW BWN'!T83</f>
        <v>4.4004679999999992</v>
      </c>
      <c r="O83">
        <f>BYPL_ISGS_exbus!DM83</f>
        <v>704.73193166764599</v>
      </c>
      <c r="P83" s="36">
        <v>32.719999999999992</v>
      </c>
      <c r="Q83" s="36">
        <v>11.599999999999998</v>
      </c>
      <c r="R83" s="38">
        <v>0</v>
      </c>
      <c r="S83" s="38">
        <v>0</v>
      </c>
      <c r="T83" s="37">
        <f>SUMPRODUCT(LTA!J83:AN83,LTA!J$101:AN$101,LTA!J$104:AN$104)</f>
        <v>46.33</v>
      </c>
      <c r="U83" s="37">
        <f>SUMPRODUCT(LTA!J83:AN83,LTA!J$102:AN$102,LTA!J$104:AN$104)</f>
        <v>72.180000000000007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-169</v>
      </c>
      <c r="AA83" s="75">
        <f>STOA!I83</f>
        <v>0</v>
      </c>
      <c r="AB83" s="75">
        <f>-STOA!O83</f>
        <v>-100</v>
      </c>
      <c r="AC83">
        <f t="shared" si="3"/>
        <v>10.06965539624813</v>
      </c>
      <c r="AD83">
        <f t="shared" si="4"/>
        <v>648.42010272910568</v>
      </c>
      <c r="AE83">
        <f>'IDT-1'!C83</f>
        <v>-45.927</v>
      </c>
      <c r="AF83" s="24"/>
      <c r="AG83">
        <f t="shared" si="5"/>
        <v>602.49310272910566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6.3224299999999998</v>
      </c>
      <c r="E84">
        <f>GT_NG!Q84</f>
        <v>0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48.592249432896622</v>
      </c>
      <c r="J84">
        <f>Bawana_RLNG!Q84</f>
        <v>0</v>
      </c>
      <c r="K84">
        <f>Bawana_Spot!Q84</f>
        <v>0</v>
      </c>
      <c r="L84">
        <f>TWOMCL!P84</f>
        <v>0.61267902481104974</v>
      </c>
      <c r="M84">
        <f>EDWPCL!T84</f>
        <v>0</v>
      </c>
      <c r="N84">
        <f>'MSW BWN'!T84</f>
        <v>4.4511359999999991</v>
      </c>
      <c r="O84">
        <f>BYPL_ISGS_exbus!DM84</f>
        <v>701.28135981145749</v>
      </c>
      <c r="P84" s="36">
        <v>32.719999999999992</v>
      </c>
      <c r="Q84" s="36">
        <v>11.599999999999998</v>
      </c>
      <c r="R84" s="38">
        <v>0</v>
      </c>
      <c r="S84" s="38">
        <v>0</v>
      </c>
      <c r="T84" s="37">
        <f>SUMPRODUCT(LTA!J84:AN84,LTA!J$101:AN$101,LTA!J$104:AN$104)</f>
        <v>46.67</v>
      </c>
      <c r="U84" s="37">
        <f>SUMPRODUCT(LTA!J84:AN84,LTA!J$102:AN$102,LTA!J$104:AN$104)</f>
        <v>72.52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-154</v>
      </c>
      <c r="AA84" s="75">
        <f>STOA!I84</f>
        <v>0</v>
      </c>
      <c r="AB84" s="75">
        <f>-STOA!O84</f>
        <v>-100</v>
      </c>
      <c r="AC84">
        <f t="shared" si="3"/>
        <v>9.9197408379828111</v>
      </c>
      <c r="AD84">
        <f t="shared" si="4"/>
        <v>660.85011343118242</v>
      </c>
      <c r="AE84">
        <f>'IDT-1'!C84</f>
        <v>-67.337000000000003</v>
      </c>
      <c r="AF84" s="24"/>
      <c r="AG84">
        <f t="shared" si="5"/>
        <v>593.51311343118243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6.3224299999999998</v>
      </c>
      <c r="E85">
        <f>GT_NG!Q85</f>
        <v>0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48.592249432896622</v>
      </c>
      <c r="J85">
        <f>Bawana_RLNG!Q85</f>
        <v>0</v>
      </c>
      <c r="K85">
        <f>Bawana_Spot!Q85</f>
        <v>0</v>
      </c>
      <c r="L85">
        <f>TWOMCL!P85</f>
        <v>0.61267902481104974</v>
      </c>
      <c r="M85">
        <f>EDWPCL!T85</f>
        <v>0</v>
      </c>
      <c r="N85">
        <f>'MSW BWN'!T85</f>
        <v>4.4645199999999985</v>
      </c>
      <c r="O85">
        <f>BYPL_ISGS_exbus!DM85</f>
        <v>674.23234411365979</v>
      </c>
      <c r="P85" s="36">
        <v>32.719999999999992</v>
      </c>
      <c r="Q85" s="36">
        <v>11.599999999999998</v>
      </c>
      <c r="R85" s="38">
        <v>0</v>
      </c>
      <c r="S85" s="38">
        <v>0</v>
      </c>
      <c r="T85" s="37">
        <f>SUMPRODUCT(LTA!J85:AN85,LTA!J$101:AN$101,LTA!J$104:AN$104)</f>
        <v>45.67</v>
      </c>
      <c r="U85" s="37">
        <f>SUMPRODUCT(LTA!J85:AN85,LTA!J$102:AN$102,LTA!J$104:AN$104)</f>
        <v>73.02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-114</v>
      </c>
      <c r="AA85" s="75">
        <f>STOA!I85</f>
        <v>0</v>
      </c>
      <c r="AB85" s="75">
        <f>-STOA!O85</f>
        <v>-100</v>
      </c>
      <c r="AC85">
        <f t="shared" si="3"/>
        <v>9.3495952227257462</v>
      </c>
      <c r="AD85">
        <f t="shared" si="4"/>
        <v>673.88462734864174</v>
      </c>
      <c r="AE85">
        <f>'IDT-1'!C85</f>
        <v>-96.221000000000004</v>
      </c>
      <c r="AF85" s="24"/>
      <c r="AG85">
        <f t="shared" si="5"/>
        <v>577.66362734864174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6.3224299999999998</v>
      </c>
      <c r="E86">
        <f>GT_NG!Q86</f>
        <v>0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48.592249432896622</v>
      </c>
      <c r="J86">
        <f>Bawana_RLNG!Q86</f>
        <v>0</v>
      </c>
      <c r="K86">
        <f>Bawana_Spot!Q86</f>
        <v>0</v>
      </c>
      <c r="L86">
        <f>TWOMCL!P86</f>
        <v>0.61267902481104974</v>
      </c>
      <c r="M86">
        <f>EDWPCL!T86</f>
        <v>0</v>
      </c>
      <c r="N86">
        <f>'MSW BWN'!T86</f>
        <v>4.3918639999999991</v>
      </c>
      <c r="O86">
        <f>BYPL_ISGS_exbus!DM86</f>
        <v>670.97738579989561</v>
      </c>
      <c r="P86" s="36">
        <v>32.719999999999992</v>
      </c>
      <c r="Q86" s="36">
        <v>11.599999999999998</v>
      </c>
      <c r="R86" s="38">
        <v>0</v>
      </c>
      <c r="S86" s="38">
        <v>0</v>
      </c>
      <c r="T86" s="37">
        <f>SUMPRODUCT(LTA!J86:AN86,LTA!J$101:AN$101,LTA!J$104:AN$104)</f>
        <v>44.67</v>
      </c>
      <c r="U86" s="37">
        <f>SUMPRODUCT(LTA!J86:AN86,LTA!J$102:AN$102,LTA!J$104:AN$104)</f>
        <v>73.52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-114</v>
      </c>
      <c r="AA86" s="75">
        <f>STOA!I86</f>
        <v>0</v>
      </c>
      <c r="AB86" s="75">
        <f>-STOA!O86</f>
        <v>-100</v>
      </c>
      <c r="AC86">
        <f t="shared" si="3"/>
        <v>9.3174432624901264</v>
      </c>
      <c r="AD86">
        <f t="shared" si="4"/>
        <v>670.08916499511315</v>
      </c>
      <c r="AE86">
        <f>'IDT-1'!C86</f>
        <v>-97.361000000000004</v>
      </c>
      <c r="AF86" s="24"/>
      <c r="AG86">
        <f t="shared" si="5"/>
        <v>572.72816499511316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6.3224299999999998</v>
      </c>
      <c r="E87">
        <f>GT_NG!Q87</f>
        <v>0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0.60122627737226297</v>
      </c>
      <c r="M87">
        <f>EDWPCL!T87</f>
        <v>0</v>
      </c>
      <c r="N87">
        <f>'MSW BWN'!T87</f>
        <v>4.414807999999999</v>
      </c>
      <c r="O87">
        <f>BYPL_ISGS_exbus!DM87</f>
        <v>670.5399589480495</v>
      </c>
      <c r="P87" s="36">
        <v>32.719999999999992</v>
      </c>
      <c r="Q87" s="36">
        <v>11.599999999999998</v>
      </c>
      <c r="R87" s="38">
        <v>0</v>
      </c>
      <c r="S87" s="38">
        <v>0</v>
      </c>
      <c r="T87" s="37">
        <f>SUMPRODUCT(LTA!J87:AN87,LTA!J$101:AN$101,LTA!J$104:AN$104)</f>
        <v>45</v>
      </c>
      <c r="U87" s="37">
        <f>SUMPRODUCT(LTA!J87:AN87,LTA!J$102:AN$102,LTA!J$104:AN$104)</f>
        <v>74.680000000000007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-114</v>
      </c>
      <c r="AA87" s="75">
        <f>STOA!I87</f>
        <v>0</v>
      </c>
      <c r="AB87" s="75">
        <f>-STOA!O87</f>
        <v>-100</v>
      </c>
      <c r="AC87">
        <f t="shared" si="3"/>
        <v>9.3263814034561339</v>
      </c>
      <c r="AD87">
        <f t="shared" si="4"/>
        <v>671.1442912548622</v>
      </c>
      <c r="AE87">
        <f>'IDT-1'!C87</f>
        <v>-94.602000000000004</v>
      </c>
      <c r="AF87" s="24"/>
      <c r="AG87">
        <f t="shared" si="5"/>
        <v>576.54229125486222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6.3224299999999998</v>
      </c>
      <c r="E88">
        <f>GT_NG!Q88</f>
        <v>0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0.59985176866928691</v>
      </c>
      <c r="M88">
        <f>EDWPCL!T88</f>
        <v>0</v>
      </c>
      <c r="N88">
        <f>'MSW BWN'!T88</f>
        <v>4.1624239999999988</v>
      </c>
      <c r="O88">
        <f>BYPL_ISGS_exbus!DM88</f>
        <v>670.5399589480495</v>
      </c>
      <c r="P88" s="36">
        <v>32.719999999999992</v>
      </c>
      <c r="Q88" s="36">
        <v>11.599999999999998</v>
      </c>
      <c r="R88" s="38">
        <v>0</v>
      </c>
      <c r="S88" s="38">
        <v>0</v>
      </c>
      <c r="T88" s="37">
        <f>SUMPRODUCT(LTA!J88:AN88,LTA!J$101:AN$101,LTA!J$104:AN$104)</f>
        <v>45.67</v>
      </c>
      <c r="U88" s="37">
        <f>SUMPRODUCT(LTA!J88:AN88,LTA!J$102:AN$102,LTA!J$104:AN$104)</f>
        <v>76.34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-109</v>
      </c>
      <c r="AA88" s="75">
        <f>STOA!I88</f>
        <v>0</v>
      </c>
      <c r="AB88" s="75">
        <f>-STOA!O88</f>
        <v>-100</v>
      </c>
      <c r="AC88">
        <f t="shared" si="3"/>
        <v>9.3014660433585838</v>
      </c>
      <c r="AD88">
        <f t="shared" si="4"/>
        <v>678.24544810625684</v>
      </c>
      <c r="AE88">
        <f>'IDT-1'!C88</f>
        <v>-99.683999999999997</v>
      </c>
      <c r="AF88" s="24"/>
      <c r="AG88">
        <f t="shared" si="5"/>
        <v>578.56144810625688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6.3224299999999998</v>
      </c>
      <c r="E89">
        <f>GT_NG!Q89</f>
        <v>0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0.61267902481104974</v>
      </c>
      <c r="M89">
        <f>EDWPCL!T89</f>
        <v>0</v>
      </c>
      <c r="N89">
        <f>'MSW BWN'!T89</f>
        <v>4.1251399999999991</v>
      </c>
      <c r="O89">
        <f>BYPL_ISGS_exbus!DM89</f>
        <v>667.15060301803555</v>
      </c>
      <c r="P89" s="36">
        <v>32.719999999999992</v>
      </c>
      <c r="Q89" s="36">
        <v>11.599999999999998</v>
      </c>
      <c r="R89" s="38">
        <v>0</v>
      </c>
      <c r="S89" s="38">
        <v>0</v>
      </c>
      <c r="T89" s="37">
        <f>SUMPRODUCT(LTA!J89:AN89,LTA!J$101:AN$101,LTA!J$104:AN$104)</f>
        <v>32.67</v>
      </c>
      <c r="U89" s="37">
        <f>SUMPRODUCT(LTA!J89:AN89,LTA!J$102:AN$102,LTA!J$104:AN$104)</f>
        <v>76.52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-139</v>
      </c>
      <c r="AA89" s="75">
        <f>STOA!I89</f>
        <v>0</v>
      </c>
      <c r="AB89" s="75">
        <f>-STOA!O89</f>
        <v>-100</v>
      </c>
      <c r="AC89">
        <f t="shared" si="3"/>
        <v>9.4192367486447299</v>
      </c>
      <c r="AD89">
        <f t="shared" si="4"/>
        <v>631.8938647270985</v>
      </c>
      <c r="AE89">
        <f>'IDT-1'!C89</f>
        <v>-68.864000000000004</v>
      </c>
      <c r="AF89" s="24"/>
      <c r="AG89">
        <f t="shared" si="5"/>
        <v>563.02986472709847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6.3224299999999998</v>
      </c>
      <c r="E90">
        <f>GT_NG!Q90</f>
        <v>0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0.59167209432902867</v>
      </c>
      <c r="M90">
        <f>EDWPCL!T90</f>
        <v>0</v>
      </c>
      <c r="N90">
        <f>'MSW BWN'!T90</f>
        <v>3.9004799999999995</v>
      </c>
      <c r="O90">
        <f>BYPL_ISGS_exbus!DM90</f>
        <v>660.5316649537757</v>
      </c>
      <c r="P90" s="36">
        <v>32.719999999999992</v>
      </c>
      <c r="Q90" s="36">
        <v>11.599999999999998</v>
      </c>
      <c r="R90" s="38">
        <v>0</v>
      </c>
      <c r="S90" s="38">
        <v>0</v>
      </c>
      <c r="T90" s="37">
        <f>SUMPRODUCT(LTA!J90:AN90,LTA!J$101:AN$101,LTA!J$104:AN$104)</f>
        <v>33</v>
      </c>
      <c r="U90" s="37">
        <f>SUMPRODUCT(LTA!J90:AN90,LTA!J$102:AN$102,LTA!J$104:AN$104)</f>
        <v>76.34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-129</v>
      </c>
      <c r="AA90" s="75">
        <f>STOA!I90</f>
        <v>0</v>
      </c>
      <c r="AB90" s="75">
        <f>-STOA!O90</f>
        <v>-100</v>
      </c>
      <c r="AC90">
        <f t="shared" si="3"/>
        <v>9.2781224894400083</v>
      </c>
      <c r="AD90">
        <f t="shared" si="4"/>
        <v>635.3203739915615</v>
      </c>
      <c r="AE90">
        <f>'IDT-1'!C90</f>
        <v>-89.599000000000004</v>
      </c>
      <c r="AF90" s="24"/>
      <c r="AG90">
        <f t="shared" si="5"/>
        <v>545.72137399156145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6.3224299999999998</v>
      </c>
      <c r="E91">
        <f>GT_NG!Q91</f>
        <v>0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0.61267902481104974</v>
      </c>
      <c r="M91">
        <f>EDWPCL!T91</f>
        <v>0</v>
      </c>
      <c r="N91">
        <f>'MSW BWN'!T91</f>
        <v>3.9693119999999995</v>
      </c>
      <c r="O91">
        <f>BYPL_ISGS_exbus!DM91</f>
        <v>676.8899301391267</v>
      </c>
      <c r="P91" s="36">
        <v>68.349999999999994</v>
      </c>
      <c r="Q91" s="36">
        <v>11.599999999999998</v>
      </c>
      <c r="R91" s="38">
        <v>0</v>
      </c>
      <c r="S91" s="38">
        <v>0</v>
      </c>
      <c r="T91" s="37">
        <f>SUMPRODUCT(LTA!J91:AN91,LTA!J$101:AN$101,LTA!J$104:AN$104)</f>
        <v>32.67</v>
      </c>
      <c r="U91" s="37">
        <f>SUMPRODUCT(LTA!J91:AN91,LTA!J$102:AN$102,LTA!J$104:AN$104)</f>
        <v>91.5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-176.74</v>
      </c>
      <c r="AC91">
        <f t="shared" si="3"/>
        <v>9.397447861310301</v>
      </c>
      <c r="AD91">
        <f t="shared" si="4"/>
        <v>754.36915273552404</v>
      </c>
      <c r="AE91">
        <f>'IDT-1'!C91</f>
        <v>-232</v>
      </c>
      <c r="AF91" s="24"/>
      <c r="AG91">
        <f t="shared" si="5"/>
        <v>522.36915273552404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6.3224299999999998</v>
      </c>
      <c r="E92">
        <f>GT_NG!Q92</f>
        <v>0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0.5987063447501404</v>
      </c>
      <c r="M92">
        <f>EDWPCL!T92</f>
        <v>0</v>
      </c>
      <c r="N92">
        <f>'MSW BWN'!T92</f>
        <v>4.0247599999999997</v>
      </c>
      <c r="O92">
        <f>BYPL_ISGS_exbus!DM92</f>
        <v>677.16052029757975</v>
      </c>
      <c r="P92" s="36">
        <v>68.349999999999994</v>
      </c>
      <c r="Q92" s="36">
        <v>11.599999999999998</v>
      </c>
      <c r="R92" s="38">
        <v>0</v>
      </c>
      <c r="S92" s="38">
        <v>0</v>
      </c>
      <c r="T92" s="37">
        <f>SUMPRODUCT(LTA!J92:AN92,LTA!J$101:AN$101,LTA!J$104:AN$104)</f>
        <v>33</v>
      </c>
      <c r="U92" s="37">
        <f>SUMPRODUCT(LTA!J92:AN92,LTA!J$102:AN$102,LTA!J$104:AN$104)</f>
        <v>91.5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-176.74</v>
      </c>
      <c r="AC92">
        <f t="shared" si="3"/>
        <v>9.4028412113287949</v>
      </c>
      <c r="AD92">
        <f t="shared" si="4"/>
        <v>755.00582486389771</v>
      </c>
      <c r="AE92">
        <f>'IDT-1'!C92</f>
        <v>-230.316</v>
      </c>
      <c r="AF92" s="24"/>
      <c r="AG92">
        <f t="shared" si="5"/>
        <v>524.68982486389768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6.3224299999999998</v>
      </c>
      <c r="E93">
        <f>GT_NG!Q93</f>
        <v>0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0.61267902481104974</v>
      </c>
      <c r="M93">
        <f>EDWPCL!T93</f>
        <v>0</v>
      </c>
      <c r="N93">
        <f>'MSW BWN'!T93</f>
        <v>3.9693119999999995</v>
      </c>
      <c r="O93">
        <f>BYPL_ISGS_exbus!DM93</f>
        <v>674.78378908869013</v>
      </c>
      <c r="P93" s="36">
        <v>68.349999999999994</v>
      </c>
      <c r="Q93" s="36">
        <v>11.599999999999998</v>
      </c>
      <c r="R93" s="38">
        <v>0</v>
      </c>
      <c r="S93" s="38">
        <v>0</v>
      </c>
      <c r="T93" s="37">
        <f>SUMPRODUCT(LTA!J93:AN93,LTA!J$101:AN$101,LTA!J$104:AN$104)</f>
        <v>33.33</v>
      </c>
      <c r="U93" s="37">
        <f>SUMPRODUCT(LTA!J93:AN93,LTA!J$102:AN$102,LTA!J$104:AN$104)</f>
        <v>91.5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-25</v>
      </c>
      <c r="AA93" s="75">
        <f>STOA!I93</f>
        <v>0</v>
      </c>
      <c r="AB93" s="75">
        <f>-STOA!O93</f>
        <v>-176.74</v>
      </c>
      <c r="AC93">
        <f t="shared" si="3"/>
        <v>9.5970792196088617</v>
      </c>
      <c r="AD93">
        <f t="shared" si="4"/>
        <v>727.72338032678897</v>
      </c>
      <c r="AE93">
        <f>'IDT-1'!C93</f>
        <v>-211.74799999999999</v>
      </c>
      <c r="AF93" s="24"/>
      <c r="AG93">
        <f t="shared" si="5"/>
        <v>515.97538032678904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6.3224299999999998</v>
      </c>
      <c r="E94">
        <f>GT_NG!Q94</f>
        <v>0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0.60908253790005618</v>
      </c>
      <c r="M94">
        <f>EDWPCL!T94</f>
        <v>0</v>
      </c>
      <c r="N94">
        <f>'MSW BWN'!T94</f>
        <v>3.882315999999999</v>
      </c>
      <c r="O94">
        <f>BYPL_ISGS_exbus!DM94</f>
        <v>666.91979022122359</v>
      </c>
      <c r="P94" s="36">
        <v>68.349999999999994</v>
      </c>
      <c r="Q94" s="36">
        <v>11.599999999999998</v>
      </c>
      <c r="R94" s="38">
        <v>0</v>
      </c>
      <c r="S94" s="38">
        <v>0</v>
      </c>
      <c r="T94" s="37">
        <f>SUMPRODUCT(LTA!J94:AN94,LTA!J$101:AN$101,LTA!J$104:AN$104)</f>
        <v>33.67</v>
      </c>
      <c r="U94" s="37">
        <f>SUMPRODUCT(LTA!J94:AN94,LTA!J$102:AN$102,LTA!J$104:AN$104)</f>
        <v>72.34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-176.74</v>
      </c>
      <c r="AC94">
        <f t="shared" si="3"/>
        <v>9.1603937091098633</v>
      </c>
      <c r="AD94">
        <f t="shared" si="4"/>
        <v>726.38547448291047</v>
      </c>
      <c r="AE94">
        <f>'IDT-1'!C94</f>
        <v>-204</v>
      </c>
      <c r="AF94" s="24"/>
      <c r="AG94">
        <f t="shared" si="5"/>
        <v>522.38547448291047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6.3224299999999998</v>
      </c>
      <c r="E95">
        <f>GT_NG!Q95</f>
        <v>0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0.610672655811342</v>
      </c>
      <c r="M95">
        <f>EDWPCL!T95</f>
        <v>0</v>
      </c>
      <c r="N95">
        <f>'MSW BWN'!T95</f>
        <v>3.8593719999999991</v>
      </c>
      <c r="O95">
        <f>BYPL_ISGS_exbus!DM95</f>
        <v>650.84076712940532</v>
      </c>
      <c r="P95" s="36">
        <v>68.349999999999994</v>
      </c>
      <c r="Q95" s="36">
        <v>11.599999999999998</v>
      </c>
      <c r="R95" s="38">
        <v>0</v>
      </c>
      <c r="S95" s="38">
        <v>0</v>
      </c>
      <c r="T95" s="37">
        <f>SUMPRODUCT(LTA!J95:AN95,LTA!J$101:AN$101,LTA!J$104:AN$104)</f>
        <v>34</v>
      </c>
      <c r="U95" s="37">
        <f>SUMPRODUCT(LTA!J95:AN95,LTA!J$102:AN$102,LTA!J$104:AN$104)</f>
        <v>72.52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-94.7</v>
      </c>
      <c r="AA95" s="75">
        <f>STOA!I95</f>
        <v>0</v>
      </c>
      <c r="AB95" s="75">
        <f>-STOA!O95</f>
        <v>-176.74</v>
      </c>
      <c r="AC95">
        <f t="shared" si="3"/>
        <v>9.8316531790760386</v>
      </c>
      <c r="AD95">
        <f t="shared" si="4"/>
        <v>615.42383803903715</v>
      </c>
      <c r="AE95">
        <f>'IDT-1'!C95</f>
        <v>-109.63</v>
      </c>
      <c r="AF95" s="24"/>
      <c r="AG95">
        <f t="shared" si="5"/>
        <v>505.79383803903715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6.3224299999999998</v>
      </c>
      <c r="E96">
        <f>GT_NG!Q96</f>
        <v>0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0.61193935991016291</v>
      </c>
      <c r="M96">
        <f>EDWPCL!T96</f>
        <v>0</v>
      </c>
      <c r="N96">
        <f>'MSW BWN'!T96</f>
        <v>3.6528759999999996</v>
      </c>
      <c r="O96">
        <f>BYPL_ISGS_exbus!DM96</f>
        <v>650.84076712940532</v>
      </c>
      <c r="P96" s="36">
        <v>68.349999999999994</v>
      </c>
      <c r="Q96" s="36">
        <v>11.599999999999998</v>
      </c>
      <c r="R96" s="38">
        <v>0</v>
      </c>
      <c r="S96" s="38">
        <v>0</v>
      </c>
      <c r="T96" s="37">
        <f>SUMPRODUCT(LTA!J96:AN96,LTA!J$101:AN$101,LTA!J$104:AN$104)</f>
        <v>34.33</v>
      </c>
      <c r="U96" s="37">
        <f>SUMPRODUCT(LTA!J96:AN96,LTA!J$102:AN$102,LTA!J$104:AN$104)</f>
        <v>72.680000000000007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-99</v>
      </c>
      <c r="AA96" s="75">
        <f>STOA!I96</f>
        <v>0</v>
      </c>
      <c r="AB96" s="75">
        <f>-STOA!O96</f>
        <v>-176.74</v>
      </c>
      <c r="AC96">
        <f t="shared" si="3"/>
        <v>9.8704712312074925</v>
      </c>
      <c r="AD96">
        <f t="shared" si="4"/>
        <v>611.3697906910046</v>
      </c>
      <c r="AE96">
        <f>'IDT-1'!C96</f>
        <v>-81</v>
      </c>
      <c r="AF96" s="24"/>
      <c r="AG96">
        <f t="shared" si="5"/>
        <v>530.3697906910046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6.3224299999999998</v>
      </c>
      <c r="E97">
        <f>GT_NG!Q97</f>
        <v>0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0.61267902481104974</v>
      </c>
      <c r="M97">
        <f>EDWPCL!T97</f>
        <v>0</v>
      </c>
      <c r="N97">
        <f>'MSW BWN'!T97</f>
        <v>3.6939839999999995</v>
      </c>
      <c r="O97">
        <f>BYPL_ISGS_exbus!DM97</f>
        <v>672.52298348725253</v>
      </c>
      <c r="P97" s="36">
        <v>68.349999999999994</v>
      </c>
      <c r="Q97" s="36">
        <v>11.599999999999998</v>
      </c>
      <c r="R97" s="38">
        <v>0</v>
      </c>
      <c r="S97" s="38">
        <v>0</v>
      </c>
      <c r="T97" s="37">
        <f>SUMPRODUCT(LTA!J97:AN97,LTA!J$101:AN$101,LTA!J$104:AN$104)</f>
        <v>34.67</v>
      </c>
      <c r="U97" s="37">
        <f>SUMPRODUCT(LTA!J97:AN97,LTA!J$102:AN$102,LTA!J$104:AN$104)</f>
        <v>97.02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-220</v>
      </c>
      <c r="AA97" s="75">
        <f>STOA!I97</f>
        <v>0</v>
      </c>
      <c r="AB97" s="75">
        <f>-STOA!O97</f>
        <v>-176.74</v>
      </c>
      <c r="AC97">
        <f t="shared" si="3"/>
        <v>11.285275453710154</v>
      </c>
      <c r="AD97">
        <f t="shared" si="4"/>
        <v>535.35905049125006</v>
      </c>
      <c r="AE97">
        <f>'IDT-1'!C97</f>
        <v>-47.89</v>
      </c>
      <c r="AF97" s="24"/>
      <c r="AG97">
        <f t="shared" si="5"/>
        <v>487.46905049125007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6.3224299999999998</v>
      </c>
      <c r="E98">
        <f>GT_NG!Q98</f>
        <v>0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0.61267902481104974</v>
      </c>
      <c r="M98">
        <f>EDWPCL!T98</f>
        <v>0</v>
      </c>
      <c r="N98">
        <f>'MSW BWN'!T98</f>
        <v>3.8364279999999993</v>
      </c>
      <c r="O98">
        <f>BYPL_ISGS_exbus!DM98</f>
        <v>660.67285477028838</v>
      </c>
      <c r="P98" s="36">
        <v>68.349999999999994</v>
      </c>
      <c r="Q98" s="36">
        <v>11.599999999999998</v>
      </c>
      <c r="R98" s="38">
        <v>0</v>
      </c>
      <c r="S98" s="38">
        <v>0</v>
      </c>
      <c r="T98" s="37">
        <f>SUMPRODUCT(LTA!J98:AN98,LTA!J$101:AN$101,LTA!J$104:AN$104)</f>
        <v>35</v>
      </c>
      <c r="U98" s="37">
        <f>SUMPRODUCT(LTA!J98:AN98,LTA!J$102:AN$102,LTA!J$104:AN$104)</f>
        <v>120.2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-245</v>
      </c>
      <c r="AA98" s="75">
        <f>STOA!I98</f>
        <v>0</v>
      </c>
      <c r="AB98" s="75">
        <f>-STOA!O98</f>
        <v>-176.74</v>
      </c>
      <c r="AC98">
        <f t="shared" si="3"/>
        <v>11.596193845209882</v>
      </c>
      <c r="AD98">
        <f t="shared" si="4"/>
        <v>521.85044738278623</v>
      </c>
      <c r="AE98">
        <f>'IDT-1'!C98</f>
        <v>-32.598999999999997</v>
      </c>
      <c r="AF98" s="24"/>
      <c r="AG98">
        <f t="shared" si="5"/>
        <v>489.25144738278624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0.15102092250000029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1.1662139863895191</v>
      </c>
      <c r="J99">
        <f t="shared" si="6"/>
        <v>0</v>
      </c>
      <c r="K99">
        <f t="shared" si="6"/>
        <v>0</v>
      </c>
      <c r="L99">
        <f t="shared" si="6"/>
        <v>1.4536335107699503E-2</v>
      </c>
      <c r="M99">
        <f t="shared" si="6"/>
        <v>0</v>
      </c>
      <c r="N99">
        <f t="shared" si="6"/>
        <v>0.10348891199999997</v>
      </c>
      <c r="O99">
        <f t="shared" si="6"/>
        <v>15.304999734812078</v>
      </c>
      <c r="P99" s="36">
        <f t="shared" si="6"/>
        <v>1.2816219424950857</v>
      </c>
      <c r="Q99" s="36">
        <f t="shared" si="6"/>
        <v>0.29554453324483659</v>
      </c>
      <c r="R99" s="38">
        <f t="shared" si="6"/>
        <v>7.5665664068976971E-2</v>
      </c>
      <c r="S99" s="38">
        <f t="shared" si="6"/>
        <v>0</v>
      </c>
      <c r="T99" s="37">
        <f t="shared" si="6"/>
        <v>2.5025174999999997</v>
      </c>
      <c r="U99" s="37">
        <f t="shared" si="6"/>
        <v>1.8636200000000029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-5.4974999999999996</v>
      </c>
      <c r="AA99" s="75">
        <f t="shared" si="6"/>
        <v>0</v>
      </c>
      <c r="AB99" s="75">
        <f t="shared" si="6"/>
        <v>-3.0139199999999993</v>
      </c>
      <c r="AC99">
        <f t="shared" si="6"/>
        <v>0.27659109623710409</v>
      </c>
      <c r="AD99">
        <f t="shared" si="6"/>
        <v>12.472473434381074</v>
      </c>
      <c r="AE99">
        <f t="shared" si="6"/>
        <v>-0.46637725000000002</v>
      </c>
      <c r="AG99">
        <f t="shared" si="6"/>
        <v>12.006096184381072</v>
      </c>
      <c r="AI99">
        <f t="shared" si="6"/>
        <v>0</v>
      </c>
      <c r="AJ99">
        <f t="shared" si="6"/>
        <v>0</v>
      </c>
      <c r="AK99">
        <f t="shared" si="6"/>
        <v>3.6504999999999996E-2</v>
      </c>
      <c r="AL99">
        <f t="shared" si="6"/>
        <v>-1.53525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45376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8.0340299999999996</v>
      </c>
      <c r="E3">
        <f>GT_NG!T3</f>
        <v>0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6.390316676024705</v>
      </c>
      <c r="M3">
        <f>EDWPCL!W3</f>
        <v>0</v>
      </c>
      <c r="N3">
        <f>'MSW BWN'!W3</f>
        <v>5.3424319999999996</v>
      </c>
      <c r="O3">
        <f>TPDDL_ISGS_exbus!DM3</f>
        <v>587.54878922293653</v>
      </c>
      <c r="P3" s="36">
        <v>19.34</v>
      </c>
      <c r="Q3" s="36">
        <v>7.74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213.98999999999995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0</v>
      </c>
      <c r="AB3" s="75">
        <f>-STOA!P3</f>
        <v>-200</v>
      </c>
      <c r="AC3">
        <f>SUMIF(B3:AB3,"&gt;0")*$AC$2-SUMIF(B3:AB3,"&lt;0")*($AC$2/(1-$AC$2))+SUMIF(AI3:AR3,"&gt;0")*$AC$2-SUMIF(AI3:AR3,"&lt;0")*($AC$2/(1-$AC$2))</f>
        <v>9.7374150321832325</v>
      </c>
      <c r="AD3">
        <f>SUM(B3:AB3,AI3:AV3)-AC3</f>
        <v>647.36087079650338</v>
      </c>
      <c r="AE3">
        <f>'IDT-1'!F3</f>
        <v>0</v>
      </c>
      <c r="AF3" s="24"/>
      <c r="AG3">
        <f>SUM(AD3:AF3)</f>
        <v>647.36087079650338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-50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8.0340299999999996</v>
      </c>
      <c r="E4">
        <f>GT_NG!T4</f>
        <v>0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6.3183200449185861</v>
      </c>
      <c r="M4">
        <f>EDWPCL!W4</f>
        <v>0</v>
      </c>
      <c r="N4">
        <f>'MSW BWN'!W4</f>
        <v>5.4265279999999985</v>
      </c>
      <c r="O4">
        <f>TPDDL_ISGS_exbus!DM4</f>
        <v>587.60957779784565</v>
      </c>
      <c r="P4" s="36">
        <v>19.34</v>
      </c>
      <c r="Q4" s="36">
        <v>7.74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214.15999999999997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0</v>
      </c>
      <c r="AA4" s="75">
        <f>STOA!J4</f>
        <v>0</v>
      </c>
      <c r="AB4" s="75">
        <f>-STOA!P4</f>
        <v>-200</v>
      </c>
      <c r="AC4">
        <f t="shared" ref="AC4:AC67" si="0">SUMIF(B4:AB4,"&gt;0")*$AC$2-SUMIF(B4:AB4,"&lt;0")*($AC$2/(1-$AC$2))+SUMIF(AI4:AR4,"&gt;0")*$AC$2-SUMIF(AI4:AR4,"&lt;0")*($AC$2/(1-$AC$2))</f>
        <v>9.8495803413347378</v>
      </c>
      <c r="AD4">
        <f t="shared" ref="AD4:AD67" si="1">SUM(B4:AB4,AI4:AV4)-AC4</f>
        <v>634.49159343115491</v>
      </c>
      <c r="AE4">
        <f>'IDT-1'!F4</f>
        <v>0</v>
      </c>
      <c r="AF4" s="24"/>
      <c r="AG4">
        <f t="shared" ref="AG4:AG67" si="2">SUM(AD4:AF4)</f>
        <v>634.49159343115491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-63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8.0340299999999996</v>
      </c>
      <c r="E5">
        <f>GT_NG!T5</f>
        <v>0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6.5862995167187854</v>
      </c>
      <c r="M5">
        <f>EDWPCL!W5</f>
        <v>0</v>
      </c>
      <c r="N5">
        <f>'MSW BWN'!W5</f>
        <v>5.4720799999999992</v>
      </c>
      <c r="O5">
        <f>TPDDL_ISGS_exbus!DM5</f>
        <v>585.69530383032804</v>
      </c>
      <c r="P5" s="36">
        <v>19.34</v>
      </c>
      <c r="Q5" s="36">
        <v>7.8200000000000021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213.93999999999994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0</v>
      </c>
      <c r="AA5" s="75">
        <f>STOA!J5</f>
        <v>0</v>
      </c>
      <c r="AB5" s="75">
        <f>-STOA!P5</f>
        <v>-200</v>
      </c>
      <c r="AC5">
        <f t="shared" si="0"/>
        <v>9.8349581043707115</v>
      </c>
      <c r="AD5">
        <f t="shared" si="1"/>
        <v>632.76547317240158</v>
      </c>
      <c r="AE5">
        <f>'IDT-1'!F5</f>
        <v>0</v>
      </c>
      <c r="AF5" s="24"/>
      <c r="AG5">
        <f t="shared" si="2"/>
        <v>632.76547317240158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-63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8.0340299999999996</v>
      </c>
      <c r="E6">
        <f>GT_NG!T6</f>
        <v>0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6.4171162268388571</v>
      </c>
      <c r="M6">
        <f>EDWPCL!W6</f>
        <v>0</v>
      </c>
      <c r="N6">
        <f>'MSW BWN'!W6</f>
        <v>5.5339839999999993</v>
      </c>
      <c r="O6">
        <f>TPDDL_ISGS_exbus!DM6</f>
        <v>585.65624589611787</v>
      </c>
      <c r="P6" s="36">
        <v>19.550949628406276</v>
      </c>
      <c r="Q6" s="36">
        <v>7.8200000000000021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214.10999999999996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0</v>
      </c>
      <c r="AA6" s="75">
        <f>STOA!J6</f>
        <v>0</v>
      </c>
      <c r="AB6" s="75">
        <f>-STOA!P6</f>
        <v>-200</v>
      </c>
      <c r="AC6">
        <f t="shared" si="0"/>
        <v>9.9131692680909698</v>
      </c>
      <c r="AD6">
        <f t="shared" si="1"/>
        <v>623.92187441299757</v>
      </c>
      <c r="AE6">
        <f>'IDT-1'!F6</f>
        <v>0</v>
      </c>
      <c r="AF6" s="24"/>
      <c r="AG6">
        <f t="shared" si="2"/>
        <v>623.92187441299757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-72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8.0340299999999996</v>
      </c>
      <c r="E7">
        <f>GT_NG!T7</f>
        <v>0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6.5838528916339136</v>
      </c>
      <c r="M7">
        <f>EDWPCL!W7</f>
        <v>0</v>
      </c>
      <c r="N7">
        <f>'MSW BWN'!W7</f>
        <v>5.5001119999999988</v>
      </c>
      <c r="O7">
        <f>TPDDL_ISGS_exbus!DM7</f>
        <v>574.73070866445767</v>
      </c>
      <c r="P7" s="36">
        <v>19.34</v>
      </c>
      <c r="Q7" s="36">
        <v>7.7322849541826795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214.27999999999997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0</v>
      </c>
      <c r="AB7" s="75">
        <f>-STOA!P7</f>
        <v>-200</v>
      </c>
      <c r="AC7">
        <f t="shared" si="0"/>
        <v>9.7197761425671541</v>
      </c>
      <c r="AD7">
        <f t="shared" si="1"/>
        <v>625.19393029743253</v>
      </c>
      <c r="AE7">
        <f>'IDT-1'!F7</f>
        <v>0</v>
      </c>
      <c r="AF7" s="24"/>
      <c r="AG7">
        <f t="shared" si="2"/>
        <v>625.19393029743253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-60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8.0340299999999996</v>
      </c>
      <c r="E8">
        <f>GT_NG!T8</f>
        <v>0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6.30151600224593</v>
      </c>
      <c r="M8">
        <f>EDWPCL!W8</f>
        <v>0</v>
      </c>
      <c r="N8">
        <f>'MSW BWN'!W8</f>
        <v>5.460399999999999</v>
      </c>
      <c r="O8">
        <f>TPDDL_ISGS_exbus!DM8</f>
        <v>574.73070866445767</v>
      </c>
      <c r="P8" s="36">
        <v>19.34</v>
      </c>
      <c r="Q8" s="36">
        <v>7.7322849541826795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214.77999999999997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0</v>
      </c>
      <c r="AB8" s="75">
        <f>-STOA!P8</f>
        <v>-200</v>
      </c>
      <c r="AC8">
        <f t="shared" si="0"/>
        <v>9.721270931896294</v>
      </c>
      <c r="AD8">
        <f t="shared" si="1"/>
        <v>625.37038661871543</v>
      </c>
      <c r="AE8">
        <f>'IDT-1'!F8</f>
        <v>0</v>
      </c>
      <c r="AF8" s="24"/>
      <c r="AG8">
        <f t="shared" si="2"/>
        <v>625.37038661871543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-60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8.0340299999999996</v>
      </c>
      <c r="E9">
        <f>GT_NG!T9</f>
        <v>0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5.9014059517125226</v>
      </c>
      <c r="M9">
        <f>EDWPCL!W9</f>
        <v>0</v>
      </c>
      <c r="N9">
        <f>'MSW BWN'!W9</f>
        <v>5.3599519999999998</v>
      </c>
      <c r="O9">
        <f>TPDDL_ISGS_exbus!DM9</f>
        <v>572.98255396420916</v>
      </c>
      <c r="P9" s="36">
        <v>19.34</v>
      </c>
      <c r="Q9" s="36">
        <v>7.7322849541826795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215.43999999999994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0</v>
      </c>
      <c r="AB9" s="75">
        <f>-STOA!P9</f>
        <v>-200</v>
      </c>
      <c r="AC9">
        <f t="shared" si="0"/>
        <v>9.7926373220386171</v>
      </c>
      <c r="AD9">
        <f t="shared" si="1"/>
        <v>613.71030747779105</v>
      </c>
      <c r="AE9">
        <f>'IDT-1'!F9</f>
        <v>0</v>
      </c>
      <c r="AF9" s="24"/>
      <c r="AG9">
        <f t="shared" si="2"/>
        <v>613.71030747779105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-70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8.0340299999999996</v>
      </c>
      <c r="E10">
        <f>GT_NG!T10</f>
        <v>0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6.4859258843346446</v>
      </c>
      <c r="M10">
        <f>EDWPCL!W10</f>
        <v>0</v>
      </c>
      <c r="N10">
        <f>'MSW BWN'!W10</f>
        <v>5.3377600000000003</v>
      </c>
      <c r="O10">
        <f>TPDDL_ISGS_exbus!DM10</f>
        <v>572.98255396420916</v>
      </c>
      <c r="P10" s="36">
        <v>19.34</v>
      </c>
      <c r="Q10" s="36">
        <v>7.7322849541826795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216.10999999999996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-3</v>
      </c>
      <c r="AA10" s="75">
        <f>STOA!J10</f>
        <v>0</v>
      </c>
      <c r="AB10" s="75">
        <f>-STOA!P10</f>
        <v>-200</v>
      </c>
      <c r="AC10">
        <f t="shared" si="0"/>
        <v>9.8622869807468678</v>
      </c>
      <c r="AD10">
        <f t="shared" si="1"/>
        <v>607.87298575170507</v>
      </c>
      <c r="AE10">
        <f>'IDT-1'!F10</f>
        <v>0</v>
      </c>
      <c r="AF10" s="24"/>
      <c r="AG10">
        <f t="shared" si="2"/>
        <v>607.87298575170507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-74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8.0340299999999996</v>
      </c>
      <c r="E11">
        <f>GT_NG!T11</f>
        <v>0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6.1873644020213368</v>
      </c>
      <c r="M11">
        <f>EDWPCL!W11</f>
        <v>0</v>
      </c>
      <c r="N11">
        <f>'MSW BWN'!W11</f>
        <v>5.4101759999999981</v>
      </c>
      <c r="O11">
        <f>TPDDL_ISGS_exbus!DM11</f>
        <v>573.05731533035532</v>
      </c>
      <c r="P11" s="36">
        <v>19.641347975291698</v>
      </c>
      <c r="Q11" s="36">
        <v>7.82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209.22999999999996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-18</v>
      </c>
      <c r="AA11" s="75">
        <f>STOA!J11</f>
        <v>0</v>
      </c>
      <c r="AB11" s="75">
        <f>-STOA!P11</f>
        <v>-200</v>
      </c>
      <c r="AC11">
        <f t="shared" si="0"/>
        <v>9.9420300071466077</v>
      </c>
      <c r="AD11">
        <f t="shared" si="1"/>
        <v>585.15092163024735</v>
      </c>
      <c r="AE11">
        <f>'IDT-1'!F11</f>
        <v>0</v>
      </c>
      <c r="AF11" s="24"/>
      <c r="AG11">
        <f t="shared" si="2"/>
        <v>585.15092163024735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-75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8.0340299999999996</v>
      </c>
      <c r="E12">
        <f>GT_NG!T12</f>
        <v>0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5.1106019090398664</v>
      </c>
      <c r="M12">
        <f>EDWPCL!W12</f>
        <v>0</v>
      </c>
      <c r="N12">
        <f>'MSW BWN'!W12</f>
        <v>5.3821439999999985</v>
      </c>
      <c r="O12">
        <f>TPDDL_ISGS_exbus!DM12</f>
        <v>573.61256244987112</v>
      </c>
      <c r="P12" s="36">
        <v>19.641347975291698</v>
      </c>
      <c r="Q12" s="36">
        <v>7.82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209.39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-25</v>
      </c>
      <c r="AA12" s="75">
        <f>STOA!J12</f>
        <v>0</v>
      </c>
      <c r="AB12" s="75">
        <f>-STOA!P12</f>
        <v>-200</v>
      </c>
      <c r="AC12">
        <f t="shared" si="0"/>
        <v>9.9810288862566896</v>
      </c>
      <c r="AD12">
        <f t="shared" si="1"/>
        <v>579.73237537767159</v>
      </c>
      <c r="AE12">
        <f>'IDT-1'!F12</f>
        <v>0</v>
      </c>
      <c r="AF12" s="24"/>
      <c r="AG12">
        <f t="shared" si="2"/>
        <v>579.73237537767159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-72.989999999999995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8.0340299999999996</v>
      </c>
      <c r="E13">
        <f>GT_NG!T13</f>
        <v>0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5.6780280741156668</v>
      </c>
      <c r="M13">
        <f>EDWPCL!W13</f>
        <v>0</v>
      </c>
      <c r="N13">
        <f>'MSW BWN'!W13</f>
        <v>5.1298559999999993</v>
      </c>
      <c r="O13">
        <f>TPDDL_ISGS_exbus!DM13</f>
        <v>575.13578653693492</v>
      </c>
      <c r="P13" s="36">
        <v>16.688672446706967</v>
      </c>
      <c r="Q13" s="36">
        <v>7.82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209.72999999999996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-47</v>
      </c>
      <c r="AA13" s="75">
        <f>STOA!J13</f>
        <v>0</v>
      </c>
      <c r="AB13" s="75">
        <f>-STOA!P13</f>
        <v>-200</v>
      </c>
      <c r="AC13">
        <f t="shared" si="0"/>
        <v>10.13556136308469</v>
      </c>
      <c r="AD13">
        <f t="shared" si="1"/>
        <v>559.79352962439839</v>
      </c>
      <c r="AE13">
        <f>'IDT-1'!F13</f>
        <v>0</v>
      </c>
      <c r="AF13" s="24"/>
      <c r="AG13">
        <f t="shared" si="2"/>
        <v>559.79352962439839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-70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8.0340299999999996</v>
      </c>
      <c r="E14">
        <f>GT_NG!T14</f>
        <v>0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6.3546805165637288</v>
      </c>
      <c r="M14">
        <f>EDWPCL!W14</f>
        <v>0</v>
      </c>
      <c r="N14">
        <f>'MSW BWN'!W14</f>
        <v>5.4440479999999987</v>
      </c>
      <c r="O14">
        <f>TPDDL_ISGS_exbus!DM14</f>
        <v>575.0655980327092</v>
      </c>
      <c r="P14" s="36">
        <v>15.4</v>
      </c>
      <c r="Q14" s="36">
        <v>7.82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210.39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-52</v>
      </c>
      <c r="AA14" s="75">
        <f>STOA!J14</f>
        <v>0</v>
      </c>
      <c r="AB14" s="75">
        <f>-STOA!P14</f>
        <v>-200</v>
      </c>
      <c r="AC14">
        <f t="shared" si="0"/>
        <v>10.095658235788974</v>
      </c>
      <c r="AD14">
        <f t="shared" si="1"/>
        <v>565.12541624320943</v>
      </c>
      <c r="AE14">
        <f>'IDT-1'!F14</f>
        <v>0</v>
      </c>
      <c r="AF14" s="24"/>
      <c r="AG14">
        <f t="shared" si="2"/>
        <v>565.12541624320943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-60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8.0340299999999996</v>
      </c>
      <c r="E15">
        <f>GT_NG!T15</f>
        <v>0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6.5862995167187854</v>
      </c>
      <c r="M15">
        <f>EDWPCL!W15</f>
        <v>0</v>
      </c>
      <c r="N15">
        <f>'MSW BWN'!W15</f>
        <v>5.4779199999999992</v>
      </c>
      <c r="O15">
        <f>TPDDL_ISGS_exbus!DM15</f>
        <v>572.4144257773446</v>
      </c>
      <c r="P15" s="36">
        <v>19.34</v>
      </c>
      <c r="Q15" s="36">
        <v>7.7376874813265619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210.74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-49</v>
      </c>
      <c r="AA15" s="75">
        <f>STOA!J15</f>
        <v>0</v>
      </c>
      <c r="AB15" s="75">
        <f>-STOA!P15</f>
        <v>-200</v>
      </c>
      <c r="AC15">
        <f t="shared" si="0"/>
        <v>10.08554961491369</v>
      </c>
      <c r="AD15">
        <f t="shared" si="1"/>
        <v>569.95753109020177</v>
      </c>
      <c r="AE15">
        <f>'IDT-1'!F15</f>
        <v>0</v>
      </c>
      <c r="AF15" s="24"/>
      <c r="AG15">
        <f t="shared" si="2"/>
        <v>569.95753109020177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-60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8.0340299999999996</v>
      </c>
      <c r="E16">
        <f>GT_NG!T16</f>
        <v>0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6.5862995167187854</v>
      </c>
      <c r="M16">
        <f>EDWPCL!W16</f>
        <v>0</v>
      </c>
      <c r="N16">
        <f>'MSW BWN'!W16</f>
        <v>5.4160159999999991</v>
      </c>
      <c r="O16">
        <f>TPDDL_ISGS_exbus!DM16</f>
        <v>572.4144257773446</v>
      </c>
      <c r="P16" s="36">
        <v>19.34</v>
      </c>
      <c r="Q16" s="36">
        <v>7.7376874813265619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213.57999999999998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-55</v>
      </c>
      <c r="AA16" s="75">
        <f>STOA!J16</f>
        <v>0</v>
      </c>
      <c r="AB16" s="75">
        <f>-STOA!P16</f>
        <v>-200</v>
      </c>
      <c r="AC16">
        <f t="shared" si="0"/>
        <v>10.11735677903858</v>
      </c>
      <c r="AD16">
        <f t="shared" si="1"/>
        <v>571.7038199260769</v>
      </c>
      <c r="AE16">
        <f>'IDT-1'!F16</f>
        <v>0</v>
      </c>
      <c r="AF16" s="24"/>
      <c r="AG16">
        <f t="shared" si="2"/>
        <v>571.7038199260769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-55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8.0340299999999996</v>
      </c>
      <c r="E17">
        <f>GT_NG!T17</f>
        <v>0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6.5862995167187854</v>
      </c>
      <c r="M17">
        <f>EDWPCL!W17</f>
        <v>0</v>
      </c>
      <c r="N17">
        <f>'MSW BWN'!W17</f>
        <v>5.2303039999999994</v>
      </c>
      <c r="O17">
        <f>TPDDL_ISGS_exbus!DM17</f>
        <v>572.4144257773446</v>
      </c>
      <c r="P17" s="36">
        <v>19.34</v>
      </c>
      <c r="Q17" s="36">
        <v>7.7376874813265619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213.74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-58</v>
      </c>
      <c r="AA17" s="75">
        <f>STOA!J17</f>
        <v>0</v>
      </c>
      <c r="AB17" s="75">
        <f>-STOA!P17</f>
        <v>-200</v>
      </c>
      <c r="AC17">
        <f t="shared" si="0"/>
        <v>10.091727325063914</v>
      </c>
      <c r="AD17">
        <f t="shared" si="1"/>
        <v>574.70373738005151</v>
      </c>
      <c r="AE17">
        <f>'IDT-1'!F17</f>
        <v>0</v>
      </c>
      <c r="AF17" s="24"/>
      <c r="AG17">
        <f t="shared" si="2"/>
        <v>574.70373738005151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-49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8.0340299999999996</v>
      </c>
      <c r="E18">
        <f>GT_NG!T18</f>
        <v>0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6.5862995167187854</v>
      </c>
      <c r="M18">
        <f>EDWPCL!W18</f>
        <v>0</v>
      </c>
      <c r="N18">
        <f>'MSW BWN'!W18</f>
        <v>5.5223039999999983</v>
      </c>
      <c r="O18">
        <f>TPDDL_ISGS_exbus!DM18</f>
        <v>572.4144257773446</v>
      </c>
      <c r="P18" s="36">
        <v>19.34</v>
      </c>
      <c r="Q18" s="36">
        <v>7.7376874813265619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213.91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-56</v>
      </c>
      <c r="AA18" s="75">
        <f>STOA!J18</f>
        <v>0</v>
      </c>
      <c r="AB18" s="75">
        <f>-STOA!P18</f>
        <v>-200</v>
      </c>
      <c r="AC18">
        <f t="shared" si="0"/>
        <v>10.087136967339024</v>
      </c>
      <c r="AD18">
        <f t="shared" si="1"/>
        <v>576.17032773777646</v>
      </c>
      <c r="AE18">
        <f>'IDT-1'!F18</f>
        <v>0</v>
      </c>
      <c r="AF18" s="24"/>
      <c r="AG18">
        <f t="shared" si="2"/>
        <v>576.17032773777646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-50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8.0340299999999996</v>
      </c>
      <c r="E19">
        <f>GT_NG!T19</f>
        <v>0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6.5862995167187854</v>
      </c>
      <c r="M19">
        <f>EDWPCL!W19</f>
        <v>0</v>
      </c>
      <c r="N19">
        <f>'MSW BWN'!W19</f>
        <v>5.454559999999999</v>
      </c>
      <c r="O19">
        <f>TPDDL_ISGS_exbus!DM19</f>
        <v>572.4144257773446</v>
      </c>
      <c r="P19" s="36">
        <v>19.34</v>
      </c>
      <c r="Q19" s="36">
        <v>7.7376874813265619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210.41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-57</v>
      </c>
      <c r="AA19" s="75">
        <f>STOA!J19</f>
        <v>0</v>
      </c>
      <c r="AB19" s="75">
        <f>-STOA!P19</f>
        <v>-200</v>
      </c>
      <c r="AC19">
        <f t="shared" si="0"/>
        <v>10.031754444564356</v>
      </c>
      <c r="AD19">
        <f t="shared" si="1"/>
        <v>575.65796626055101</v>
      </c>
      <c r="AE19">
        <f>'IDT-1'!F19</f>
        <v>0</v>
      </c>
      <c r="AF19" s="24"/>
      <c r="AG19">
        <f t="shared" si="2"/>
        <v>575.65796626055101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-46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8.0340299999999996</v>
      </c>
      <c r="E20">
        <f>GT_NG!T20</f>
        <v>0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6.5862995167187854</v>
      </c>
      <c r="M20">
        <f>EDWPCL!W20</f>
        <v>0</v>
      </c>
      <c r="N20">
        <f>'MSW BWN'!W20</f>
        <v>5.4825919999999986</v>
      </c>
      <c r="O20">
        <f>TPDDL_ISGS_exbus!DM20</f>
        <v>576.58186309253449</v>
      </c>
      <c r="P20" s="36">
        <v>19.34</v>
      </c>
      <c r="Q20" s="36">
        <v>7.7376874813265619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210.24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-57</v>
      </c>
      <c r="AA20" s="75">
        <f>STOA!J20</f>
        <v>0</v>
      </c>
      <c r="AB20" s="75">
        <f>-STOA!P20</f>
        <v>-200</v>
      </c>
      <c r="AC20">
        <f t="shared" si="0"/>
        <v>10.057097229087063</v>
      </c>
      <c r="AD20">
        <f t="shared" si="1"/>
        <v>580.65809279121834</v>
      </c>
      <c r="AE20">
        <f>'IDT-1'!F20</f>
        <v>0</v>
      </c>
      <c r="AF20" s="24"/>
      <c r="AG20">
        <f t="shared" si="2"/>
        <v>580.65809279121834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-45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8.0340299999999996</v>
      </c>
      <c r="E21">
        <f>GT_NG!T21</f>
        <v>0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6.5862995167187854</v>
      </c>
      <c r="M21">
        <f>EDWPCL!W21</f>
        <v>0</v>
      </c>
      <c r="N21">
        <f>'MSW BWN'!W21</f>
        <v>5.4498879999999996</v>
      </c>
      <c r="O21">
        <f>TPDDL_ISGS_exbus!DM21</f>
        <v>582.20090669253455</v>
      </c>
      <c r="P21" s="36">
        <v>19.34</v>
      </c>
      <c r="Q21" s="36">
        <v>7.7376874813265619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209.24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-60</v>
      </c>
      <c r="AA21" s="75">
        <f>STOA!J21</f>
        <v>0</v>
      </c>
      <c r="AB21" s="75">
        <f>-STOA!P21</f>
        <v>-200</v>
      </c>
      <c r="AC21">
        <f t="shared" si="0"/>
        <v>10.104093639451952</v>
      </c>
      <c r="AD21">
        <f t="shared" si="1"/>
        <v>584.19743598085347</v>
      </c>
      <c r="AE21">
        <f>'IDT-1'!F21</f>
        <v>0</v>
      </c>
      <c r="AF21" s="24"/>
      <c r="AG21">
        <f t="shared" si="2"/>
        <v>584.19743598085347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-43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8.1844800000000006</v>
      </c>
      <c r="E22">
        <f>GT_NG!T22</f>
        <v>0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6.5862995167187854</v>
      </c>
      <c r="M22">
        <f>EDWPCL!W22</f>
        <v>0</v>
      </c>
      <c r="N22">
        <f>'MSW BWN'!W22</f>
        <v>5.1742399999999993</v>
      </c>
      <c r="O22">
        <f>TPDDL_ISGS_exbus!DM22</f>
        <v>582.19845708137984</v>
      </c>
      <c r="P22" s="36">
        <v>19.34</v>
      </c>
      <c r="Q22" s="36">
        <v>7.74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208.74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-9</v>
      </c>
      <c r="AA22" s="75">
        <f>STOA!J22</f>
        <v>0</v>
      </c>
      <c r="AB22" s="75">
        <f>-STOA!P22</f>
        <v>-200</v>
      </c>
      <c r="AC22">
        <f t="shared" si="0"/>
        <v>10.056485036050665</v>
      </c>
      <c r="AD22">
        <f t="shared" si="1"/>
        <v>588.61970949177351</v>
      </c>
      <c r="AE22">
        <f>'IDT-1'!F22</f>
        <v>0</v>
      </c>
      <c r="AF22" s="24"/>
      <c r="AG22">
        <f t="shared" si="2"/>
        <v>588.61970949177351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-89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8.1844800000000006</v>
      </c>
      <c r="E23">
        <f>GT_NG!T23</f>
        <v>0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6.5862995167187854</v>
      </c>
      <c r="M23">
        <f>EDWPCL!W23</f>
        <v>0</v>
      </c>
      <c r="N23">
        <f>'MSW BWN'!W23</f>
        <v>5.3097279999999989</v>
      </c>
      <c r="O23">
        <f>TPDDL_ISGS_exbus!DM23</f>
        <v>597.180922909336</v>
      </c>
      <c r="P23" s="36">
        <v>19.34</v>
      </c>
      <c r="Q23" s="36">
        <v>7.74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207.74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-12</v>
      </c>
      <c r="AA23" s="75">
        <f>STOA!J23</f>
        <v>0</v>
      </c>
      <c r="AB23" s="75">
        <f>-STOA!P23</f>
        <v>-200</v>
      </c>
      <c r="AC23">
        <f t="shared" si="0"/>
        <v>10.192018163655273</v>
      </c>
      <c r="AD23">
        <f t="shared" si="1"/>
        <v>600.60213019212506</v>
      </c>
      <c r="AE23">
        <f>'IDT-1'!F23</f>
        <v>0</v>
      </c>
      <c r="AF23" s="24"/>
      <c r="AG23">
        <f t="shared" si="2"/>
        <v>600.60213019212506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-88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8.1844800000000006</v>
      </c>
      <c r="E24">
        <f>GT_NG!T24</f>
        <v>0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6.5862995167187854</v>
      </c>
      <c r="M24">
        <f>EDWPCL!W24</f>
        <v>0</v>
      </c>
      <c r="N24">
        <f>'MSW BWN'!W24</f>
        <v>5.3704639999999984</v>
      </c>
      <c r="O24">
        <f>TPDDL_ISGS_exbus!DM24</f>
        <v>597.16475778203448</v>
      </c>
      <c r="P24" s="36">
        <v>19.34</v>
      </c>
      <c r="Q24" s="36">
        <v>7.74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207.57999999999998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-9</v>
      </c>
      <c r="AA24" s="75">
        <f>STOA!J24</f>
        <v>0</v>
      </c>
      <c r="AB24" s="75">
        <f>-STOA!P24</f>
        <v>-200</v>
      </c>
      <c r="AC24">
        <f t="shared" si="0"/>
        <v>10.097865824012162</v>
      </c>
      <c r="AD24">
        <f t="shared" si="1"/>
        <v>611.58085340446655</v>
      </c>
      <c r="AE24">
        <f>'IDT-1'!F24</f>
        <v>0</v>
      </c>
      <c r="AF24" s="24"/>
      <c r="AG24">
        <f t="shared" si="2"/>
        <v>611.58085340446655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-80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8.1844800000000006</v>
      </c>
      <c r="E25">
        <f>GT_NG!T25</f>
        <v>0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6.5862995167187854</v>
      </c>
      <c r="M25">
        <f>EDWPCL!W25</f>
        <v>0</v>
      </c>
      <c r="N25">
        <f>'MSW BWN'!W25</f>
        <v>5.0177279999999991</v>
      </c>
      <c r="O25">
        <f>TPDDL_ISGS_exbus!DM25</f>
        <v>623.67524501787511</v>
      </c>
      <c r="P25" s="36">
        <v>19.34</v>
      </c>
      <c r="Q25" s="36">
        <v>7.7376874813265619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207.41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-61</v>
      </c>
      <c r="AA25" s="75">
        <f>STOA!J25</f>
        <v>0</v>
      </c>
      <c r="AB25" s="75">
        <f>-STOA!P25</f>
        <v>-200</v>
      </c>
      <c r="AC25">
        <f t="shared" si="0"/>
        <v>10.375441613310588</v>
      </c>
      <c r="AD25">
        <f t="shared" si="1"/>
        <v>630.2887163323353</v>
      </c>
      <c r="AE25">
        <f>'IDT-1'!F25</f>
        <v>0</v>
      </c>
      <c r="AF25" s="24"/>
      <c r="AG25">
        <f t="shared" si="2"/>
        <v>630.2887163323353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-35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8.1844800000000006</v>
      </c>
      <c r="E26">
        <f>GT_NG!T26</f>
        <v>0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6.5862995167187854</v>
      </c>
      <c r="M26">
        <f>EDWPCL!W26</f>
        <v>0</v>
      </c>
      <c r="N26">
        <f>'MSW BWN'!W26</f>
        <v>5.1356959999999994</v>
      </c>
      <c r="O26">
        <f>TPDDL_ISGS_exbus!DM26</f>
        <v>633.80523321078499</v>
      </c>
      <c r="P26" s="36">
        <v>19.34</v>
      </c>
      <c r="Q26" s="36">
        <v>7.7376874813265619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207.41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-55</v>
      </c>
      <c r="AA26" s="75">
        <f>STOA!J26</f>
        <v>0</v>
      </c>
      <c r="AB26" s="75">
        <f>-STOA!P26</f>
        <v>-200</v>
      </c>
      <c r="AC26">
        <f t="shared" si="0"/>
        <v>10.469995603055921</v>
      </c>
      <c r="AD26">
        <f t="shared" si="1"/>
        <v>639.44211853549984</v>
      </c>
      <c r="AE26">
        <f>'IDT-1'!F26</f>
        <v>0</v>
      </c>
      <c r="AF26" s="24"/>
      <c r="AG26">
        <f t="shared" si="2"/>
        <v>639.44211853549984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-42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8.1844800000000006</v>
      </c>
      <c r="E27">
        <f>GT_NG!T27</f>
        <v>0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58.712717929725464</v>
      </c>
      <c r="J27">
        <f>Bawana_RLNG!T27</f>
        <v>0</v>
      </c>
      <c r="K27">
        <f>Bawana_Spot!T27</f>
        <v>0</v>
      </c>
      <c r="L27">
        <f>TWOMCL!S27</f>
        <v>6.5862995167187854</v>
      </c>
      <c r="M27">
        <f>EDWPCL!W27</f>
        <v>0</v>
      </c>
      <c r="N27">
        <f>'MSW BWN'!W27</f>
        <v>5.2303039999999994</v>
      </c>
      <c r="O27">
        <f>TPDDL_ISGS_exbus!DM27</f>
        <v>667.28239083001483</v>
      </c>
      <c r="P27" s="36">
        <v>19.34</v>
      </c>
      <c r="Q27" s="36">
        <v>7.7322849541826795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205.47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-240</v>
      </c>
      <c r="AA27" s="75">
        <f>STOA!J27</f>
        <v>0</v>
      </c>
      <c r="AB27" s="75">
        <f>-STOA!P27</f>
        <v>-100</v>
      </c>
      <c r="AC27">
        <f t="shared" si="0"/>
        <v>11.343600835199673</v>
      </c>
      <c r="AD27">
        <f t="shared" si="1"/>
        <v>656.20487639544206</v>
      </c>
      <c r="AE27">
        <f>'IDT-1'!F27</f>
        <v>0</v>
      </c>
      <c r="AF27" s="24"/>
      <c r="AG27">
        <f t="shared" si="2"/>
        <v>656.20487639544206</v>
      </c>
      <c r="AI27" s="34">
        <f>PXIL!J27</f>
        <v>0</v>
      </c>
      <c r="AJ27" s="34">
        <f>PXIL!P27</f>
        <v>0</v>
      </c>
      <c r="AK27" s="34">
        <f>RTM_IEX!J27</f>
        <v>29.01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8.1844800000000006</v>
      </c>
      <c r="E28">
        <f>GT_NG!T28</f>
        <v>0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58.712717929725464</v>
      </c>
      <c r="J28">
        <f>Bawana_RLNG!T28</f>
        <v>0</v>
      </c>
      <c r="K28">
        <f>Bawana_Spot!T28</f>
        <v>0</v>
      </c>
      <c r="L28">
        <f>TWOMCL!S28</f>
        <v>6.5862995167187854</v>
      </c>
      <c r="M28">
        <f>EDWPCL!W28</f>
        <v>0</v>
      </c>
      <c r="N28">
        <f>'MSW BWN'!W28</f>
        <v>5.0515999999999996</v>
      </c>
      <c r="O28">
        <f>TPDDL_ISGS_exbus!DM28</f>
        <v>685.37778767908389</v>
      </c>
      <c r="P28" s="36">
        <v>19.34</v>
      </c>
      <c r="Q28" s="36">
        <v>7.7322849541826795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205.85561200000001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-249</v>
      </c>
      <c r="AA28" s="75">
        <f>STOA!J28</f>
        <v>0</v>
      </c>
      <c r="AB28" s="75">
        <f>-STOA!P28</f>
        <v>-100</v>
      </c>
      <c r="AC28">
        <f t="shared" si="0"/>
        <v>11.533008615455856</v>
      </c>
      <c r="AD28">
        <f t="shared" si="1"/>
        <v>660.48777346425493</v>
      </c>
      <c r="AE28">
        <f>'IDT-1'!F28</f>
        <v>0</v>
      </c>
      <c r="AF28" s="24"/>
      <c r="AG28">
        <f t="shared" si="2"/>
        <v>660.48777346425493</v>
      </c>
      <c r="AI28" s="34">
        <f>PXIL!J28</f>
        <v>0</v>
      </c>
      <c r="AJ28" s="34">
        <f>PXIL!P28</f>
        <v>0</v>
      </c>
      <c r="AK28" s="34">
        <f>RTM_IEX!J28</f>
        <v>24.18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8.1844800000000006</v>
      </c>
      <c r="E29">
        <f>GT_NG!T29</f>
        <v>0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58.712717929725464</v>
      </c>
      <c r="J29">
        <f>Bawana_RLNG!T29</f>
        <v>0</v>
      </c>
      <c r="K29">
        <f>Bawana_Spot!T29</f>
        <v>0</v>
      </c>
      <c r="L29">
        <f>TWOMCL!S29</f>
        <v>6.5862995167187854</v>
      </c>
      <c r="M29">
        <f>EDWPCL!W29</f>
        <v>0</v>
      </c>
      <c r="N29">
        <f>'MSW BWN'!W29</f>
        <v>5.1462079999999988</v>
      </c>
      <c r="O29">
        <f>TPDDL_ISGS_exbus!DM29</f>
        <v>688.08834172836475</v>
      </c>
      <c r="P29" s="36">
        <v>19.34</v>
      </c>
      <c r="Q29" s="36">
        <v>7.7322849541826795</v>
      </c>
      <c r="R29" s="38">
        <v>0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209.85635199999999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-226</v>
      </c>
      <c r="AA29" s="75">
        <f>STOA!J29</f>
        <v>0</v>
      </c>
      <c r="AB29" s="75">
        <f>-STOA!P29</f>
        <v>-100</v>
      </c>
      <c r="AC29">
        <f t="shared" si="0"/>
        <v>11.224737564997366</v>
      </c>
      <c r="AD29">
        <f t="shared" si="1"/>
        <v>670.29194656399443</v>
      </c>
      <c r="AE29">
        <f>'IDT-1'!F29</f>
        <v>0</v>
      </c>
      <c r="AF29" s="24"/>
      <c r="AG29">
        <f t="shared" si="2"/>
        <v>670.29194656399443</v>
      </c>
      <c r="AI29" s="34">
        <f>PXIL!J29</f>
        <v>0</v>
      </c>
      <c r="AJ29" s="34">
        <f>PXIL!P29</f>
        <v>0</v>
      </c>
      <c r="AK29" s="34">
        <f>RTM_IEX!J29</f>
        <v>3.87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8.1844800000000006</v>
      </c>
      <c r="E30">
        <f>GT_NG!T30</f>
        <v>0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58.712717929725464</v>
      </c>
      <c r="J30">
        <f>Bawana_RLNG!T30</f>
        <v>0</v>
      </c>
      <c r="K30">
        <f>Bawana_Spot!T30</f>
        <v>0</v>
      </c>
      <c r="L30">
        <f>TWOMCL!S30</f>
        <v>6.5862995167187854</v>
      </c>
      <c r="M30">
        <f>EDWPCL!W30</f>
        <v>0</v>
      </c>
      <c r="N30">
        <f>'MSW BWN'!W30</f>
        <v>5.3424319999999996</v>
      </c>
      <c r="O30">
        <f>TPDDL_ISGS_exbus!DM30</f>
        <v>688.08834172836475</v>
      </c>
      <c r="P30" s="36">
        <v>19.34</v>
      </c>
      <c r="Q30" s="36">
        <v>7.7322849541826795</v>
      </c>
      <c r="R30" s="38">
        <v>0</v>
      </c>
      <c r="S30" s="38">
        <v>0</v>
      </c>
      <c r="T30" s="37">
        <f>SUMPRODUCT(LTA!J30:AN30,LTA!J$101:AN$101,LTA!J$105:AN$105)</f>
        <v>0.03</v>
      </c>
      <c r="U30" s="37">
        <f>SUMPRODUCT(LTA!J30:AN30,LTA!J$102:AN$102,LTA!J$105:AN$105)</f>
        <v>215.56992399999999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-216</v>
      </c>
      <c r="AA30" s="75">
        <f>STOA!J30</f>
        <v>0</v>
      </c>
      <c r="AB30" s="75">
        <f>-STOA!P30</f>
        <v>-100</v>
      </c>
      <c r="AC30">
        <f t="shared" si="0"/>
        <v>11.206132274148473</v>
      </c>
      <c r="AD30">
        <f t="shared" si="1"/>
        <v>688.18034785484315</v>
      </c>
      <c r="AE30">
        <f>'IDT-1'!F30</f>
        <v>0</v>
      </c>
      <c r="AF30" s="24"/>
      <c r="AG30">
        <f t="shared" si="2"/>
        <v>688.18034785484315</v>
      </c>
      <c r="AI30" s="34">
        <f>PXIL!J30</f>
        <v>0</v>
      </c>
      <c r="AJ30" s="34">
        <f>PXIL!P30</f>
        <v>0</v>
      </c>
      <c r="AK30" s="34">
        <f>RTM_IEX!J30</f>
        <v>5.8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8.1844800000000006</v>
      </c>
      <c r="E31">
        <f>GT_NG!T31</f>
        <v>0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58.712717929725464</v>
      </c>
      <c r="J31">
        <f>Bawana_RLNG!T31</f>
        <v>0</v>
      </c>
      <c r="K31">
        <f>Bawana_Spot!T31</f>
        <v>0</v>
      </c>
      <c r="L31">
        <f>TWOMCL!S31</f>
        <v>6.5862995167187854</v>
      </c>
      <c r="M31">
        <f>EDWPCL!W31</f>
        <v>0</v>
      </c>
      <c r="N31">
        <f>'MSW BWN'!W31</f>
        <v>5.562015999999999</v>
      </c>
      <c r="O31">
        <f>TPDDL_ISGS_exbus!DM31</f>
        <v>688.08834172836475</v>
      </c>
      <c r="P31" s="36">
        <v>19.34</v>
      </c>
      <c r="Q31" s="36">
        <v>7.7322849541826795</v>
      </c>
      <c r="R31" s="38">
        <v>0</v>
      </c>
      <c r="S31" s="38">
        <v>0</v>
      </c>
      <c r="T31" s="37">
        <f>SUMPRODUCT(LTA!J31:AN31,LTA!J$101:AN$101,LTA!J$105:AN$105)</f>
        <v>2.1800000000000002</v>
      </c>
      <c r="U31" s="37">
        <f>SUMPRODUCT(LTA!J31:AN31,LTA!J$102:AN$102,LTA!J$105:AN$105)</f>
        <v>224.04991200000001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-210</v>
      </c>
      <c r="AA31" s="75">
        <f>STOA!J31</f>
        <v>0</v>
      </c>
      <c r="AB31" s="75">
        <f>-STOA!P31</f>
        <v>-100</v>
      </c>
      <c r="AC31">
        <f t="shared" si="0"/>
        <v>11.23837773259914</v>
      </c>
      <c r="AD31">
        <f t="shared" si="1"/>
        <v>704.0376743963925</v>
      </c>
      <c r="AE31">
        <f>'IDT-1'!F31</f>
        <v>0</v>
      </c>
      <c r="AF31" s="24"/>
      <c r="AG31">
        <f t="shared" si="2"/>
        <v>704.0376743963925</v>
      </c>
      <c r="AI31" s="34">
        <f>PXIL!J31</f>
        <v>0</v>
      </c>
      <c r="AJ31" s="34">
        <f>PXIL!P31</f>
        <v>0</v>
      </c>
      <c r="AK31" s="34">
        <f>RTM_IEX!J31</f>
        <v>4.84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8.1844800000000006</v>
      </c>
      <c r="E32">
        <f>GT_NG!T32</f>
        <v>0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58.712717929725464</v>
      </c>
      <c r="J32">
        <f>Bawana_RLNG!T32</f>
        <v>0</v>
      </c>
      <c r="K32">
        <f>Bawana_Spot!T32</f>
        <v>0</v>
      </c>
      <c r="L32">
        <f>TWOMCL!S32</f>
        <v>6.5862995167187854</v>
      </c>
      <c r="M32">
        <f>EDWPCL!W32</f>
        <v>0</v>
      </c>
      <c r="N32">
        <f>'MSW BWN'!W32</f>
        <v>5.5223039999999983</v>
      </c>
      <c r="O32">
        <f>TPDDL_ISGS_exbus!DM32</f>
        <v>685.37778767908389</v>
      </c>
      <c r="P32" s="36">
        <v>19.34</v>
      </c>
      <c r="Q32" s="36">
        <v>7.7322849541826795</v>
      </c>
      <c r="R32" s="38">
        <v>0</v>
      </c>
      <c r="S32" s="38">
        <v>0</v>
      </c>
      <c r="T32" s="37">
        <f>SUMPRODUCT(LTA!J32:AN32,LTA!J$101:AN$101,LTA!J$105:AN$105)</f>
        <v>6.5600000000000005</v>
      </c>
      <c r="U32" s="37">
        <f>SUMPRODUCT(LTA!J32:AN32,LTA!J$102:AN$102,LTA!J$105:AN$105)</f>
        <v>231.86104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-213</v>
      </c>
      <c r="AA32" s="75">
        <f>STOA!J32</f>
        <v>0</v>
      </c>
      <c r="AB32" s="75">
        <f>-STOA!P32</f>
        <v>-100</v>
      </c>
      <c r="AC32">
        <f t="shared" si="0"/>
        <v>11.351158446159848</v>
      </c>
      <c r="AD32">
        <f t="shared" si="1"/>
        <v>711.3257556335509</v>
      </c>
      <c r="AE32">
        <f>'IDT-1'!F32</f>
        <v>0</v>
      </c>
      <c r="AF32" s="24"/>
      <c r="AG32">
        <f t="shared" si="2"/>
        <v>711.3257556335509</v>
      </c>
      <c r="AI32" s="34">
        <f>PXIL!J32</f>
        <v>0</v>
      </c>
      <c r="AJ32" s="34">
        <f>PXIL!P32</f>
        <v>0</v>
      </c>
      <c r="AK32" s="34">
        <f>RTM_IEX!J32</f>
        <v>5.8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8.1844800000000006</v>
      </c>
      <c r="E33">
        <f>GT_NG!T33</f>
        <v>0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58.712717929725464</v>
      </c>
      <c r="J33">
        <f>Bawana_RLNG!T33</f>
        <v>0</v>
      </c>
      <c r="K33">
        <f>Bawana_Spot!T33</f>
        <v>0</v>
      </c>
      <c r="L33">
        <f>TWOMCL!S33</f>
        <v>6.5862995167187854</v>
      </c>
      <c r="M33">
        <f>EDWPCL!W33</f>
        <v>0</v>
      </c>
      <c r="N33">
        <f>'MSW BWN'!W33</f>
        <v>5.5561759999999989</v>
      </c>
      <c r="O33">
        <f>TPDDL_ISGS_exbus!DM33</f>
        <v>687.91297539142852</v>
      </c>
      <c r="P33" s="36">
        <v>19.34</v>
      </c>
      <c r="Q33" s="36">
        <v>7.7322849541826795</v>
      </c>
      <c r="R33" s="38">
        <v>0</v>
      </c>
      <c r="S33" s="38">
        <v>0</v>
      </c>
      <c r="T33" s="37">
        <f>SUMPRODUCT(LTA!J33:AN33,LTA!J$101:AN$101,LTA!J$105:AN$105)</f>
        <v>13.22</v>
      </c>
      <c r="U33" s="37">
        <f>SUMPRODUCT(LTA!J33:AN33,LTA!J$102:AN$102,LTA!J$105:AN$105)</f>
        <v>241.832672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-228</v>
      </c>
      <c r="AA33" s="75">
        <f>STOA!J33</f>
        <v>0</v>
      </c>
      <c r="AB33" s="75">
        <f>-STOA!P33</f>
        <v>-100</v>
      </c>
      <c r="AC33">
        <f t="shared" si="0"/>
        <v>11.655807622416878</v>
      </c>
      <c r="AD33">
        <f t="shared" si="1"/>
        <v>717.16179816963859</v>
      </c>
      <c r="AE33">
        <f>'IDT-1'!F33</f>
        <v>0</v>
      </c>
      <c r="AF33" s="24"/>
      <c r="AG33">
        <f t="shared" si="2"/>
        <v>717.16179816963859</v>
      </c>
      <c r="AI33" s="34">
        <f>PXIL!J33</f>
        <v>0</v>
      </c>
      <c r="AJ33" s="34">
        <f>PXIL!P33</f>
        <v>0</v>
      </c>
      <c r="AK33" s="34">
        <f>RTM_IEX!J33</f>
        <v>7.74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8.1844800000000006</v>
      </c>
      <c r="E34">
        <f>GT_NG!T34</f>
        <v>0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58.712717929725464</v>
      </c>
      <c r="J34">
        <f>Bawana_RLNG!T34</f>
        <v>0</v>
      </c>
      <c r="K34">
        <f>Bawana_Spot!T34</f>
        <v>0</v>
      </c>
      <c r="L34">
        <f>TWOMCL!S34</f>
        <v>6.5862995167187854</v>
      </c>
      <c r="M34">
        <f>EDWPCL!W34</f>
        <v>0</v>
      </c>
      <c r="N34">
        <f>'MSW BWN'!W34</f>
        <v>5.5503359999999988</v>
      </c>
      <c r="O34">
        <f>TPDDL_ISGS_exbus!DM34</f>
        <v>644.46705956053052</v>
      </c>
      <c r="P34" s="36">
        <v>19.34</v>
      </c>
      <c r="Q34" s="36">
        <v>7.7322849541826795</v>
      </c>
      <c r="R34" s="38">
        <v>0</v>
      </c>
      <c r="S34" s="38">
        <v>0</v>
      </c>
      <c r="T34" s="37">
        <f>SUMPRODUCT(LTA!J34:AN34,LTA!J$101:AN$101,LTA!J$105:AN$105)</f>
        <v>21.15</v>
      </c>
      <c r="U34" s="37">
        <f>SUMPRODUCT(LTA!J34:AN34,LTA!J$102:AN$102,LTA!J$105:AN$105)</f>
        <v>253.297856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-39</v>
      </c>
      <c r="AA34" s="75">
        <f>STOA!J34</f>
        <v>0</v>
      </c>
      <c r="AB34" s="75">
        <f>-STOA!P34</f>
        <v>-100</v>
      </c>
      <c r="AC34">
        <f t="shared" si="0"/>
        <v>11.143052845015552</v>
      </c>
      <c r="AD34">
        <f t="shared" si="1"/>
        <v>714.87798111614188</v>
      </c>
      <c r="AE34">
        <f>'IDT-1'!F34</f>
        <v>0</v>
      </c>
      <c r="AF34" s="24"/>
      <c r="AG34">
        <f t="shared" si="2"/>
        <v>714.87798111614188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-160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8.1844800000000006</v>
      </c>
      <c r="E35">
        <f>GT_NG!T35</f>
        <v>0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58.712717929725464</v>
      </c>
      <c r="J35">
        <f>Bawana_RLNG!T35</f>
        <v>0</v>
      </c>
      <c r="K35">
        <f>Bawana_Spot!T35</f>
        <v>0</v>
      </c>
      <c r="L35">
        <f>TWOMCL!S35</f>
        <v>6.5862995167187854</v>
      </c>
      <c r="M35">
        <f>EDWPCL!W35</f>
        <v>0</v>
      </c>
      <c r="N35">
        <f>'MSW BWN'!W35</f>
        <v>5.4779199999999992</v>
      </c>
      <c r="O35">
        <f>TPDDL_ISGS_exbus!DM35</f>
        <v>576.40723461834887</v>
      </c>
      <c r="P35" s="36">
        <v>19.580000000000002</v>
      </c>
      <c r="Q35" s="36">
        <v>7.7322849541826795</v>
      </c>
      <c r="R35" s="38">
        <v>0</v>
      </c>
      <c r="S35" s="38">
        <v>0</v>
      </c>
      <c r="T35" s="37">
        <f>SUMPRODUCT(LTA!J35:AN35,LTA!J$101:AN$101,LTA!J$105:AN$105)</f>
        <v>28.11</v>
      </c>
      <c r="U35" s="37">
        <f>SUMPRODUCT(LTA!J35:AN35,LTA!J$102:AN$102,LTA!J$105:AN$105)</f>
        <v>287.84839999999997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-45</v>
      </c>
      <c r="AA35" s="75">
        <f>STOA!J35</f>
        <v>0</v>
      </c>
      <c r="AB35" s="75">
        <f>-STOA!P35</f>
        <v>-100</v>
      </c>
      <c r="AC35">
        <f t="shared" si="0"/>
        <v>10.80285038255278</v>
      </c>
      <c r="AD35">
        <f t="shared" si="1"/>
        <v>702.83648663642293</v>
      </c>
      <c r="AE35">
        <f>'IDT-1'!F35</f>
        <v>0</v>
      </c>
      <c r="AF35" s="24"/>
      <c r="AG35">
        <f t="shared" si="2"/>
        <v>702.83648663642293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-140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8.1844800000000006</v>
      </c>
      <c r="E36">
        <f>GT_NG!T36</f>
        <v>0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58.712717929725464</v>
      </c>
      <c r="J36">
        <f>Bawana_RLNG!T36</f>
        <v>0</v>
      </c>
      <c r="K36">
        <f>Bawana_Spot!T36</f>
        <v>0</v>
      </c>
      <c r="L36">
        <f>TWOMCL!S36</f>
        <v>6.5862995167187854</v>
      </c>
      <c r="M36">
        <f>EDWPCL!W36</f>
        <v>0</v>
      </c>
      <c r="N36">
        <f>'MSW BWN'!W36</f>
        <v>5.5164639999999991</v>
      </c>
      <c r="O36">
        <f>TPDDL_ISGS_exbus!DM36</f>
        <v>573.70288242865331</v>
      </c>
      <c r="P36" s="36">
        <v>19.580000000000002</v>
      </c>
      <c r="Q36" s="36">
        <v>7.7322849541826795</v>
      </c>
      <c r="R36" s="38">
        <v>0</v>
      </c>
      <c r="S36" s="38">
        <v>0</v>
      </c>
      <c r="T36" s="37">
        <f>SUMPRODUCT(LTA!J36:AN36,LTA!J$101:AN$101,LTA!J$105:AN$105)</f>
        <v>37.92</v>
      </c>
      <c r="U36" s="37">
        <f>SUMPRODUCT(LTA!J36:AN36,LTA!J$102:AN$102,LTA!J$105:AN$105)</f>
        <v>298.10226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-71</v>
      </c>
      <c r="AA36" s="75">
        <f>STOA!J36</f>
        <v>0</v>
      </c>
      <c r="AB36" s="75">
        <f>-STOA!P36</f>
        <v>-100</v>
      </c>
      <c r="AC36">
        <f t="shared" si="0"/>
        <v>11.169244118606453</v>
      </c>
      <c r="AD36">
        <f t="shared" si="1"/>
        <v>693.86814471067373</v>
      </c>
      <c r="AE36">
        <f>'IDT-1'!F36</f>
        <v>0</v>
      </c>
      <c r="AF36" s="24"/>
      <c r="AG36">
        <f t="shared" si="2"/>
        <v>693.86814471067373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-140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7.9738499999999997</v>
      </c>
      <c r="E37">
        <f>GT_NG!T37</f>
        <v>0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58.712717929725464</v>
      </c>
      <c r="J37">
        <f>Bawana_RLNG!T37</f>
        <v>0</v>
      </c>
      <c r="K37">
        <f>Bawana_Spot!T37</f>
        <v>0</v>
      </c>
      <c r="L37">
        <f>TWOMCL!S37</f>
        <v>6.5862995167187854</v>
      </c>
      <c r="M37">
        <f>EDWPCL!W37</f>
        <v>0</v>
      </c>
      <c r="N37">
        <f>'MSW BWN'!W37</f>
        <v>5.4662399999999982</v>
      </c>
      <c r="O37">
        <f>TPDDL_ISGS_exbus!DM37</f>
        <v>548.28971192965525</v>
      </c>
      <c r="P37" s="36">
        <v>24.88</v>
      </c>
      <c r="Q37" s="36">
        <v>7.7322849541826795</v>
      </c>
      <c r="R37" s="38">
        <v>0</v>
      </c>
      <c r="S37" s="38">
        <v>0</v>
      </c>
      <c r="T37" s="37">
        <f>SUMPRODUCT(LTA!J37:AN37,LTA!J$101:AN$101,LTA!J$105:AN$105)</f>
        <v>51.28</v>
      </c>
      <c r="U37" s="37">
        <f>SUMPRODUCT(LTA!J37:AN37,LTA!J$102:AN$102,LTA!J$105:AN$105)</f>
        <v>307.54380799999996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-102</v>
      </c>
      <c r="AA37" s="75">
        <f>STOA!J37</f>
        <v>0</v>
      </c>
      <c r="AB37" s="75">
        <f>-STOA!P37</f>
        <v>-100</v>
      </c>
      <c r="AC37">
        <f t="shared" si="0"/>
        <v>11.494596994110875</v>
      </c>
      <c r="AD37">
        <f t="shared" si="1"/>
        <v>659.9703153361711</v>
      </c>
      <c r="AE37">
        <f>'IDT-1'!F37</f>
        <v>0</v>
      </c>
      <c r="AF37" s="24"/>
      <c r="AG37">
        <f t="shared" si="2"/>
        <v>659.9703153361711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-145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7.9738499999999997</v>
      </c>
      <c r="E38">
        <f>GT_NG!T38</f>
        <v>0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58.712717929725464</v>
      </c>
      <c r="J38">
        <f>Bawana_RLNG!T38</f>
        <v>0</v>
      </c>
      <c r="K38">
        <f>Bawana_Spot!T38</f>
        <v>0</v>
      </c>
      <c r="L38">
        <f>TWOMCL!S38</f>
        <v>6.5862995167187854</v>
      </c>
      <c r="M38">
        <f>EDWPCL!W38</f>
        <v>0</v>
      </c>
      <c r="N38">
        <f>'MSW BWN'!W38</f>
        <v>5.2700159999999983</v>
      </c>
      <c r="O38">
        <f>TPDDL_ISGS_exbus!DM38</f>
        <v>556.04946686705807</v>
      </c>
      <c r="P38" s="36">
        <v>19.339999999999996</v>
      </c>
      <c r="Q38" s="36">
        <v>7.7322849541826795</v>
      </c>
      <c r="R38" s="38">
        <v>0</v>
      </c>
      <c r="S38" s="38">
        <v>0</v>
      </c>
      <c r="T38" s="37">
        <f>SUMPRODUCT(LTA!J38:AN38,LTA!J$101:AN$101,LTA!J$105:AN$105)</f>
        <v>60.65</v>
      </c>
      <c r="U38" s="37">
        <f>SUMPRODUCT(LTA!J38:AN38,LTA!J$102:AN$102,LTA!J$105:AN$105)</f>
        <v>316.72259199999996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-133</v>
      </c>
      <c r="AA38" s="75">
        <f>STOA!J38</f>
        <v>0</v>
      </c>
      <c r="AB38" s="75">
        <f>-STOA!P38</f>
        <v>-100</v>
      </c>
      <c r="AC38">
        <f t="shared" si="0"/>
        <v>11.930010329056621</v>
      </c>
      <c r="AD38">
        <f t="shared" si="1"/>
        <v>649.10721693862843</v>
      </c>
      <c r="AE38">
        <f>'IDT-1'!F38</f>
        <v>0</v>
      </c>
      <c r="AF38" s="24"/>
      <c r="AG38">
        <f t="shared" si="2"/>
        <v>649.10721693862843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-145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7.9738499999999997</v>
      </c>
      <c r="E39">
        <f>GT_NG!T39</f>
        <v>0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58.712717929725464</v>
      </c>
      <c r="J39">
        <f>Bawana_RLNG!T39</f>
        <v>0</v>
      </c>
      <c r="K39">
        <f>Bawana_Spot!T39</f>
        <v>0</v>
      </c>
      <c r="L39">
        <f>TWOMCL!S39</f>
        <v>6.5862995167187854</v>
      </c>
      <c r="M39">
        <f>EDWPCL!W39</f>
        <v>0</v>
      </c>
      <c r="N39">
        <f>'MSW BWN'!W39</f>
        <v>5.0515999999999996</v>
      </c>
      <c r="O39">
        <f>TPDDL_ISGS_exbus!DM39</f>
        <v>534.13396000824162</v>
      </c>
      <c r="P39" s="36">
        <v>19.339999999999996</v>
      </c>
      <c r="Q39" s="36">
        <v>7.7322849541826795</v>
      </c>
      <c r="R39" s="38">
        <v>0</v>
      </c>
      <c r="S39" s="38">
        <v>0</v>
      </c>
      <c r="T39" s="37">
        <f>SUMPRODUCT(LTA!J39:AN39,LTA!J$101:AN$101,LTA!J$105:AN$105)</f>
        <v>71.960000000000008</v>
      </c>
      <c r="U39" s="37">
        <f>SUMPRODUCT(LTA!J39:AN39,LTA!J$102:AN$102,LTA!J$105:AN$105)</f>
        <v>319.40951200000001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-160</v>
      </c>
      <c r="AA39" s="75">
        <f>STOA!J39</f>
        <v>0</v>
      </c>
      <c r="AB39" s="75">
        <f>-STOA!P39</f>
        <v>-100</v>
      </c>
      <c r="AC39">
        <f t="shared" si="0"/>
        <v>11.878601820492342</v>
      </c>
      <c r="AD39">
        <f t="shared" si="1"/>
        <v>639.0216225883762</v>
      </c>
      <c r="AE39">
        <f>'IDT-1'!F39</f>
        <v>0</v>
      </c>
      <c r="AF39" s="24"/>
      <c r="AG39">
        <f t="shared" si="2"/>
        <v>639.0216225883762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-120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7.9738499999999997</v>
      </c>
      <c r="E40">
        <f>GT_NG!T40</f>
        <v>0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58.712717929725464</v>
      </c>
      <c r="J40">
        <f>Bawana_RLNG!T40</f>
        <v>0</v>
      </c>
      <c r="K40">
        <f>Bawana_Spot!T40</f>
        <v>0</v>
      </c>
      <c r="L40">
        <f>TWOMCL!S40</f>
        <v>6.5862995167187854</v>
      </c>
      <c r="M40">
        <f>EDWPCL!W40</f>
        <v>0</v>
      </c>
      <c r="N40">
        <f>'MSW BWN'!W40</f>
        <v>5.1917599999999995</v>
      </c>
      <c r="O40">
        <f>TPDDL_ISGS_exbus!DM40</f>
        <v>520.77728608305176</v>
      </c>
      <c r="P40" s="36">
        <v>19.339999999999996</v>
      </c>
      <c r="Q40" s="36">
        <v>7.7322849541826795</v>
      </c>
      <c r="R40" s="38">
        <v>0</v>
      </c>
      <c r="S40" s="38">
        <v>0</v>
      </c>
      <c r="T40" s="37">
        <f>SUMPRODUCT(LTA!J40:AN40,LTA!J$101:AN$101,LTA!J$105:AN$105)</f>
        <v>81.2</v>
      </c>
      <c r="U40" s="37">
        <f>SUMPRODUCT(LTA!J40:AN40,LTA!J$102:AN$102,LTA!J$105:AN$105)</f>
        <v>328.10107599999998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-173</v>
      </c>
      <c r="AA40" s="75">
        <f>STOA!J40</f>
        <v>0</v>
      </c>
      <c r="AB40" s="75">
        <f>-STOA!P40</f>
        <v>-100</v>
      </c>
      <c r="AC40">
        <f t="shared" si="0"/>
        <v>12.087631395618528</v>
      </c>
      <c r="AD40">
        <f t="shared" si="1"/>
        <v>623.52764308806036</v>
      </c>
      <c r="AE40">
        <f>'IDT-1'!F40</f>
        <v>0</v>
      </c>
      <c r="AF40" s="24"/>
      <c r="AG40">
        <f t="shared" si="2"/>
        <v>623.52764308806036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-127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7.9738499999999997</v>
      </c>
      <c r="E41">
        <f>GT_NG!T41</f>
        <v>0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58.712717929725464</v>
      </c>
      <c r="J41">
        <f>Bawana_RLNG!T41</f>
        <v>0</v>
      </c>
      <c r="K41">
        <f>Bawana_Spot!T41</f>
        <v>0</v>
      </c>
      <c r="L41">
        <f>TWOMCL!S41</f>
        <v>6.5862995167187854</v>
      </c>
      <c r="M41">
        <f>EDWPCL!W41</f>
        <v>0</v>
      </c>
      <c r="N41">
        <f>'MSW BWN'!W41</f>
        <v>5.3319199999999993</v>
      </c>
      <c r="O41">
        <f>TPDDL_ISGS_exbus!DM41</f>
        <v>540.86515612360199</v>
      </c>
      <c r="P41" s="36">
        <v>19.339999999999996</v>
      </c>
      <c r="Q41" s="36">
        <v>7.7322849541826795</v>
      </c>
      <c r="R41" s="38">
        <v>0</v>
      </c>
      <c r="S41" s="38">
        <v>0</v>
      </c>
      <c r="T41" s="37">
        <f>SUMPRODUCT(LTA!J41:AN41,LTA!J$101:AN$101,LTA!J$105:AN$105)</f>
        <v>84.32</v>
      </c>
      <c r="U41" s="37">
        <f>SUMPRODUCT(LTA!J41:AN41,LTA!J$102:AN$102,LTA!J$105:AN$105)</f>
        <v>335.27175199999994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-192</v>
      </c>
      <c r="AA41" s="75">
        <f>STOA!J41</f>
        <v>0</v>
      </c>
      <c r="AB41" s="75">
        <f>-STOA!P41</f>
        <v>-100</v>
      </c>
      <c r="AC41">
        <f t="shared" si="0"/>
        <v>12.725190623979156</v>
      </c>
      <c r="AD41">
        <f t="shared" si="1"/>
        <v>608.40878990024953</v>
      </c>
      <c r="AE41">
        <f>'IDT-1'!F41</f>
        <v>0</v>
      </c>
      <c r="AF41" s="24"/>
      <c r="AG41">
        <f t="shared" si="2"/>
        <v>608.40878990024953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-153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8.0942099999999986</v>
      </c>
      <c r="E42">
        <f>GT_NG!T42</f>
        <v>0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58.712717929725464</v>
      </c>
      <c r="J42">
        <f>Bawana_RLNG!T42</f>
        <v>0</v>
      </c>
      <c r="K42">
        <f>Bawana_Spot!T42</f>
        <v>0</v>
      </c>
      <c r="L42">
        <f>TWOMCL!S42</f>
        <v>6.5862995167187854</v>
      </c>
      <c r="M42">
        <f>EDWPCL!W42</f>
        <v>0</v>
      </c>
      <c r="N42">
        <f>'MSW BWN'!W42</f>
        <v>5.4942719999999987</v>
      </c>
      <c r="O42">
        <f>TPDDL_ISGS_exbus!DM42</f>
        <v>527.54460685297795</v>
      </c>
      <c r="P42" s="36">
        <v>19.339999999999996</v>
      </c>
      <c r="Q42" s="36">
        <v>7.7322849541826795</v>
      </c>
      <c r="R42" s="38">
        <v>0</v>
      </c>
      <c r="S42" s="38">
        <v>0</v>
      </c>
      <c r="T42" s="37">
        <f>SUMPRODUCT(LTA!J42:AN42,LTA!J$101:AN$101,LTA!J$105:AN$105)</f>
        <v>90.37</v>
      </c>
      <c r="U42" s="37">
        <f>SUMPRODUCT(LTA!J42:AN42,LTA!J$102:AN$102,LTA!J$105:AN$105)</f>
        <v>342.70271200000002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-207</v>
      </c>
      <c r="AA42" s="75">
        <f>STOA!J42</f>
        <v>0</v>
      </c>
      <c r="AB42" s="75">
        <f>-STOA!P42</f>
        <v>-100</v>
      </c>
      <c r="AC42">
        <f t="shared" si="0"/>
        <v>12.932220640303253</v>
      </c>
      <c r="AD42">
        <f t="shared" si="1"/>
        <v>584.64488261330166</v>
      </c>
      <c r="AE42">
        <f>'IDT-1'!F42</f>
        <v>0</v>
      </c>
      <c r="AF42" s="24"/>
      <c r="AG42">
        <f t="shared" si="2"/>
        <v>584.64488261330166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-162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8.0942099999999986</v>
      </c>
      <c r="E43">
        <f>GT_NG!T43</f>
        <v>0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58.712717929725464</v>
      </c>
      <c r="J43">
        <f>Bawana_RLNG!T43</f>
        <v>0</v>
      </c>
      <c r="K43">
        <f>Bawana_Spot!T43</f>
        <v>0</v>
      </c>
      <c r="L43">
        <f>TWOMCL!S43</f>
        <v>6.5862995167187854</v>
      </c>
      <c r="M43">
        <f>EDWPCL!W43</f>
        <v>0</v>
      </c>
      <c r="N43">
        <f>'MSW BWN'!W43</f>
        <v>5.2980479999999979</v>
      </c>
      <c r="O43">
        <f>TPDDL_ISGS_exbus!DM43</f>
        <v>525.34230693778807</v>
      </c>
      <c r="P43" s="36">
        <v>19.339999999999996</v>
      </c>
      <c r="Q43" s="36">
        <v>7.7322849541826795</v>
      </c>
      <c r="R43" s="38">
        <v>0</v>
      </c>
      <c r="S43" s="38">
        <v>0</v>
      </c>
      <c r="T43" s="37">
        <f>SUMPRODUCT(LTA!J43:AN43,LTA!J$101:AN$101,LTA!J$105:AN$105)</f>
        <v>96.3</v>
      </c>
      <c r="U43" s="37">
        <f>SUMPRODUCT(LTA!J43:AN43,LTA!J$102:AN$102,LTA!J$105:AN$105)</f>
        <v>349.14529599999997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-223</v>
      </c>
      <c r="AA43" s="75">
        <f>STOA!J43</f>
        <v>0</v>
      </c>
      <c r="AB43" s="75">
        <f>-STOA!P43</f>
        <v>-100</v>
      </c>
      <c r="AC43">
        <f t="shared" si="0"/>
        <v>13.066829691364992</v>
      </c>
      <c r="AD43">
        <f t="shared" si="1"/>
        <v>588.48433364704988</v>
      </c>
      <c r="AE43">
        <f>'IDT-1'!F43</f>
        <v>0</v>
      </c>
      <c r="AF43" s="24"/>
      <c r="AG43">
        <f t="shared" si="2"/>
        <v>588.48433364704988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-152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8.0942099999999986</v>
      </c>
      <c r="E44">
        <f>GT_NG!T44</f>
        <v>0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58.712717929725464</v>
      </c>
      <c r="J44">
        <f>Bawana_RLNG!T44</f>
        <v>0</v>
      </c>
      <c r="K44">
        <f>Bawana_Spot!T44</f>
        <v>0</v>
      </c>
      <c r="L44">
        <f>TWOMCL!S44</f>
        <v>6.5862995167187854</v>
      </c>
      <c r="M44">
        <f>EDWPCL!W44</f>
        <v>0</v>
      </c>
      <c r="N44">
        <f>'MSW BWN'!W44</f>
        <v>5.1415359999999994</v>
      </c>
      <c r="O44">
        <f>TPDDL_ISGS_exbus!DM44</f>
        <v>518.71076429156949</v>
      </c>
      <c r="P44" s="36">
        <v>19.339999999999996</v>
      </c>
      <c r="Q44" s="36">
        <v>7.7322849541826795</v>
      </c>
      <c r="R44" s="38">
        <v>0</v>
      </c>
      <c r="S44" s="38">
        <v>0</v>
      </c>
      <c r="T44" s="37">
        <f>SUMPRODUCT(LTA!J44:AN44,LTA!J$101:AN$101,LTA!J$105:AN$105)</f>
        <v>101.15</v>
      </c>
      <c r="U44" s="37">
        <f>SUMPRODUCT(LTA!J44:AN44,LTA!J$102:AN$102,LTA!J$105:AN$105)</f>
        <v>354.48816399999998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-234</v>
      </c>
      <c r="AA44" s="75">
        <f>STOA!J44</f>
        <v>0</v>
      </c>
      <c r="AB44" s="75">
        <f>-STOA!P44</f>
        <v>-100</v>
      </c>
      <c r="AC44">
        <f t="shared" si="0"/>
        <v>13.188612858510536</v>
      </c>
      <c r="AD44">
        <f t="shared" si="1"/>
        <v>580.76736383368586</v>
      </c>
      <c r="AE44">
        <f>'IDT-1'!F44</f>
        <v>0</v>
      </c>
      <c r="AF44" s="24"/>
      <c r="AG44">
        <f t="shared" si="2"/>
        <v>580.76736383368586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-152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8.0942099999999986</v>
      </c>
      <c r="E45">
        <f>GT_NG!T45</f>
        <v>0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58.712717929725464</v>
      </c>
      <c r="J45">
        <f>Bawana_RLNG!T45</f>
        <v>0</v>
      </c>
      <c r="K45">
        <f>Bawana_Spot!T45</f>
        <v>0</v>
      </c>
      <c r="L45">
        <f>TWOMCL!S45</f>
        <v>6.5862995167187854</v>
      </c>
      <c r="M45">
        <f>EDWPCL!W45</f>
        <v>0</v>
      </c>
      <c r="N45">
        <f>'MSW BWN'!W45</f>
        <v>5.5059519999999997</v>
      </c>
      <c r="O45">
        <f>TPDDL_ISGS_exbus!DM45</f>
        <v>514.2018174374781</v>
      </c>
      <c r="P45" s="36">
        <v>19.339999999999996</v>
      </c>
      <c r="Q45" s="36">
        <v>7.7322849541826795</v>
      </c>
      <c r="R45" s="38">
        <v>0</v>
      </c>
      <c r="S45" s="38">
        <v>0</v>
      </c>
      <c r="T45" s="37">
        <f>SUMPRODUCT(LTA!J45:AN45,LTA!J$101:AN$101,LTA!J$105:AN$105)</f>
        <v>105.93</v>
      </c>
      <c r="U45" s="37">
        <f>SUMPRODUCT(LTA!J45:AN45,LTA!J$102:AN$102,LTA!J$105:AN$105)</f>
        <v>358.94185199999998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-248</v>
      </c>
      <c r="AA45" s="75">
        <f>STOA!J45</f>
        <v>0</v>
      </c>
      <c r="AB45" s="75">
        <f>-STOA!P45</f>
        <v>-100</v>
      </c>
      <c r="AC45">
        <f t="shared" si="0"/>
        <v>13.282188724885502</v>
      </c>
      <c r="AD45">
        <f t="shared" si="1"/>
        <v>579.76294511321942</v>
      </c>
      <c r="AE45">
        <f>'IDT-1'!F45</f>
        <v>0</v>
      </c>
      <c r="AF45" s="24"/>
      <c r="AG45">
        <f t="shared" si="2"/>
        <v>579.76294511321942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-144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8.0942099999999986</v>
      </c>
      <c r="E46">
        <f>GT_NG!T46</f>
        <v>0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58.712717929725464</v>
      </c>
      <c r="J46">
        <f>Bawana_RLNG!T46</f>
        <v>0</v>
      </c>
      <c r="K46">
        <f>Bawana_Spot!T46</f>
        <v>0</v>
      </c>
      <c r="L46">
        <f>TWOMCL!S46</f>
        <v>6.5862995167187854</v>
      </c>
      <c r="M46">
        <f>EDWPCL!W46</f>
        <v>0</v>
      </c>
      <c r="N46">
        <f>'MSW BWN'!W46</f>
        <v>5.0796319999999993</v>
      </c>
      <c r="O46">
        <f>TPDDL_ISGS_exbus!DM46</f>
        <v>506.12681069093037</v>
      </c>
      <c r="P46" s="36">
        <v>19.339999999999996</v>
      </c>
      <c r="Q46" s="36">
        <v>7.7322849541826795</v>
      </c>
      <c r="R46" s="38">
        <v>0</v>
      </c>
      <c r="S46" s="38">
        <v>0</v>
      </c>
      <c r="T46" s="37">
        <f>SUMPRODUCT(LTA!J46:AN46,LTA!J$101:AN$101,LTA!J$105:AN$105)</f>
        <v>109.61</v>
      </c>
      <c r="U46" s="37">
        <f>SUMPRODUCT(LTA!J46:AN46,LTA!J$102:AN$102,LTA!J$105:AN$105)</f>
        <v>362.27992799999998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-255</v>
      </c>
      <c r="AA46" s="75">
        <f>STOA!J46</f>
        <v>0</v>
      </c>
      <c r="AB46" s="75">
        <f>-STOA!P46</f>
        <v>-100</v>
      </c>
      <c r="AC46">
        <f t="shared" si="0"/>
        <v>13.295142891789169</v>
      </c>
      <c r="AD46">
        <f t="shared" si="1"/>
        <v>575.26674019976815</v>
      </c>
      <c r="AE46">
        <f>'IDT-1'!F46</f>
        <v>0</v>
      </c>
      <c r="AF46" s="24"/>
      <c r="AG46">
        <f t="shared" si="2"/>
        <v>575.26674019976815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-140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8.0942099999999986</v>
      </c>
      <c r="E47">
        <f>GT_NG!T47</f>
        <v>0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58.712717929725464</v>
      </c>
      <c r="J47">
        <f>Bawana_RLNG!T47</f>
        <v>0</v>
      </c>
      <c r="K47">
        <f>Bawana_Spot!T47</f>
        <v>0</v>
      </c>
      <c r="L47">
        <f>TWOMCL!S47</f>
        <v>6.5862995167187854</v>
      </c>
      <c r="M47">
        <f>EDWPCL!W47</f>
        <v>0</v>
      </c>
      <c r="N47">
        <f>'MSW BWN'!W47</f>
        <v>5.5164639999999991</v>
      </c>
      <c r="O47">
        <f>TPDDL_ISGS_exbus!DM47</f>
        <v>502.19709357942082</v>
      </c>
      <c r="P47" s="36">
        <v>19.339999999999996</v>
      </c>
      <c r="Q47" s="36">
        <v>7.7322849541826795</v>
      </c>
      <c r="R47" s="38">
        <v>0</v>
      </c>
      <c r="S47" s="38">
        <v>0</v>
      </c>
      <c r="T47" s="37">
        <f>SUMPRODUCT(LTA!J47:AN47,LTA!J$101:AN$101,LTA!J$105:AN$105)</f>
        <v>110.24</v>
      </c>
      <c r="U47" s="37">
        <f>SUMPRODUCT(LTA!J47:AN47,LTA!J$102:AN$102,LTA!J$105:AN$105)</f>
        <v>381.72220799999997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-254</v>
      </c>
      <c r="AA47" s="75">
        <f>STOA!J47</f>
        <v>0</v>
      </c>
      <c r="AB47" s="75">
        <f>-STOA!P47</f>
        <v>-100</v>
      </c>
      <c r="AC47">
        <f t="shared" si="0"/>
        <v>13.59536180562538</v>
      </c>
      <c r="AD47">
        <f t="shared" si="1"/>
        <v>572.54591617442236</v>
      </c>
      <c r="AE47">
        <f>'IDT-1'!F47</f>
        <v>0</v>
      </c>
      <c r="AF47" s="24"/>
      <c r="AG47">
        <f t="shared" si="2"/>
        <v>572.54591617442236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-160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8.0942099999999986</v>
      </c>
      <c r="E48">
        <f>GT_NG!T48</f>
        <v>0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6.5862995167187854</v>
      </c>
      <c r="M48">
        <f>EDWPCL!W48</f>
        <v>0</v>
      </c>
      <c r="N48">
        <f>'MSW BWN'!W48</f>
        <v>5.5842079999999994</v>
      </c>
      <c r="O48">
        <f>TPDDL_ISGS_exbus!DM48</f>
        <v>502.19709357942082</v>
      </c>
      <c r="P48" s="36">
        <v>19.339999999999996</v>
      </c>
      <c r="Q48" s="36">
        <v>7.7322849541826795</v>
      </c>
      <c r="R48" s="38">
        <v>0</v>
      </c>
      <c r="S48" s="38">
        <v>0</v>
      </c>
      <c r="T48" s="37">
        <f>SUMPRODUCT(LTA!J48:AN48,LTA!J$101:AN$101,LTA!J$105:AN$105)</f>
        <v>110.63</v>
      </c>
      <c r="U48" s="37">
        <f>SUMPRODUCT(LTA!J48:AN48,LTA!J$102:AN$102,LTA!J$105:AN$105)</f>
        <v>384.18440400000003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-254</v>
      </c>
      <c r="AA48" s="75">
        <f>STOA!J48</f>
        <v>0</v>
      </c>
      <c r="AB48" s="75">
        <f>-STOA!P48</f>
        <v>-100</v>
      </c>
      <c r="AC48">
        <f t="shared" si="0"/>
        <v>13.619889301625381</v>
      </c>
      <c r="AD48">
        <f t="shared" si="1"/>
        <v>575.44132867842245</v>
      </c>
      <c r="AE48">
        <f>'IDT-1'!F48</f>
        <v>0</v>
      </c>
      <c r="AF48" s="24"/>
      <c r="AG48">
        <f t="shared" si="2"/>
        <v>575.44132867842245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-160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8.0942099999999986</v>
      </c>
      <c r="E49">
        <f>GT_NG!T49</f>
        <v>0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6.5862995167187854</v>
      </c>
      <c r="M49">
        <f>EDWPCL!W49</f>
        <v>0</v>
      </c>
      <c r="N49">
        <f>'MSW BWN'!W49</f>
        <v>5.5281439999999993</v>
      </c>
      <c r="O49">
        <f>TPDDL_ISGS_exbus!DM49</f>
        <v>502.19709357942082</v>
      </c>
      <c r="P49" s="36">
        <v>19.339999999999996</v>
      </c>
      <c r="Q49" s="36">
        <v>7.7322849541826795</v>
      </c>
      <c r="R49" s="38">
        <v>0</v>
      </c>
      <c r="S49" s="38">
        <v>0</v>
      </c>
      <c r="T49" s="37">
        <f>SUMPRODUCT(LTA!J49:AN49,LTA!J$101:AN$101,LTA!J$105:AN$105)</f>
        <v>110.63</v>
      </c>
      <c r="U49" s="37">
        <f>SUMPRODUCT(LTA!J49:AN49,LTA!J$102:AN$102,LTA!J$105:AN$105)</f>
        <v>385.73179199999998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-251</v>
      </c>
      <c r="AA49" s="75">
        <f>STOA!J49</f>
        <v>0</v>
      </c>
      <c r="AB49" s="75">
        <f>-STOA!P49</f>
        <v>-100</v>
      </c>
      <c r="AC49">
        <f t="shared" si="0"/>
        <v>13.623945265500492</v>
      </c>
      <c r="AD49">
        <f t="shared" si="1"/>
        <v>577.9285967145471</v>
      </c>
      <c r="AE49">
        <f>'IDT-1'!F49</f>
        <v>0</v>
      </c>
      <c r="AF49" s="24"/>
      <c r="AG49">
        <f t="shared" si="2"/>
        <v>577.9285967145471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-162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8.0942099999999986</v>
      </c>
      <c r="E50">
        <f>GT_NG!T50</f>
        <v>0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6.5862995167187854</v>
      </c>
      <c r="M50">
        <f>EDWPCL!W50</f>
        <v>0</v>
      </c>
      <c r="N50">
        <f>'MSW BWN'!W50</f>
        <v>5.5001119999999988</v>
      </c>
      <c r="O50">
        <f>TPDDL_ISGS_exbus!DM50</f>
        <v>502.19709357942082</v>
      </c>
      <c r="P50" s="36">
        <v>19.339999999999996</v>
      </c>
      <c r="Q50" s="36">
        <v>7.7322849541826795</v>
      </c>
      <c r="R50" s="38">
        <v>0</v>
      </c>
      <c r="S50" s="38">
        <v>0</v>
      </c>
      <c r="T50" s="37">
        <f>SUMPRODUCT(LTA!J50:AN50,LTA!J$101:AN$101,LTA!J$105:AN$105)</f>
        <v>109.95</v>
      </c>
      <c r="U50" s="37">
        <f>SUMPRODUCT(LTA!J50:AN50,LTA!J$102:AN$102,LTA!J$105:AN$105)</f>
        <v>386.54928000000001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-239</v>
      </c>
      <c r="AA50" s="75">
        <f>STOA!J50</f>
        <v>0</v>
      </c>
      <c r="AB50" s="75">
        <f>-STOA!P50</f>
        <v>-100</v>
      </c>
      <c r="AC50">
        <f t="shared" si="0"/>
        <v>13.531681960926713</v>
      </c>
      <c r="AD50">
        <f t="shared" si="1"/>
        <v>589.1303160191211</v>
      </c>
      <c r="AE50">
        <f>'IDT-1'!F50</f>
        <v>0</v>
      </c>
      <c r="AF50" s="24"/>
      <c r="AG50">
        <f t="shared" si="2"/>
        <v>589.1303160191211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-163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8.0942099999999986</v>
      </c>
      <c r="E51">
        <f>GT_NG!T51</f>
        <v>0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6.5862995167187854</v>
      </c>
      <c r="M51">
        <f>EDWPCL!W51</f>
        <v>0</v>
      </c>
      <c r="N51">
        <f>'MSW BWN'!W51</f>
        <v>5.3424319999999996</v>
      </c>
      <c r="O51">
        <f>TPDDL_ISGS_exbus!DM51</f>
        <v>497.30852329103425</v>
      </c>
      <c r="P51" s="36">
        <v>19.339999999999996</v>
      </c>
      <c r="Q51" s="36">
        <v>7.7322849541826795</v>
      </c>
      <c r="R51" s="38">
        <v>0</v>
      </c>
      <c r="S51" s="38">
        <v>0</v>
      </c>
      <c r="T51" s="37">
        <f>SUMPRODUCT(LTA!J51:AN51,LTA!J$101:AN$101,LTA!J$105:AN$105)</f>
        <v>109.95</v>
      </c>
      <c r="U51" s="37">
        <f>SUMPRODUCT(LTA!J51:AN51,LTA!J$102:AN$102,LTA!J$105:AN$105)</f>
        <v>387.20480800000007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-231</v>
      </c>
      <c r="AA51" s="75">
        <f>STOA!J51</f>
        <v>0</v>
      </c>
      <c r="AB51" s="75">
        <f>-STOA!P51</f>
        <v>-100</v>
      </c>
      <c r="AC51">
        <f t="shared" si="0"/>
        <v>13.443972947354933</v>
      </c>
      <c r="AD51">
        <f t="shared" si="1"/>
        <v>590.82730274430628</v>
      </c>
      <c r="AE51">
        <f>'IDT-1'!F51</f>
        <v>0</v>
      </c>
      <c r="AF51" s="24"/>
      <c r="AG51">
        <f t="shared" si="2"/>
        <v>590.82730274430628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-165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8.0942099999999986</v>
      </c>
      <c r="E52">
        <f>GT_NG!T52</f>
        <v>0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6.5862995167187854</v>
      </c>
      <c r="M52">
        <f>EDWPCL!W52</f>
        <v>0</v>
      </c>
      <c r="N52">
        <f>'MSW BWN'!W52</f>
        <v>5.365791999999999</v>
      </c>
      <c r="O52">
        <f>TPDDL_ISGS_exbus!DM52</f>
        <v>497.30852329103425</v>
      </c>
      <c r="P52" s="36">
        <v>19.339999999999996</v>
      </c>
      <c r="Q52" s="36">
        <v>7.7322849541826795</v>
      </c>
      <c r="R52" s="38">
        <v>0</v>
      </c>
      <c r="S52" s="38">
        <v>0</v>
      </c>
      <c r="T52" s="37">
        <f>SUMPRODUCT(LTA!J52:AN52,LTA!J$101:AN$101,LTA!J$105:AN$105)</f>
        <v>109.95</v>
      </c>
      <c r="U52" s="37">
        <f>SUMPRODUCT(LTA!J52:AN52,LTA!J$102:AN$102,LTA!J$105:AN$105)</f>
        <v>387.07829200000003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-218</v>
      </c>
      <c r="AA52" s="75">
        <f>STOA!J52</f>
        <v>0</v>
      </c>
      <c r="AB52" s="75">
        <f>-STOA!P52</f>
        <v>-100</v>
      </c>
      <c r="AC52">
        <f t="shared" si="0"/>
        <v>13.332981386531372</v>
      </c>
      <c r="AD52">
        <f t="shared" si="1"/>
        <v>603.8351383051297</v>
      </c>
      <c r="AE52">
        <f>'IDT-1'!F52</f>
        <v>0</v>
      </c>
      <c r="AF52" s="24"/>
      <c r="AG52">
        <f t="shared" si="2"/>
        <v>603.8351383051297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-165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8.0942099999999986</v>
      </c>
      <c r="E53">
        <f>GT_NG!T53</f>
        <v>0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6.5240247052217875</v>
      </c>
      <c r="M53">
        <f>EDWPCL!W53</f>
        <v>0</v>
      </c>
      <c r="N53">
        <f>'MSW BWN'!W53</f>
        <v>5.4218559999999991</v>
      </c>
      <c r="O53">
        <f>TPDDL_ISGS_exbus!DM53</f>
        <v>498.94613779103423</v>
      </c>
      <c r="P53" s="36">
        <v>19.339999999999996</v>
      </c>
      <c r="Q53" s="36">
        <v>7.7322849541826795</v>
      </c>
      <c r="R53" s="38">
        <v>0</v>
      </c>
      <c r="S53" s="38">
        <v>0</v>
      </c>
      <c r="T53" s="37">
        <f>SUMPRODUCT(LTA!J53:AN53,LTA!J$101:AN$101,LTA!J$105:AN$105)</f>
        <v>109.95</v>
      </c>
      <c r="U53" s="37">
        <f>SUMPRODUCT(LTA!J53:AN53,LTA!J$102:AN$102,LTA!J$105:AN$105)</f>
        <v>386.18294800000001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-207</v>
      </c>
      <c r="AA53" s="75">
        <f>STOA!J53</f>
        <v>0</v>
      </c>
      <c r="AB53" s="75">
        <f>-STOA!P53</f>
        <v>-100</v>
      </c>
      <c r="AC53">
        <f t="shared" si="0"/>
        <v>13.203625764316573</v>
      </c>
      <c r="AD53">
        <f t="shared" si="1"/>
        <v>620.70055361584775</v>
      </c>
      <c r="AE53">
        <f>'IDT-1'!F53</f>
        <v>0</v>
      </c>
      <c r="AF53" s="24"/>
      <c r="AG53">
        <f t="shared" si="2"/>
        <v>620.70055361584775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-160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8.0942099999999986</v>
      </c>
      <c r="E54">
        <f>GT_NG!T54</f>
        <v>0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6.398863559797868</v>
      </c>
      <c r="M54">
        <f>EDWPCL!W54</f>
        <v>0</v>
      </c>
      <c r="N54">
        <f>'MSW BWN'!W54</f>
        <v>5.4323679999999994</v>
      </c>
      <c r="O54">
        <f>TPDDL_ISGS_exbus!DM54</f>
        <v>498.94613779103423</v>
      </c>
      <c r="P54" s="36">
        <v>19.339999999999996</v>
      </c>
      <c r="Q54" s="36">
        <v>7.7322849541826795</v>
      </c>
      <c r="R54" s="38">
        <v>0</v>
      </c>
      <c r="S54" s="38">
        <v>0</v>
      </c>
      <c r="T54" s="37">
        <f>SUMPRODUCT(LTA!J54:AN54,LTA!J$101:AN$101,LTA!J$105:AN$105)</f>
        <v>109.95</v>
      </c>
      <c r="U54" s="37">
        <f>SUMPRODUCT(LTA!J54:AN54,LTA!J$102:AN$102,LTA!J$105:AN$105)</f>
        <v>385.29733600000003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-194.99</v>
      </c>
      <c r="AA54" s="75">
        <f>STOA!J54</f>
        <v>0</v>
      </c>
      <c r="AB54" s="75">
        <f>-STOA!P54</f>
        <v>-100</v>
      </c>
      <c r="AC54">
        <f t="shared" si="0"/>
        <v>13.093484966419094</v>
      </c>
      <c r="AD54">
        <f t="shared" si="1"/>
        <v>631.82043326832127</v>
      </c>
      <c r="AE54">
        <f>'IDT-1'!F54</f>
        <v>0</v>
      </c>
      <c r="AF54" s="24"/>
      <c r="AG54">
        <f t="shared" si="2"/>
        <v>631.82043326832127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-160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8.0942099999999986</v>
      </c>
      <c r="E55">
        <f>GT_NG!T55</f>
        <v>0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6.3167265581134204</v>
      </c>
      <c r="M55">
        <f>EDWPCL!W55</f>
        <v>0</v>
      </c>
      <c r="N55">
        <f>'MSW BWN'!W55</f>
        <v>5.0796319999999993</v>
      </c>
      <c r="O55">
        <f>TPDDL_ISGS_exbus!DM55</f>
        <v>497.30852329103425</v>
      </c>
      <c r="P55" s="36">
        <v>19.339999999999996</v>
      </c>
      <c r="Q55" s="36">
        <v>7.7322849541826795</v>
      </c>
      <c r="R55" s="38">
        <v>0</v>
      </c>
      <c r="S55" s="38">
        <v>0</v>
      </c>
      <c r="T55" s="37">
        <f>SUMPRODUCT(LTA!J55:AN55,LTA!J$101:AN$101,LTA!J$105:AN$105)</f>
        <v>109.95</v>
      </c>
      <c r="U55" s="37">
        <f>SUMPRODUCT(LTA!J55:AN55,LTA!J$102:AN$102,LTA!J$105:AN$105)</f>
        <v>397.49529200000006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-180</v>
      </c>
      <c r="AA55" s="75">
        <f>STOA!J55</f>
        <v>0</v>
      </c>
      <c r="AB55" s="75">
        <f>-STOA!P55</f>
        <v>-100</v>
      </c>
      <c r="AC55">
        <f t="shared" si="0"/>
        <v>13.220979402006641</v>
      </c>
      <c r="AD55">
        <f t="shared" si="1"/>
        <v>636.80840733104947</v>
      </c>
      <c r="AE55">
        <f>'IDT-1'!F55</f>
        <v>0</v>
      </c>
      <c r="AF55" s="24"/>
      <c r="AG55">
        <f t="shared" si="2"/>
        <v>636.80840733104947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-180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8.0942099999999986</v>
      </c>
      <c r="E56">
        <f>GT_NG!T56</f>
        <v>0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6.5862995167187854</v>
      </c>
      <c r="M56">
        <f>EDWPCL!W56</f>
        <v>0</v>
      </c>
      <c r="N56">
        <f>'MSW BWN'!W56</f>
        <v>4.8834079999999993</v>
      </c>
      <c r="O56">
        <f>TPDDL_ISGS_exbus!DM56</f>
        <v>499.91915556149689</v>
      </c>
      <c r="P56" s="36">
        <v>19.339999999999996</v>
      </c>
      <c r="Q56" s="36">
        <v>7.7322849541826795</v>
      </c>
      <c r="R56" s="38">
        <v>0</v>
      </c>
      <c r="S56" s="38">
        <v>0</v>
      </c>
      <c r="T56" s="37">
        <f>SUMPRODUCT(LTA!J56:AN56,LTA!J$101:AN$101,LTA!J$105:AN$105)</f>
        <v>109.95</v>
      </c>
      <c r="U56" s="37">
        <f>SUMPRODUCT(LTA!J56:AN56,LTA!J$102:AN$102,LTA!J$105:AN$105)</f>
        <v>401.28646400000008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-168</v>
      </c>
      <c r="AA56" s="75">
        <f>STOA!J56</f>
        <v>0</v>
      </c>
      <c r="AB56" s="75">
        <f>-STOA!P56</f>
        <v>-100</v>
      </c>
      <c r="AC56">
        <f t="shared" si="0"/>
        <v>13.258428373681035</v>
      </c>
      <c r="AD56">
        <f t="shared" si="1"/>
        <v>645.246111588443</v>
      </c>
      <c r="AE56">
        <f>'IDT-1'!F56</f>
        <v>0</v>
      </c>
      <c r="AF56" s="24"/>
      <c r="AG56">
        <f t="shared" si="2"/>
        <v>645.246111588443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-190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8.0942099999999986</v>
      </c>
      <c r="E57">
        <f>GT_NG!T57</f>
        <v>0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6.5862995167187854</v>
      </c>
      <c r="M57">
        <f>EDWPCL!W57</f>
        <v>0</v>
      </c>
      <c r="N57">
        <f>'MSW BWN'!W57</f>
        <v>4.9336319999999994</v>
      </c>
      <c r="O57">
        <f>TPDDL_ISGS_exbus!DM57</f>
        <v>497.98447884558777</v>
      </c>
      <c r="P57" s="36">
        <v>19.339999999999996</v>
      </c>
      <c r="Q57" s="36">
        <v>7.7322849541826795</v>
      </c>
      <c r="R57" s="38">
        <v>0</v>
      </c>
      <c r="S57" s="38">
        <v>0</v>
      </c>
      <c r="T57" s="37">
        <f>SUMPRODUCT(LTA!J57:AN57,LTA!J$101:AN$101,LTA!J$105:AN$105)</f>
        <v>109.95</v>
      </c>
      <c r="U57" s="37">
        <f>SUMPRODUCT(LTA!J57:AN57,LTA!J$102:AN$102,LTA!J$105:AN$105)</f>
        <v>399.95318000000003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-162</v>
      </c>
      <c r="AA57" s="75">
        <f>STOA!J57</f>
        <v>0</v>
      </c>
      <c r="AB57" s="75">
        <f>-STOA!P57</f>
        <v>-100</v>
      </c>
      <c r="AC57">
        <f t="shared" si="0"/>
        <v>13.180572438918061</v>
      </c>
      <c r="AD57">
        <f t="shared" si="1"/>
        <v>648.1062308072967</v>
      </c>
      <c r="AE57">
        <f>'IDT-1'!F57</f>
        <v>0</v>
      </c>
      <c r="AF57" s="24"/>
      <c r="AG57">
        <f t="shared" si="2"/>
        <v>648.1062308072967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-190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8.1543900000000011</v>
      </c>
      <c r="E58">
        <f>GT_NG!T58</f>
        <v>0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6.4337754070746778</v>
      </c>
      <c r="M58">
        <f>EDWPCL!W58</f>
        <v>0</v>
      </c>
      <c r="N58">
        <f>'MSW BWN'!W58</f>
        <v>5.3704639999999984</v>
      </c>
      <c r="O58">
        <f>TPDDL_ISGS_exbus!DM58</f>
        <v>497.98447884558777</v>
      </c>
      <c r="P58" s="36">
        <v>19.339999999999996</v>
      </c>
      <c r="Q58" s="36">
        <v>7.7322849541826795</v>
      </c>
      <c r="R58" s="38">
        <v>0</v>
      </c>
      <c r="S58" s="38">
        <v>0</v>
      </c>
      <c r="T58" s="37">
        <f>SUMPRODUCT(LTA!J58:AN58,LTA!J$101:AN$101,LTA!J$105:AN$105)</f>
        <v>109.66</v>
      </c>
      <c r="U58" s="37">
        <f>SUMPRODUCT(LTA!J58:AN58,LTA!J$102:AN$102,LTA!J$105:AN$105)</f>
        <v>397.26714800000008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-162</v>
      </c>
      <c r="AA58" s="75">
        <f>STOA!J58</f>
        <v>0</v>
      </c>
      <c r="AB58" s="75">
        <f>-STOA!P58</f>
        <v>-100</v>
      </c>
      <c r="AC58">
        <f t="shared" si="0"/>
        <v>13.158467468397051</v>
      </c>
      <c r="AD58">
        <f t="shared" si="1"/>
        <v>645.49679166817373</v>
      </c>
      <c r="AE58">
        <f>'IDT-1'!F58</f>
        <v>0</v>
      </c>
      <c r="AF58" s="24"/>
      <c r="AG58">
        <f t="shared" si="2"/>
        <v>645.49679166817373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-190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8.1543900000000011</v>
      </c>
      <c r="E59">
        <f>GT_NG!T59</f>
        <v>0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6.5862995167187854</v>
      </c>
      <c r="M59">
        <f>EDWPCL!W59</f>
        <v>0</v>
      </c>
      <c r="N59">
        <f>'MSW BWN'!W59</f>
        <v>5.3377600000000003</v>
      </c>
      <c r="O59">
        <f>TPDDL_ISGS_exbus!DM59</f>
        <v>501.5546718555878</v>
      </c>
      <c r="P59" s="36">
        <v>19.339999999999996</v>
      </c>
      <c r="Q59" s="36">
        <v>7.7322849541826795</v>
      </c>
      <c r="R59" s="38">
        <v>0</v>
      </c>
      <c r="S59" s="38">
        <v>0</v>
      </c>
      <c r="T59" s="37">
        <f>SUMPRODUCT(LTA!J59:AN59,LTA!J$101:AN$101,LTA!J$105:AN$105)</f>
        <v>109.44</v>
      </c>
      <c r="U59" s="37">
        <f>SUMPRODUCT(LTA!J59:AN59,LTA!J$102:AN$102,LTA!J$105:AN$105)</f>
        <v>393.603544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-157</v>
      </c>
      <c r="AA59" s="75">
        <f>STOA!J59</f>
        <v>0</v>
      </c>
      <c r="AB59" s="75">
        <f>-STOA!P59</f>
        <v>-100</v>
      </c>
      <c r="AC59">
        <f t="shared" si="0"/>
        <v>13.114485516377616</v>
      </c>
      <c r="AD59">
        <f t="shared" si="1"/>
        <v>650.34718273983719</v>
      </c>
      <c r="AE59">
        <f>'IDT-1'!F59</f>
        <v>0</v>
      </c>
      <c r="AF59" s="24"/>
      <c r="AG59">
        <f t="shared" si="2"/>
        <v>650.34718273983719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-190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8.1543900000000011</v>
      </c>
      <c r="E60">
        <f>GT_NG!T60</f>
        <v>0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6.5862995167187854</v>
      </c>
      <c r="M60">
        <f>EDWPCL!W60</f>
        <v>0</v>
      </c>
      <c r="N60">
        <f>'MSW BWN'!W60</f>
        <v>5.1415359999999994</v>
      </c>
      <c r="O60">
        <f>TPDDL_ISGS_exbus!DM60</f>
        <v>501.5546718555878</v>
      </c>
      <c r="P60" s="36">
        <v>19.339999999999996</v>
      </c>
      <c r="Q60" s="36">
        <v>7.7322849541826795</v>
      </c>
      <c r="R60" s="38">
        <v>0</v>
      </c>
      <c r="S60" s="38">
        <v>0</v>
      </c>
      <c r="T60" s="37">
        <f>SUMPRODUCT(LTA!J60:AN60,LTA!J$101:AN$101,LTA!J$105:AN$105)</f>
        <v>109.03999999999999</v>
      </c>
      <c r="U60" s="37">
        <f>SUMPRODUCT(LTA!J60:AN60,LTA!J$102:AN$102,LTA!J$105:AN$105)</f>
        <v>388.86405999999999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-153</v>
      </c>
      <c r="AA60" s="75">
        <f>STOA!J60</f>
        <v>0</v>
      </c>
      <c r="AB60" s="75">
        <f>-STOA!P60</f>
        <v>-100</v>
      </c>
      <c r="AC60">
        <f t="shared" si="0"/>
        <v>13.035780938278061</v>
      </c>
      <c r="AD60">
        <f t="shared" si="1"/>
        <v>649.09017931793665</v>
      </c>
      <c r="AE60">
        <f>'IDT-1'!F60</f>
        <v>0</v>
      </c>
      <c r="AF60" s="24"/>
      <c r="AG60">
        <f t="shared" si="2"/>
        <v>649.09017931793665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-190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8.1543900000000011</v>
      </c>
      <c r="E61">
        <f>GT_NG!T61</f>
        <v>0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6.5458989331836062</v>
      </c>
      <c r="M61">
        <f>EDWPCL!W61</f>
        <v>0</v>
      </c>
      <c r="N61">
        <f>'MSW BWN'!W61</f>
        <v>5.3821439999999985</v>
      </c>
      <c r="O61">
        <f>TPDDL_ISGS_exbus!DM61</f>
        <v>505.12486486558777</v>
      </c>
      <c r="P61" s="36">
        <v>19.339999999999996</v>
      </c>
      <c r="Q61" s="36">
        <v>7.7322849541826795</v>
      </c>
      <c r="R61" s="38">
        <v>24.2</v>
      </c>
      <c r="S61" s="38">
        <v>0</v>
      </c>
      <c r="T61" s="37">
        <f>SUMPRODUCT(LTA!J61:AN61,LTA!J$101:AN$101,LTA!J$105:AN$105)</f>
        <v>108.46000000000001</v>
      </c>
      <c r="U61" s="37">
        <f>SUMPRODUCT(LTA!J61:AN61,LTA!J$102:AN$102,LTA!J$105:AN$105)</f>
        <v>383.248696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-171</v>
      </c>
      <c r="AA61" s="75">
        <f>STOA!J61</f>
        <v>0</v>
      </c>
      <c r="AB61" s="75">
        <f>-STOA!P61</f>
        <v>-100</v>
      </c>
      <c r="AC61">
        <f t="shared" si="0"/>
        <v>13.371172083308371</v>
      </c>
      <c r="AD61">
        <f t="shared" si="1"/>
        <v>652.52982459937141</v>
      </c>
      <c r="AE61">
        <f>'IDT-1'!F61</f>
        <v>0</v>
      </c>
      <c r="AF61" s="24"/>
      <c r="AG61">
        <f t="shared" si="2"/>
        <v>652.52982459937141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-190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8.1543900000000011</v>
      </c>
      <c r="E62">
        <f>GT_NG!T62</f>
        <v>0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6.5862995167187854</v>
      </c>
      <c r="M62">
        <f>EDWPCL!W62</f>
        <v>0</v>
      </c>
      <c r="N62">
        <f>'MSW BWN'!W62</f>
        <v>5.4323679999999994</v>
      </c>
      <c r="O62">
        <f>TPDDL_ISGS_exbus!DM62</f>
        <v>505.12486486558777</v>
      </c>
      <c r="P62" s="36">
        <v>19.339999999999996</v>
      </c>
      <c r="Q62" s="36">
        <v>7.7322849541826795</v>
      </c>
      <c r="R62" s="38">
        <v>24.2</v>
      </c>
      <c r="S62" s="38">
        <v>0</v>
      </c>
      <c r="T62" s="37">
        <f>SUMPRODUCT(LTA!J62:AN62,LTA!J$101:AN$101,LTA!J$105:AN$105)</f>
        <v>101.74</v>
      </c>
      <c r="U62" s="37">
        <f>SUMPRODUCT(LTA!J62:AN62,LTA!J$102:AN$102,LTA!J$105:AN$105)</f>
        <v>376.99101999999999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-163.01</v>
      </c>
      <c r="AA62" s="75">
        <f>STOA!J62</f>
        <v>0</v>
      </c>
      <c r="AB62" s="75">
        <f>-STOA!P62</f>
        <v>-100</v>
      </c>
      <c r="AC62">
        <f t="shared" si="0"/>
        <v>13.195236301188199</v>
      </c>
      <c r="AD62">
        <f t="shared" si="1"/>
        <v>647.80870896502654</v>
      </c>
      <c r="AE62">
        <f>'IDT-1'!F62</f>
        <v>0</v>
      </c>
      <c r="AF62" s="24"/>
      <c r="AG62">
        <f t="shared" si="2"/>
        <v>647.80870896502654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-190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8.1543900000000011</v>
      </c>
      <c r="E63">
        <f>GT_NG!T63</f>
        <v>0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6.2886232453677717</v>
      </c>
      <c r="M63">
        <f>EDWPCL!W63</f>
        <v>0</v>
      </c>
      <c r="N63">
        <f>'MSW BWN'!W63</f>
        <v>5.4323679999999994</v>
      </c>
      <c r="O63">
        <f>TPDDL_ISGS_exbus!DM63</f>
        <v>510.01343515397434</v>
      </c>
      <c r="P63" s="36">
        <v>19.339999999999996</v>
      </c>
      <c r="Q63" s="36">
        <v>7.7322849541826795</v>
      </c>
      <c r="R63" s="38">
        <v>24.2</v>
      </c>
      <c r="S63" s="38">
        <v>0</v>
      </c>
      <c r="T63" s="37">
        <f>SUMPRODUCT(LTA!J63:AN63,LTA!J$101:AN$101,LTA!J$105:AN$105)</f>
        <v>94.039999999999992</v>
      </c>
      <c r="U63" s="37">
        <f>SUMPRODUCT(LTA!J63:AN63,LTA!J$102:AN$102,LTA!J$105:AN$105)</f>
        <v>371.00798399999996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-156.01</v>
      </c>
      <c r="AA63" s="75">
        <f>STOA!J63</f>
        <v>0</v>
      </c>
      <c r="AB63" s="75">
        <f>-STOA!P63</f>
        <v>-100</v>
      </c>
      <c r="AC63">
        <f t="shared" si="0"/>
        <v>13.144275781705964</v>
      </c>
      <c r="AD63">
        <f t="shared" si="1"/>
        <v>635.76752750154435</v>
      </c>
      <c r="AE63">
        <f>'IDT-1'!F63</f>
        <v>0</v>
      </c>
      <c r="AF63" s="24"/>
      <c r="AG63">
        <f t="shared" si="2"/>
        <v>635.76752750154435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-200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8.1543900000000011</v>
      </c>
      <c r="E64">
        <f>GT_NG!T64</f>
        <v>0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6.3866951151038762</v>
      </c>
      <c r="M64">
        <f>EDWPCL!W64</f>
        <v>0</v>
      </c>
      <c r="N64">
        <f>'MSW BWN'!W64</f>
        <v>5.3984959999999997</v>
      </c>
      <c r="O64">
        <f>TPDDL_ISGS_exbus!DM64</f>
        <v>510.01343515397434</v>
      </c>
      <c r="P64" s="36">
        <v>19.339999999999996</v>
      </c>
      <c r="Q64" s="36">
        <v>7.7322849541826795</v>
      </c>
      <c r="R64" s="38">
        <v>24.2</v>
      </c>
      <c r="S64" s="38">
        <v>0</v>
      </c>
      <c r="T64" s="37">
        <f>SUMPRODUCT(LTA!J64:AN64,LTA!J$101:AN$101,LTA!J$105:AN$105)</f>
        <v>87.33</v>
      </c>
      <c r="U64" s="37">
        <f>SUMPRODUCT(LTA!J64:AN64,LTA!J$102:AN$102,LTA!J$105:AN$105)</f>
        <v>362.66765999999996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-153</v>
      </c>
      <c r="AA64" s="75">
        <f>STOA!J64</f>
        <v>0</v>
      </c>
      <c r="AB64" s="75">
        <f>-STOA!P64</f>
        <v>-100</v>
      </c>
      <c r="AC64">
        <f t="shared" si="0"/>
        <v>12.992894154259833</v>
      </c>
      <c r="AD64">
        <f t="shared" si="1"/>
        <v>623.94278499872644</v>
      </c>
      <c r="AE64">
        <f>'IDT-1'!F64</f>
        <v>0</v>
      </c>
      <c r="AF64" s="24"/>
      <c r="AG64">
        <f t="shared" si="2"/>
        <v>623.94278499872644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-200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8.1543900000000011</v>
      </c>
      <c r="E65">
        <f>GT_NG!T65</f>
        <v>0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6.5305435148792839</v>
      </c>
      <c r="M65">
        <f>EDWPCL!W65</f>
        <v>0</v>
      </c>
      <c r="N65">
        <f>'MSW BWN'!W65</f>
        <v>5.2980479999999979</v>
      </c>
      <c r="O65">
        <f>TPDDL_ISGS_exbus!DM65</f>
        <v>515.24183268265188</v>
      </c>
      <c r="P65" s="36">
        <v>19.339999999999996</v>
      </c>
      <c r="Q65" s="36">
        <v>7.7322849541826795</v>
      </c>
      <c r="R65" s="38">
        <v>24.2</v>
      </c>
      <c r="S65" s="38">
        <v>0</v>
      </c>
      <c r="T65" s="37">
        <f>SUMPRODUCT(LTA!J65:AN65,LTA!J$101:AN$101,LTA!J$105:AN$105)</f>
        <v>81.52</v>
      </c>
      <c r="U65" s="37">
        <f>SUMPRODUCT(LTA!J65:AN65,LTA!J$102:AN$102,LTA!J$105:AN$105)</f>
        <v>353.62056799999999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-148</v>
      </c>
      <c r="AA65" s="75">
        <f>STOA!J65</f>
        <v>0</v>
      </c>
      <c r="AB65" s="75">
        <f>-STOA!P65</f>
        <v>-100</v>
      </c>
      <c r="AC65">
        <f t="shared" si="0"/>
        <v>12.870021895434391</v>
      </c>
      <c r="AD65">
        <f t="shared" si="1"/>
        <v>619.48036318600487</v>
      </c>
      <c r="AE65">
        <f>'IDT-1'!F65</f>
        <v>0</v>
      </c>
      <c r="AF65" s="24"/>
      <c r="AG65">
        <f t="shared" si="2"/>
        <v>619.48036318600487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-200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8.1543900000000011</v>
      </c>
      <c r="E66">
        <f>GT_NG!T66</f>
        <v>0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6.5653104997192617</v>
      </c>
      <c r="M66">
        <f>EDWPCL!W66</f>
        <v>0</v>
      </c>
      <c r="N66">
        <f>'MSW BWN'!W66</f>
        <v>5.2256320000000001</v>
      </c>
      <c r="O66">
        <f>TPDDL_ISGS_exbus!DM66</f>
        <v>503.94609768273301</v>
      </c>
      <c r="P66" s="36">
        <v>19.339999999999996</v>
      </c>
      <c r="Q66" s="36">
        <v>7.7322849541826795</v>
      </c>
      <c r="R66" s="38">
        <v>24.2</v>
      </c>
      <c r="S66" s="38">
        <v>0</v>
      </c>
      <c r="T66" s="37">
        <f>SUMPRODUCT(LTA!J66:AN66,LTA!J$101:AN$101,LTA!J$105:AN$105)</f>
        <v>73.510000000000005</v>
      </c>
      <c r="U66" s="37">
        <f>SUMPRODUCT(LTA!J66:AN66,LTA!J$102:AN$102,LTA!J$105:AN$105)</f>
        <v>343.82928799999996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-136</v>
      </c>
      <c r="AA66" s="75">
        <f>STOA!J66</f>
        <v>0</v>
      </c>
      <c r="AB66" s="75">
        <f>-STOA!P66</f>
        <v>-100</v>
      </c>
      <c r="AC66">
        <f t="shared" si="0"/>
        <v>12.438925247760169</v>
      </c>
      <c r="AD66">
        <f t="shared" si="1"/>
        <v>612.77679581860025</v>
      </c>
      <c r="AE66">
        <f>'IDT-1'!F66</f>
        <v>0</v>
      </c>
      <c r="AF66" s="24"/>
      <c r="AG66">
        <f t="shared" si="2"/>
        <v>612.77679581860025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-190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8.1543900000000011</v>
      </c>
      <c r="E67">
        <f>GT_NG!T67</f>
        <v>0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58.712717929725464</v>
      </c>
      <c r="J67">
        <f>Bawana_RLNG!T67</f>
        <v>0</v>
      </c>
      <c r="K67">
        <f>Bawana_Spot!T67</f>
        <v>0</v>
      </c>
      <c r="L67">
        <f>TWOMCL!S67</f>
        <v>6.4185648512071891</v>
      </c>
      <c r="M67">
        <f>EDWPCL!W67</f>
        <v>0</v>
      </c>
      <c r="N67">
        <f>'MSW BWN'!W67</f>
        <v>5.2641759999999991</v>
      </c>
      <c r="O67">
        <f>TPDDL_ISGS_exbus!DM67</f>
        <v>513.01774216265039</v>
      </c>
      <c r="P67" s="36">
        <v>19.339999999999996</v>
      </c>
      <c r="Q67" s="36">
        <v>7.7322849541826795</v>
      </c>
      <c r="R67" s="38">
        <v>24.2</v>
      </c>
      <c r="S67" s="38">
        <v>0</v>
      </c>
      <c r="T67" s="37">
        <f>SUMPRODUCT(LTA!J67:AN67,LTA!J$101:AN$101,LTA!J$105:AN$105)</f>
        <v>63.54</v>
      </c>
      <c r="U67" s="37">
        <f>SUMPRODUCT(LTA!J67:AN67,LTA!J$102:AN$102,LTA!J$105:AN$105)</f>
        <v>333.27202799999998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-131</v>
      </c>
      <c r="AA67" s="75">
        <f>STOA!J67</f>
        <v>0</v>
      </c>
      <c r="AB67" s="75">
        <f>-STOA!P67</f>
        <v>-100</v>
      </c>
      <c r="AC67">
        <f t="shared" si="0"/>
        <v>12.257077606295084</v>
      </c>
      <c r="AD67">
        <f t="shared" si="1"/>
        <v>611.39482629147074</v>
      </c>
      <c r="AE67">
        <f>'IDT-1'!F67</f>
        <v>0</v>
      </c>
      <c r="AF67" s="24"/>
      <c r="AG67">
        <f t="shared" si="2"/>
        <v>611.39482629147074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-185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8.1543900000000011</v>
      </c>
      <c r="E68">
        <f>GT_NG!T68</f>
        <v>0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58.712717929725464</v>
      </c>
      <c r="J68">
        <f>Bawana_RLNG!T68</f>
        <v>0</v>
      </c>
      <c r="K68">
        <f>Bawana_Spot!T68</f>
        <v>0</v>
      </c>
      <c r="L68">
        <f>TWOMCL!S68</f>
        <v>6.5862995167187854</v>
      </c>
      <c r="M68">
        <f>EDWPCL!W68</f>
        <v>0</v>
      </c>
      <c r="N68">
        <f>'MSW BWN'!W68</f>
        <v>5.2980479999999979</v>
      </c>
      <c r="O68">
        <f>TPDDL_ISGS_exbus!DM68</f>
        <v>513.01774216265039</v>
      </c>
      <c r="P68" s="36">
        <v>19.339999999999996</v>
      </c>
      <c r="Q68" s="36">
        <v>7.7322849541826795</v>
      </c>
      <c r="R68" s="38">
        <v>24.2</v>
      </c>
      <c r="S68" s="38">
        <v>0</v>
      </c>
      <c r="T68" s="37">
        <f>SUMPRODUCT(LTA!J68:AN68,LTA!J$101:AN$101,LTA!J$105:AN$105)</f>
        <v>55.78</v>
      </c>
      <c r="U68" s="37">
        <f>SUMPRODUCT(LTA!J68:AN68,LTA!J$102:AN$102,LTA!J$105:AN$105)</f>
        <v>323.89493599999997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-126</v>
      </c>
      <c r="AA68" s="75">
        <f>STOA!J68</f>
        <v>0</v>
      </c>
      <c r="AB68" s="75">
        <f>-STOA!P68</f>
        <v>-100</v>
      </c>
      <c r="AC68">
        <f t="shared" ref="AC68:AC98" si="3">SUMIF(B68:AB68,"&gt;0")*$AC$2-SUMIF(B68:AB68,"&lt;0")*($AC$2/(1-$AC$2))+SUMIF(AI68:AR68,"&gt;0")*$AC$2-SUMIF(AI68:AR68,"&lt;0")*($AC$2/(1-$AC$2))</f>
        <v>12.030107952236492</v>
      </c>
      <c r="AD68">
        <f t="shared" ref="AD68:AD98" si="4">SUM(B68:AB68,AI68:AV68)-AC68</f>
        <v>604.68631061104088</v>
      </c>
      <c r="AE68">
        <f>'IDT-1'!F68</f>
        <v>0</v>
      </c>
      <c r="AF68" s="24"/>
      <c r="AG68">
        <f t="shared" ref="AG68:AG98" si="5">SUM(AD68:AF68)</f>
        <v>604.68631061104088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-180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8.1543900000000011</v>
      </c>
      <c r="E69">
        <f>GT_NG!T69</f>
        <v>0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58.712717929725464</v>
      </c>
      <c r="J69">
        <f>Bawana_RLNG!T69</f>
        <v>0</v>
      </c>
      <c r="K69">
        <f>Bawana_Spot!T69</f>
        <v>0</v>
      </c>
      <c r="L69">
        <f>TWOMCL!S69</f>
        <v>6.5862995167187854</v>
      </c>
      <c r="M69">
        <f>EDWPCL!W69</f>
        <v>0</v>
      </c>
      <c r="N69">
        <f>'MSW BWN'!W69</f>
        <v>5.365791999999999</v>
      </c>
      <c r="O69">
        <f>TPDDL_ISGS_exbus!DM69</f>
        <v>511.64604556952094</v>
      </c>
      <c r="P69" s="36">
        <v>19.339999999999996</v>
      </c>
      <c r="Q69" s="36">
        <v>7.7322849541826795</v>
      </c>
      <c r="R69" s="38">
        <v>24.2</v>
      </c>
      <c r="S69" s="38">
        <v>0</v>
      </c>
      <c r="T69" s="37">
        <f>SUMPRODUCT(LTA!J69:AN69,LTA!J$101:AN$101,LTA!J$105:AN$105)</f>
        <v>45.730000000000004</v>
      </c>
      <c r="U69" s="37">
        <f>SUMPRODUCT(LTA!J69:AN69,LTA!J$102:AN$102,LTA!J$105:AN$105)</f>
        <v>314.81293600000004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-117</v>
      </c>
      <c r="AA69" s="75">
        <f>STOA!J69</f>
        <v>0</v>
      </c>
      <c r="AB69" s="75">
        <f>-STOA!P69</f>
        <v>-100</v>
      </c>
      <c r="AC69">
        <f t="shared" si="3"/>
        <v>11.697493953681311</v>
      </c>
      <c r="AD69">
        <f t="shared" si="4"/>
        <v>603.58297201646667</v>
      </c>
      <c r="AE69">
        <f>'IDT-1'!F69</f>
        <v>0</v>
      </c>
      <c r="AF69" s="24"/>
      <c r="AG69">
        <f t="shared" si="5"/>
        <v>603.58297201646667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-170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8.1543900000000011</v>
      </c>
      <c r="E70">
        <f>GT_NG!T70</f>
        <v>0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58.712717929725464</v>
      </c>
      <c r="J70">
        <f>Bawana_RLNG!T70</f>
        <v>0</v>
      </c>
      <c r="K70">
        <f>Bawana_Spot!T70</f>
        <v>0</v>
      </c>
      <c r="L70">
        <f>TWOMCL!S70</f>
        <v>6.5862995167187854</v>
      </c>
      <c r="M70">
        <f>EDWPCL!W70</f>
        <v>0</v>
      </c>
      <c r="N70">
        <f>'MSW BWN'!W70</f>
        <v>5.3377600000000003</v>
      </c>
      <c r="O70">
        <f>TPDDL_ISGS_exbus!DM70</f>
        <v>511.64604556952094</v>
      </c>
      <c r="P70" s="36">
        <v>19.339999999999996</v>
      </c>
      <c r="Q70" s="36">
        <v>7.7322849541826795</v>
      </c>
      <c r="R70" s="38">
        <v>24.2</v>
      </c>
      <c r="S70" s="38">
        <v>0</v>
      </c>
      <c r="T70" s="37">
        <f>SUMPRODUCT(LTA!J70:AN70,LTA!J$101:AN$101,LTA!J$105:AN$105)</f>
        <v>38.06</v>
      </c>
      <c r="U70" s="37">
        <f>SUMPRODUCT(LTA!J70:AN70,LTA!J$102:AN$102,LTA!J$105:AN$105)</f>
        <v>305.555408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-107</v>
      </c>
      <c r="AA70" s="75">
        <f>STOA!J70</f>
        <v>0</v>
      </c>
      <c r="AB70" s="75">
        <f>-STOA!P70</f>
        <v>-100</v>
      </c>
      <c r="AC70">
        <f t="shared" si="3"/>
        <v>11.47035567243242</v>
      </c>
      <c r="AD70">
        <f t="shared" si="4"/>
        <v>596.85455029771549</v>
      </c>
      <c r="AE70">
        <f>'IDT-1'!F70</f>
        <v>0</v>
      </c>
      <c r="AF70" s="24"/>
      <c r="AG70">
        <f t="shared" si="5"/>
        <v>596.85455029771549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-170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8.1543900000000011</v>
      </c>
      <c r="E71">
        <f>GT_NG!T71</f>
        <v>0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58.712717929725464</v>
      </c>
      <c r="J71">
        <f>Bawana_RLNG!T71</f>
        <v>0</v>
      </c>
      <c r="K71">
        <f>Bawana_Spot!T71</f>
        <v>0</v>
      </c>
      <c r="L71">
        <f>TWOMCL!S71</f>
        <v>6.5862995167187854</v>
      </c>
      <c r="M71">
        <f>EDWPCL!W71</f>
        <v>0</v>
      </c>
      <c r="N71">
        <f>'MSW BWN'!W71</f>
        <v>5.2641759999999991</v>
      </c>
      <c r="O71">
        <f>TPDDL_ISGS_exbus!DM71</f>
        <v>529.13483835044656</v>
      </c>
      <c r="P71" s="36">
        <v>19.339999999999996</v>
      </c>
      <c r="Q71" s="36">
        <v>7.7322849541826795</v>
      </c>
      <c r="R71" s="38">
        <v>20.420000000000002</v>
      </c>
      <c r="S71" s="38">
        <v>0</v>
      </c>
      <c r="T71" s="37">
        <f>SUMPRODUCT(LTA!J71:AN71,LTA!J$101:AN$101,LTA!J$105:AN$105)</f>
        <v>29.06</v>
      </c>
      <c r="U71" s="37">
        <f>SUMPRODUCT(LTA!J71:AN71,LTA!J$102:AN$102,LTA!J$105:AN$105)</f>
        <v>294.69181600000002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-91</v>
      </c>
      <c r="AA71" s="75">
        <f>STOA!J71</f>
        <v>0</v>
      </c>
      <c r="AB71" s="75">
        <f>-STOA!P71</f>
        <v>-100</v>
      </c>
      <c r="AC71">
        <f t="shared" si="3"/>
        <v>11.197787152545079</v>
      </c>
      <c r="AD71">
        <f t="shared" si="4"/>
        <v>616.89873559852833</v>
      </c>
      <c r="AE71">
        <f>'IDT-1'!F71</f>
        <v>0</v>
      </c>
      <c r="AF71" s="24"/>
      <c r="AG71">
        <f t="shared" si="5"/>
        <v>616.89873559852833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-160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8.1543900000000011</v>
      </c>
      <c r="E72">
        <f>GT_NG!T72</f>
        <v>0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58.712717929725464</v>
      </c>
      <c r="J72">
        <f>Bawana_RLNG!T72</f>
        <v>0</v>
      </c>
      <c r="K72">
        <f>Bawana_Spot!T72</f>
        <v>0</v>
      </c>
      <c r="L72">
        <f>TWOMCL!S72</f>
        <v>6.5862995167187854</v>
      </c>
      <c r="M72">
        <f>EDWPCL!W72</f>
        <v>0</v>
      </c>
      <c r="N72">
        <f>'MSW BWN'!W72</f>
        <v>5.3260799999999984</v>
      </c>
      <c r="O72">
        <f>TPDDL_ISGS_exbus!DM72</f>
        <v>542.15831536224721</v>
      </c>
      <c r="P72" s="36">
        <v>19.339999999999996</v>
      </c>
      <c r="Q72" s="36">
        <v>7.7322849541826795</v>
      </c>
      <c r="R72" s="38">
        <v>15.352545183220029</v>
      </c>
      <c r="S72" s="38">
        <v>0</v>
      </c>
      <c r="T72" s="37">
        <f>SUMPRODUCT(LTA!J72:AN72,LTA!J$101:AN$101,LTA!J$105:AN$105)</f>
        <v>18.98</v>
      </c>
      <c r="U72" s="37">
        <f>SUMPRODUCT(LTA!J72:AN72,LTA!J$102:AN$102,LTA!J$105:AN$105)</f>
        <v>285.88045199999999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-80</v>
      </c>
      <c r="AA72" s="75">
        <f>STOA!J72</f>
        <v>0</v>
      </c>
      <c r="AB72" s="75">
        <f>-STOA!P72</f>
        <v>-100</v>
      </c>
      <c r="AC72">
        <f t="shared" si="3"/>
        <v>11.013267540009474</v>
      </c>
      <c r="AD72">
        <f t="shared" si="4"/>
        <v>617.20981740608477</v>
      </c>
      <c r="AE72">
        <f>'IDT-1'!F72</f>
        <v>0</v>
      </c>
      <c r="AF72" s="24"/>
      <c r="AG72">
        <f t="shared" si="5"/>
        <v>617.20981740608477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-160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8.1543900000000011</v>
      </c>
      <c r="E73">
        <f>GT_NG!T73</f>
        <v>0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58.712717929725464</v>
      </c>
      <c r="J73">
        <f>Bawana_RLNG!T73</f>
        <v>0</v>
      </c>
      <c r="K73">
        <f>Bawana_Spot!T73</f>
        <v>0</v>
      </c>
      <c r="L73">
        <f>TWOMCL!S73</f>
        <v>6.5862995167187854</v>
      </c>
      <c r="M73">
        <f>EDWPCL!W73</f>
        <v>0</v>
      </c>
      <c r="N73">
        <f>'MSW BWN'!W73</f>
        <v>5.3260799999999984</v>
      </c>
      <c r="O73">
        <f>TPDDL_ISGS_exbus!DM73</f>
        <v>564.35639504951234</v>
      </c>
      <c r="P73" s="36">
        <v>18.220000000000002</v>
      </c>
      <c r="Q73" s="36">
        <v>7.7322849541826795</v>
      </c>
      <c r="R73" s="38">
        <v>8.39</v>
      </c>
      <c r="S73" s="38">
        <v>0</v>
      </c>
      <c r="T73" s="37">
        <f>SUMPRODUCT(LTA!J73:AN73,LTA!J$101:AN$101,LTA!J$105:AN$105)</f>
        <v>12.15</v>
      </c>
      <c r="U73" s="37">
        <f>SUMPRODUCT(LTA!J73:AN73,LTA!J$102:AN$102,LTA!J$105:AN$105)</f>
        <v>279.34022800000002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-80</v>
      </c>
      <c r="AA73" s="75">
        <f>STOA!J73</f>
        <v>0</v>
      </c>
      <c r="AB73" s="75">
        <f>-STOA!P73</f>
        <v>-100</v>
      </c>
      <c r="AC73">
        <f t="shared" si="3"/>
        <v>10.977172359619008</v>
      </c>
      <c r="AD73">
        <f t="shared" si="4"/>
        <v>622.99122309052029</v>
      </c>
      <c r="AE73">
        <f>'IDT-1'!F73</f>
        <v>0</v>
      </c>
      <c r="AF73" s="24"/>
      <c r="AG73">
        <f t="shared" si="5"/>
        <v>622.99122309052029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-155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8.1543900000000011</v>
      </c>
      <c r="E74">
        <f>GT_NG!T74</f>
        <v>0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58.712717929725464</v>
      </c>
      <c r="J74">
        <f>Bawana_RLNG!T74</f>
        <v>0</v>
      </c>
      <c r="K74">
        <f>Bawana_Spot!T74</f>
        <v>0</v>
      </c>
      <c r="L74">
        <f>TWOMCL!S74</f>
        <v>6.5862995167187854</v>
      </c>
      <c r="M74">
        <f>EDWPCL!W74</f>
        <v>0</v>
      </c>
      <c r="N74">
        <f>'MSW BWN'!W74</f>
        <v>5.258335999999999</v>
      </c>
      <c r="O74">
        <f>TPDDL_ISGS_exbus!DM74</f>
        <v>582.91511703639583</v>
      </c>
      <c r="P74" s="36">
        <v>19.339999999999996</v>
      </c>
      <c r="Q74" s="36">
        <v>7.7322849541826795</v>
      </c>
      <c r="R74" s="38">
        <v>3.3799999999999994</v>
      </c>
      <c r="S74" s="38">
        <v>0</v>
      </c>
      <c r="T74" s="37">
        <f>SUMPRODUCT(LTA!J74:AN74,LTA!J$101:AN$101,LTA!J$105:AN$105)</f>
        <v>10.39</v>
      </c>
      <c r="U74" s="37">
        <f>SUMPRODUCT(LTA!J74:AN74,LTA!J$102:AN$102,LTA!J$105:AN$105)</f>
        <v>273.46487999999999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-76</v>
      </c>
      <c r="AA74" s="75">
        <f>STOA!J74</f>
        <v>0</v>
      </c>
      <c r="AB74" s="75">
        <f>-STOA!P74</f>
        <v>-100</v>
      </c>
      <c r="AC74">
        <f t="shared" si="3"/>
        <v>11.001799020609273</v>
      </c>
      <c r="AD74">
        <f t="shared" si="4"/>
        <v>633.93222641641353</v>
      </c>
      <c r="AE74">
        <f>'IDT-1'!F74</f>
        <v>0</v>
      </c>
      <c r="AF74" s="24"/>
      <c r="AG74">
        <f t="shared" si="5"/>
        <v>633.93222641641353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-155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8.1543900000000011</v>
      </c>
      <c r="E75">
        <f>GT_NG!T75</f>
        <v>0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58.712717929725464</v>
      </c>
      <c r="J75">
        <f>Bawana_RLNG!T75</f>
        <v>0</v>
      </c>
      <c r="K75">
        <f>Bawana_Spot!T75</f>
        <v>0</v>
      </c>
      <c r="L75">
        <f>TWOMCL!S75</f>
        <v>6.5862995167187854</v>
      </c>
      <c r="M75">
        <f>EDWPCL!W75</f>
        <v>0</v>
      </c>
      <c r="N75">
        <f>'MSW BWN'!W75</f>
        <v>5.354111999999998</v>
      </c>
      <c r="O75">
        <f>TPDDL_ISGS_exbus!DM75</f>
        <v>582.52211133670346</v>
      </c>
      <c r="P75" s="36">
        <v>19.339999999999996</v>
      </c>
      <c r="Q75" s="36">
        <v>7.7399999999999993</v>
      </c>
      <c r="R75" s="38">
        <v>0</v>
      </c>
      <c r="S75" s="38">
        <v>0</v>
      </c>
      <c r="T75" s="37">
        <f>SUMPRODUCT(LTA!J75:AN75,LTA!J$101:AN$101,LTA!J$105:AN$105)</f>
        <v>3.7800000000000002</v>
      </c>
      <c r="U75" s="37">
        <f>SUMPRODUCT(LTA!J75:AN75,LTA!J$102:AN$102,LTA!J$105:AN$105)</f>
        <v>269.6694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-57</v>
      </c>
      <c r="AA75" s="75">
        <f>STOA!J75</f>
        <v>0</v>
      </c>
      <c r="AB75" s="75">
        <f>-STOA!P75</f>
        <v>-100</v>
      </c>
      <c r="AC75">
        <f t="shared" si="3"/>
        <v>10.680261280119382</v>
      </c>
      <c r="AD75">
        <f t="shared" si="4"/>
        <v>644.17876950302832</v>
      </c>
      <c r="AE75">
        <f>'IDT-1'!F75</f>
        <v>0</v>
      </c>
      <c r="AF75" s="24"/>
      <c r="AG75">
        <f t="shared" si="5"/>
        <v>644.17876950302832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-150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8.1543900000000011</v>
      </c>
      <c r="E76">
        <f>GT_NG!T76</f>
        <v>0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58.712717929725464</v>
      </c>
      <c r="J76">
        <f>Bawana_RLNG!T76</f>
        <v>0</v>
      </c>
      <c r="K76">
        <f>Bawana_Spot!T76</f>
        <v>0</v>
      </c>
      <c r="L76">
        <f>TWOMCL!S76</f>
        <v>6.5862995167187854</v>
      </c>
      <c r="M76">
        <f>EDWPCL!W76</f>
        <v>0</v>
      </c>
      <c r="N76">
        <f>'MSW BWN'!W76</f>
        <v>5.1135039999999989</v>
      </c>
      <c r="O76">
        <f>TPDDL_ISGS_exbus!DM76</f>
        <v>582.52211133670346</v>
      </c>
      <c r="P76" s="36">
        <v>19.339999999999996</v>
      </c>
      <c r="Q76" s="36">
        <v>7.7399999999999993</v>
      </c>
      <c r="R76" s="38">
        <v>0</v>
      </c>
      <c r="S76" s="38">
        <v>0</v>
      </c>
      <c r="T76" s="37">
        <f>SUMPRODUCT(LTA!J76:AN76,LTA!J$101:AN$101,LTA!J$105:AN$105)</f>
        <v>0.34</v>
      </c>
      <c r="U76" s="37">
        <f>SUMPRODUCT(LTA!J76:AN76,LTA!J$102:AN$102,LTA!J$105:AN$105)</f>
        <v>266.36113999999998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-42</v>
      </c>
      <c r="AA76" s="75">
        <f>STOA!J76</f>
        <v>0</v>
      </c>
      <c r="AB76" s="75">
        <f>-STOA!P76</f>
        <v>-100</v>
      </c>
      <c r="AC76">
        <f t="shared" si="3"/>
        <v>10.452131634421603</v>
      </c>
      <c r="AD76">
        <f t="shared" si="4"/>
        <v>657.41803114872619</v>
      </c>
      <c r="AE76">
        <f>'IDT-1'!F76</f>
        <v>0</v>
      </c>
      <c r="AF76" s="24"/>
      <c r="AG76">
        <f t="shared" si="5"/>
        <v>657.41803114872619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-145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8.1543900000000011</v>
      </c>
      <c r="E77">
        <f>GT_NG!T77</f>
        <v>0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58.712717929725464</v>
      </c>
      <c r="J77">
        <f>Bawana_RLNG!T77</f>
        <v>0</v>
      </c>
      <c r="K77">
        <f>Bawana_Spot!T77</f>
        <v>0</v>
      </c>
      <c r="L77">
        <f>TWOMCL!S77</f>
        <v>6.5228658057271218</v>
      </c>
      <c r="M77">
        <f>EDWPCL!W77</f>
        <v>0</v>
      </c>
      <c r="N77">
        <f>'MSW BWN'!W77</f>
        <v>5.0679519999999991</v>
      </c>
      <c r="O77">
        <f>TPDDL_ISGS_exbus!DM77</f>
        <v>582.74904650044516</v>
      </c>
      <c r="P77" s="36">
        <v>19.34</v>
      </c>
      <c r="Q77" s="36">
        <v>7.7399999999999993</v>
      </c>
      <c r="R77" s="38">
        <v>0</v>
      </c>
      <c r="S77" s="38">
        <v>0</v>
      </c>
      <c r="T77" s="37">
        <f>SUMPRODUCT(LTA!J77:AN77,LTA!J$101:AN$101,LTA!J$105:AN$105)</f>
        <v>0.04</v>
      </c>
      <c r="U77" s="37">
        <f>SUMPRODUCT(LTA!J77:AN77,LTA!J$102:AN$102,LTA!J$105:AN$105)</f>
        <v>264.77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-18</v>
      </c>
      <c r="AA77" s="75">
        <f>STOA!J77</f>
        <v>0</v>
      </c>
      <c r="AB77" s="75">
        <f>-STOA!P77</f>
        <v>-100</v>
      </c>
      <c r="AC77">
        <f t="shared" si="3"/>
        <v>10.318640625676258</v>
      </c>
      <c r="AD77">
        <f t="shared" si="4"/>
        <v>669.77833161022147</v>
      </c>
      <c r="AE77">
        <f>'IDT-1'!F77</f>
        <v>0</v>
      </c>
      <c r="AF77" s="24"/>
      <c r="AG77">
        <f t="shared" si="5"/>
        <v>669.77833161022147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-155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8.1543900000000011</v>
      </c>
      <c r="E78">
        <f>GT_NG!T78</f>
        <v>0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58.712717929725464</v>
      </c>
      <c r="J78">
        <f>Bawana_RLNG!T78</f>
        <v>0</v>
      </c>
      <c r="K78">
        <f>Bawana_Spot!T78</f>
        <v>0</v>
      </c>
      <c r="L78">
        <f>TWOMCL!S78</f>
        <v>6.5862995167187854</v>
      </c>
      <c r="M78">
        <f>EDWPCL!W78</f>
        <v>0</v>
      </c>
      <c r="N78">
        <f>'MSW BWN'!W78</f>
        <v>4.9896959999999995</v>
      </c>
      <c r="O78">
        <f>TPDDL_ISGS_exbus!DM78</f>
        <v>582.74935300033087</v>
      </c>
      <c r="P78" s="36">
        <v>19.34</v>
      </c>
      <c r="Q78" s="36">
        <v>7.7399999999999993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264.60000000000002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-1</v>
      </c>
      <c r="AA78" s="75">
        <f>STOA!J78</f>
        <v>0</v>
      </c>
      <c r="AB78" s="75">
        <f>-STOA!P78</f>
        <v>-100</v>
      </c>
      <c r="AC78">
        <f t="shared" si="3"/>
        <v>10.172745011724514</v>
      </c>
      <c r="AD78">
        <f t="shared" si="4"/>
        <v>686.69971143505074</v>
      </c>
      <c r="AE78">
        <f>'IDT-1'!F78</f>
        <v>0</v>
      </c>
      <c r="AF78" s="24"/>
      <c r="AG78">
        <f t="shared" si="5"/>
        <v>686.69971143505074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-155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8.1543900000000011</v>
      </c>
      <c r="E79">
        <f>GT_NG!T79</f>
        <v>0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58.712717929725464</v>
      </c>
      <c r="J79">
        <f>Bawana_RLNG!T79</f>
        <v>0</v>
      </c>
      <c r="K79">
        <f>Bawana_Spot!T79</f>
        <v>0</v>
      </c>
      <c r="L79">
        <f>TWOMCL!S79</f>
        <v>6.4291398090960152</v>
      </c>
      <c r="M79">
        <f>EDWPCL!W79</f>
        <v>0</v>
      </c>
      <c r="N79">
        <f>'MSW BWN'!W79</f>
        <v>5.1018239999999997</v>
      </c>
      <c r="O79">
        <f>TPDDL_ISGS_exbus!DM79</f>
        <v>582.23691314674591</v>
      </c>
      <c r="P79" s="36">
        <v>19.34</v>
      </c>
      <c r="Q79" s="36">
        <v>7.7399999999999993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269.25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-35</v>
      </c>
      <c r="AA79" s="75">
        <f>STOA!J79</f>
        <v>0</v>
      </c>
      <c r="AB79" s="75">
        <f>-STOA!P79</f>
        <v>-100</v>
      </c>
      <c r="AC79">
        <f t="shared" si="3"/>
        <v>10.156295304261032</v>
      </c>
      <c r="AD79">
        <f t="shared" si="4"/>
        <v>696.80868958130645</v>
      </c>
      <c r="AE79">
        <f>'IDT-1'!F79</f>
        <v>0</v>
      </c>
      <c r="AF79" s="24"/>
      <c r="AG79">
        <f t="shared" si="5"/>
        <v>696.80868958130645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-115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8.1543900000000011</v>
      </c>
      <c r="E80">
        <f>GT_NG!T80</f>
        <v>0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58.712717929725464</v>
      </c>
      <c r="J80">
        <f>Bawana_RLNG!T80</f>
        <v>0</v>
      </c>
      <c r="K80">
        <f>Bawana_Spot!T80</f>
        <v>0</v>
      </c>
      <c r="L80">
        <f>TWOMCL!S80</f>
        <v>6.5862995167187854</v>
      </c>
      <c r="M80">
        <f>EDWPCL!W80</f>
        <v>0</v>
      </c>
      <c r="N80">
        <f>'MSW BWN'!W80</f>
        <v>5.2197919999999991</v>
      </c>
      <c r="O80">
        <f>TPDDL_ISGS_exbus!DM80</f>
        <v>562.44232574932084</v>
      </c>
      <c r="P80" s="36">
        <v>19.34</v>
      </c>
      <c r="Q80" s="36">
        <v>7.7399999999999993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269.58000000000004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-11</v>
      </c>
      <c r="AA80" s="75">
        <f>STOA!J80</f>
        <v>0</v>
      </c>
      <c r="AB80" s="75">
        <f>-STOA!P80</f>
        <v>-100</v>
      </c>
      <c r="AC80">
        <f t="shared" si="3"/>
        <v>9.7070844802204643</v>
      </c>
      <c r="AD80">
        <f t="shared" si="4"/>
        <v>712.06844071554463</v>
      </c>
      <c r="AE80">
        <f>'IDT-1'!F80</f>
        <v>-12.109</v>
      </c>
      <c r="AF80" s="24"/>
      <c r="AG80">
        <f t="shared" si="5"/>
        <v>699.95944071554459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-105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8.1543900000000011</v>
      </c>
      <c r="E81">
        <f>GT_NG!T81</f>
        <v>0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58.712717929725464</v>
      </c>
      <c r="J81">
        <f>Bawana_RLNG!T81</f>
        <v>0</v>
      </c>
      <c r="K81">
        <f>Bawana_Spot!T81</f>
        <v>0</v>
      </c>
      <c r="L81">
        <f>TWOMCL!S81</f>
        <v>6.4639067939359922</v>
      </c>
      <c r="M81">
        <f>EDWPCL!W81</f>
        <v>0</v>
      </c>
      <c r="N81">
        <f>'MSW BWN'!W81</f>
        <v>5.2419839999999995</v>
      </c>
      <c r="O81">
        <f>TPDDL_ISGS_exbus!DM81</f>
        <v>650.33615632170199</v>
      </c>
      <c r="P81" s="36">
        <v>19.34</v>
      </c>
      <c r="Q81" s="36">
        <v>7.7399999999999993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269.91000000000003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-127.6</v>
      </c>
      <c r="AA81" s="75">
        <f>STOA!J81</f>
        <v>0</v>
      </c>
      <c r="AB81" s="75">
        <f>-STOA!P81</f>
        <v>-100</v>
      </c>
      <c r="AC81">
        <f t="shared" si="3"/>
        <v>11.096213652683595</v>
      </c>
      <c r="AD81">
        <f t="shared" si="4"/>
        <v>722.20294139268003</v>
      </c>
      <c r="AE81">
        <f>'IDT-1'!F81</f>
        <v>-25.949000000000002</v>
      </c>
      <c r="AF81" s="24"/>
      <c r="AG81">
        <f t="shared" si="5"/>
        <v>696.25394139268008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-65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8.1543900000000011</v>
      </c>
      <c r="E82">
        <f>GT_NG!T82</f>
        <v>0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58.712717929725464</v>
      </c>
      <c r="J82">
        <f>Bawana_RLNG!T82</f>
        <v>0</v>
      </c>
      <c r="K82">
        <f>Bawana_Spot!T82</f>
        <v>0</v>
      </c>
      <c r="L82">
        <f>TWOMCL!S82</f>
        <v>6.5862995167187854</v>
      </c>
      <c r="M82">
        <f>EDWPCL!W82</f>
        <v>0</v>
      </c>
      <c r="N82">
        <f>'MSW BWN'!W82</f>
        <v>5.3319199999999993</v>
      </c>
      <c r="O82">
        <f>TPDDL_ISGS_exbus!DM82</f>
        <v>643.56916381369695</v>
      </c>
      <c r="P82" s="36">
        <v>19.34</v>
      </c>
      <c r="Q82" s="36">
        <v>7.7399999999999993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270.25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-44</v>
      </c>
      <c r="AA82" s="75">
        <f>STOA!J82</f>
        <v>0</v>
      </c>
      <c r="AB82" s="75">
        <f>-STOA!P82</f>
        <v>-100</v>
      </c>
      <c r="AC82">
        <f t="shared" si="3"/>
        <v>10.928802731829236</v>
      </c>
      <c r="AD82">
        <f t="shared" si="4"/>
        <v>729.75568852831202</v>
      </c>
      <c r="AE82">
        <f>'IDT-1'!F82</f>
        <v>-39.210999999999999</v>
      </c>
      <c r="AF82" s="24"/>
      <c r="AG82">
        <f t="shared" si="5"/>
        <v>690.54468852831201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-135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8.1543900000000011</v>
      </c>
      <c r="E83">
        <f>GT_NG!T83</f>
        <v>0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58.712717929725464</v>
      </c>
      <c r="J83">
        <f>Bawana_RLNG!T83</f>
        <v>0</v>
      </c>
      <c r="K83">
        <f>Bawana_Spot!T83</f>
        <v>0</v>
      </c>
      <c r="L83">
        <f>TWOMCL!S83</f>
        <v>6.5862995167187854</v>
      </c>
      <c r="M83">
        <f>EDWPCL!W83</f>
        <v>0</v>
      </c>
      <c r="N83">
        <f>'MSW BWN'!W83</f>
        <v>5.3763039999999993</v>
      </c>
      <c r="O83">
        <f>TPDDL_ISGS_exbus!DM83</f>
        <v>628.17088195114934</v>
      </c>
      <c r="P83" s="36">
        <v>19.339999999999996</v>
      </c>
      <c r="Q83" s="36">
        <v>7.7399999999999993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270.96000000000004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0</v>
      </c>
      <c r="AB83" s="75">
        <f>-STOA!P83</f>
        <v>-200</v>
      </c>
      <c r="AC83">
        <f t="shared" si="3"/>
        <v>10.729553570259835</v>
      </c>
      <c r="AD83">
        <f t="shared" si="4"/>
        <v>724.31103982733384</v>
      </c>
      <c r="AE83">
        <f>'IDT-1'!F83</f>
        <v>-43.073</v>
      </c>
      <c r="AF83" s="24"/>
      <c r="AG83">
        <f t="shared" si="5"/>
        <v>681.23803982733386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-70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8.1543900000000011</v>
      </c>
      <c r="E84">
        <f>GT_NG!T84</f>
        <v>0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58.712717929725464</v>
      </c>
      <c r="J84">
        <f>Bawana_RLNG!T84</f>
        <v>0</v>
      </c>
      <c r="K84">
        <f>Bawana_Spot!T84</f>
        <v>0</v>
      </c>
      <c r="L84">
        <f>TWOMCL!S84</f>
        <v>6.5862995167187854</v>
      </c>
      <c r="M84">
        <f>EDWPCL!W84</f>
        <v>0</v>
      </c>
      <c r="N84">
        <f>'MSW BWN'!W84</f>
        <v>5.4382079999999986</v>
      </c>
      <c r="O84">
        <f>TPDDL_ISGS_exbus!DM84</f>
        <v>621.37078713595952</v>
      </c>
      <c r="P84" s="36">
        <v>19.339999999999996</v>
      </c>
      <c r="Q84" s="36">
        <v>7.7399999999999993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271.29000000000002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0</v>
      </c>
      <c r="AB84" s="75">
        <f>-STOA!P84</f>
        <v>-200</v>
      </c>
      <c r="AC84">
        <f t="shared" si="3"/>
        <v>10.675724767412238</v>
      </c>
      <c r="AD84">
        <f t="shared" si="4"/>
        <v>717.95667781499151</v>
      </c>
      <c r="AE84">
        <f>'IDT-1'!F84</f>
        <v>-36.662999999999997</v>
      </c>
      <c r="AF84" s="24"/>
      <c r="AG84">
        <f t="shared" si="5"/>
        <v>681.2936778149915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-70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8.1543900000000011</v>
      </c>
      <c r="E85">
        <f>GT_NG!T85</f>
        <v>0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58.712717929725464</v>
      </c>
      <c r="J85">
        <f>Bawana_RLNG!T85</f>
        <v>0</v>
      </c>
      <c r="K85">
        <f>Bawana_Spot!T85</f>
        <v>0</v>
      </c>
      <c r="L85">
        <f>TWOMCL!S85</f>
        <v>6.5862995167187854</v>
      </c>
      <c r="M85">
        <f>EDWPCL!W85</f>
        <v>0</v>
      </c>
      <c r="N85">
        <f>'MSW BWN'!W85</f>
        <v>5.454559999999999</v>
      </c>
      <c r="O85">
        <f>TPDDL_ISGS_exbus!DM85</f>
        <v>613.54434979611324</v>
      </c>
      <c r="P85" s="36">
        <v>19.339999999999996</v>
      </c>
      <c r="Q85" s="36">
        <v>7.7399999999999993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271.79000000000002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0</v>
      </c>
      <c r="AB85" s="75">
        <f>-STOA!P85</f>
        <v>-200</v>
      </c>
      <c r="AC85">
        <f t="shared" si="3"/>
        <v>10.614320050557531</v>
      </c>
      <c r="AD85">
        <f t="shared" si="4"/>
        <v>710.70799719199999</v>
      </c>
      <c r="AE85">
        <f>'IDT-1'!F85</f>
        <v>-27.779</v>
      </c>
      <c r="AF85" s="24"/>
      <c r="AG85">
        <f t="shared" si="5"/>
        <v>682.928997192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-70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8.1543900000000011</v>
      </c>
      <c r="E86">
        <f>GT_NG!T86</f>
        <v>0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58.712717929725464</v>
      </c>
      <c r="J86">
        <f>Bawana_RLNG!T86</f>
        <v>0</v>
      </c>
      <c r="K86">
        <f>Bawana_Spot!T86</f>
        <v>0</v>
      </c>
      <c r="L86">
        <f>TWOMCL!S86</f>
        <v>6.5862995167187854</v>
      </c>
      <c r="M86">
        <f>EDWPCL!W86</f>
        <v>0</v>
      </c>
      <c r="N86">
        <f>'MSW BWN'!W86</f>
        <v>5.365791999999999</v>
      </c>
      <c r="O86">
        <f>TPDDL_ISGS_exbus!DM86</f>
        <v>609.58680759007757</v>
      </c>
      <c r="P86" s="36">
        <v>19.339999999999996</v>
      </c>
      <c r="Q86" s="36">
        <v>7.7399999999999993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272.29000000000002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0</v>
      </c>
      <c r="AB86" s="75">
        <f>-STOA!P86</f>
        <v>-200</v>
      </c>
      <c r="AC86">
        <f t="shared" si="3"/>
        <v>10.584531044826832</v>
      </c>
      <c r="AD86">
        <f t="shared" si="4"/>
        <v>707.19147599169503</v>
      </c>
      <c r="AE86">
        <f>'IDT-1'!F86</f>
        <v>-27.638999999999999</v>
      </c>
      <c r="AF86" s="24"/>
      <c r="AG86">
        <f t="shared" si="5"/>
        <v>679.55247599169502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-70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8.1543900000000011</v>
      </c>
      <c r="E87">
        <f>GT_NG!T87</f>
        <v>0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6.4631824817518266</v>
      </c>
      <c r="M87">
        <f>EDWPCL!W87</f>
        <v>0</v>
      </c>
      <c r="N87">
        <f>'MSW BWN'!W87</f>
        <v>5.3938240000000004</v>
      </c>
      <c r="O87">
        <f>TPDDL_ISGS_exbus!DM87</f>
        <v>605.26735675599787</v>
      </c>
      <c r="P87" s="36">
        <v>19.339999999999996</v>
      </c>
      <c r="Q87" s="36">
        <v>7.7399999999999993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273.52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0</v>
      </c>
      <c r="AB87" s="75">
        <f>-STOA!P87</f>
        <v>-200</v>
      </c>
      <c r="AC87">
        <f t="shared" si="3"/>
        <v>10.515425154902395</v>
      </c>
      <c r="AD87">
        <f t="shared" si="4"/>
        <v>709.07604601257287</v>
      </c>
      <c r="AE87">
        <f>'IDT-1'!F87</f>
        <v>-30.398</v>
      </c>
      <c r="AF87" s="24"/>
      <c r="AG87">
        <f t="shared" si="5"/>
        <v>678.67804601257285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-65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8.1543900000000011</v>
      </c>
      <c r="E88">
        <f>GT_NG!T88</f>
        <v>0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6.4484065131948354</v>
      </c>
      <c r="M88">
        <f>EDWPCL!W88</f>
        <v>0</v>
      </c>
      <c r="N88">
        <f>'MSW BWN'!W88</f>
        <v>5.0854719999999993</v>
      </c>
      <c r="O88">
        <f>TPDDL_ISGS_exbus!DM88</f>
        <v>601.69716374599795</v>
      </c>
      <c r="P88" s="36">
        <v>19.339999999999996</v>
      </c>
      <c r="Q88" s="36">
        <v>7.7399999999999993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275.19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0</v>
      </c>
      <c r="AB88" s="75">
        <f>-STOA!P88</f>
        <v>-200</v>
      </c>
      <c r="AC88">
        <f t="shared" si="3"/>
        <v>10.539105047306961</v>
      </c>
      <c r="AD88">
        <f t="shared" si="4"/>
        <v>701.82904514161123</v>
      </c>
      <c r="AE88">
        <f>'IDT-1'!F88</f>
        <v>-26.315999999999999</v>
      </c>
      <c r="AF88" s="24"/>
      <c r="AG88">
        <f t="shared" si="5"/>
        <v>675.5130451416112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-70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8.1543900000000011</v>
      </c>
      <c r="E89">
        <f>GT_NG!T89</f>
        <v>0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6.5862995167187854</v>
      </c>
      <c r="M89">
        <f>EDWPCL!W89</f>
        <v>0</v>
      </c>
      <c r="N89">
        <f>'MSW BWN'!W89</f>
        <v>5.0399199999999995</v>
      </c>
      <c r="O89">
        <f>TPDDL_ISGS_exbus!DM89</f>
        <v>575.50669841569231</v>
      </c>
      <c r="P89" s="36">
        <v>19.339999999999996</v>
      </c>
      <c r="Q89" s="36">
        <v>7.7399999999999993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275.51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0</v>
      </c>
      <c r="AB89" s="75">
        <f>-STOA!P89</f>
        <v>-200</v>
      </c>
      <c r="AC89">
        <f t="shared" si="3"/>
        <v>9.9413667053419879</v>
      </c>
      <c r="AD89">
        <f t="shared" si="4"/>
        <v>721.64865915679457</v>
      </c>
      <c r="AE89">
        <f>'IDT-1'!F89</f>
        <v>-30.135999999999999</v>
      </c>
      <c r="AF89" s="24"/>
      <c r="AG89">
        <f t="shared" si="5"/>
        <v>691.5126591567946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-25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8.1543900000000011</v>
      </c>
      <c r="E90">
        <f>GT_NG!T90</f>
        <v>0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6.3604750140370587</v>
      </c>
      <c r="M90">
        <f>EDWPCL!W90</f>
        <v>0</v>
      </c>
      <c r="N90">
        <f>'MSW BWN'!W90</f>
        <v>4.765439999999999</v>
      </c>
      <c r="O90">
        <f>TPDDL_ISGS_exbus!DM90</f>
        <v>571.34223356059977</v>
      </c>
      <c r="P90" s="36">
        <v>19.339999999999996</v>
      </c>
      <c r="Q90" s="36">
        <v>7.7399999999999993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275.35000000000002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0</v>
      </c>
      <c r="AB90" s="75">
        <f>-STOA!P90</f>
        <v>-200</v>
      </c>
      <c r="AC90">
        <f t="shared" si="3"/>
        <v>10.11261758585891</v>
      </c>
      <c r="AD90">
        <f t="shared" si="4"/>
        <v>691.6526389185035</v>
      </c>
      <c r="AE90">
        <f>'IDT-1'!F90</f>
        <v>-3.4009999999999998</v>
      </c>
      <c r="AF90" s="24"/>
      <c r="AG90">
        <f t="shared" si="5"/>
        <v>688.25163891850355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-50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8.1543900000000011</v>
      </c>
      <c r="E91">
        <f>GT_NG!T91</f>
        <v>0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6.5862995167187854</v>
      </c>
      <c r="M91">
        <f>EDWPCL!W91</f>
        <v>0</v>
      </c>
      <c r="N91">
        <f>'MSW BWN'!W91</f>
        <v>4.8495359999999996</v>
      </c>
      <c r="O91">
        <f>TPDDL_ISGS_exbus!DM91</f>
        <v>563.02429264835371</v>
      </c>
      <c r="P91" s="36">
        <v>19.34</v>
      </c>
      <c r="Q91" s="36">
        <v>7.7399999999999993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271.77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7.3</v>
      </c>
      <c r="AB91" s="75">
        <f>-STOA!P91</f>
        <v>-200</v>
      </c>
      <c r="AC91">
        <f t="shared" si="3"/>
        <v>10.246021368916349</v>
      </c>
      <c r="AD91">
        <f t="shared" si="4"/>
        <v>667.23121472588161</v>
      </c>
      <c r="AE91">
        <f>'IDT-1'!F91</f>
        <v>-3.484</v>
      </c>
      <c r="AF91" s="24"/>
      <c r="AG91">
        <f t="shared" si="5"/>
        <v>663.74721472588158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-70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8.1543900000000011</v>
      </c>
      <c r="E92">
        <f>GT_NG!T92</f>
        <v>0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6.4360932060640099</v>
      </c>
      <c r="M92">
        <f>EDWPCL!W92</f>
        <v>0</v>
      </c>
      <c r="N92">
        <f>'MSW BWN'!W92</f>
        <v>4.917279999999999</v>
      </c>
      <c r="O92">
        <f>TPDDL_ISGS_exbus!DM92</f>
        <v>563.11122435436437</v>
      </c>
      <c r="P92" s="36">
        <v>19.34</v>
      </c>
      <c r="Q92" s="36">
        <v>7.7399999999999993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271.69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7.3</v>
      </c>
      <c r="AB92" s="75">
        <f>-STOA!P92</f>
        <v>-200</v>
      </c>
      <c r="AC92">
        <f t="shared" si="3"/>
        <v>10.24538691183734</v>
      </c>
      <c r="AD92">
        <f t="shared" si="4"/>
        <v>667.15631857831636</v>
      </c>
      <c r="AE92">
        <f>'IDT-1'!F92</f>
        <v>-15.683999999999999</v>
      </c>
      <c r="AF92" s="24"/>
      <c r="AG92">
        <f t="shared" si="5"/>
        <v>651.47231857831639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-70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8.1543900000000011</v>
      </c>
      <c r="E93">
        <f>GT_NG!T93</f>
        <v>0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6.5862995167187854</v>
      </c>
      <c r="M93">
        <f>EDWPCL!W93</f>
        <v>0</v>
      </c>
      <c r="N93">
        <f>'MSW BWN'!W93</f>
        <v>4.8495359999999996</v>
      </c>
      <c r="O93">
        <f>TPDDL_ISGS_exbus!DM93</f>
        <v>560.16512356027306</v>
      </c>
      <c r="P93" s="36">
        <v>19.34</v>
      </c>
      <c r="Q93" s="36">
        <v>7.7399999999999993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271.69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7.3</v>
      </c>
      <c r="AB93" s="75">
        <f>-STOA!P93</f>
        <v>-200</v>
      </c>
      <c r="AC93">
        <f t="shared" si="3"/>
        <v>10.221332348576471</v>
      </c>
      <c r="AD93">
        <f t="shared" si="4"/>
        <v>664.31673465814083</v>
      </c>
      <c r="AE93">
        <f>'IDT-1'!F93</f>
        <v>-23.251999999999999</v>
      </c>
      <c r="AF93" s="24"/>
      <c r="AG93">
        <f t="shared" si="5"/>
        <v>641.06473465814088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-70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8.1543900000000011</v>
      </c>
      <c r="E94">
        <f>GT_NG!T94</f>
        <v>0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6.5476372824256046</v>
      </c>
      <c r="M94">
        <f>EDWPCL!W94</f>
        <v>0</v>
      </c>
      <c r="N94">
        <f>'MSW BWN'!W94</f>
        <v>4.7432479999999995</v>
      </c>
      <c r="O94">
        <f>TPDDL_ISGS_exbus!DM94</f>
        <v>552.68773596280255</v>
      </c>
      <c r="P94" s="36">
        <v>19.34</v>
      </c>
      <c r="Q94" s="36">
        <v>7.7399999999999993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271.69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7.3</v>
      </c>
      <c r="AB94" s="75">
        <f>-STOA!P94</f>
        <v>-200</v>
      </c>
      <c r="AC94">
        <f t="shared" si="3"/>
        <v>10.242016288038549</v>
      </c>
      <c r="AD94">
        <f t="shared" si="4"/>
        <v>646.67371288691504</v>
      </c>
      <c r="AE94">
        <f>'IDT-1'!F94</f>
        <v>-9</v>
      </c>
      <c r="AF94" s="24"/>
      <c r="AG94">
        <f t="shared" si="5"/>
        <v>637.67371288691504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-80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8.1543900000000011</v>
      </c>
      <c r="E95">
        <f>GT_NG!T95</f>
        <v>0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6.5647310499719271</v>
      </c>
      <c r="M95">
        <f>EDWPCL!W95</f>
        <v>0</v>
      </c>
      <c r="N95">
        <f>'MSW BWN'!W95</f>
        <v>4.715215999999999</v>
      </c>
      <c r="O95">
        <f>TPDDL_ISGS_exbus!DM95</f>
        <v>552.49637138143135</v>
      </c>
      <c r="P95" s="36">
        <v>19.34</v>
      </c>
      <c r="Q95" s="36">
        <v>7.7399999999999993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271.85000000000002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7.3</v>
      </c>
      <c r="AB95" s="75">
        <f>-STOA!P95</f>
        <v>-200</v>
      </c>
      <c r="AC95">
        <f t="shared" si="3"/>
        <v>10.241660944402421</v>
      </c>
      <c r="AD95">
        <f t="shared" si="4"/>
        <v>646.63176541672635</v>
      </c>
      <c r="AE95">
        <f>'IDT-1'!F95</f>
        <v>-22.37</v>
      </c>
      <c r="AF95" s="24"/>
      <c r="AG95">
        <f t="shared" si="5"/>
        <v>624.26176541672635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-80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8.1543900000000011</v>
      </c>
      <c r="E96">
        <f>GT_NG!T96</f>
        <v>0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6.578348119034251</v>
      </c>
      <c r="M96">
        <f>EDWPCL!W96</f>
        <v>0</v>
      </c>
      <c r="N96">
        <f>'MSW BWN'!W96</f>
        <v>4.4629279999999998</v>
      </c>
      <c r="O96">
        <f>TPDDL_ISGS_exbus!DM96</f>
        <v>552.49637138143135</v>
      </c>
      <c r="P96" s="36">
        <v>19.34</v>
      </c>
      <c r="Q96" s="36">
        <v>7.7399999999999993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272.02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7.3</v>
      </c>
      <c r="AB96" s="75">
        <f>-STOA!P96</f>
        <v>-200</v>
      </c>
      <c r="AC96">
        <f t="shared" si="3"/>
        <v>10.241084108582543</v>
      </c>
      <c r="AD96">
        <f t="shared" si="4"/>
        <v>646.56367132160847</v>
      </c>
      <c r="AE96">
        <f>'IDT-1'!F96</f>
        <v>-32</v>
      </c>
      <c r="AF96" s="24"/>
      <c r="AG96">
        <f t="shared" si="5"/>
        <v>614.56367132160847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-80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8.1543900000000011</v>
      </c>
      <c r="E97">
        <f>GT_NG!T97</f>
        <v>0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6.5862995167187854</v>
      </c>
      <c r="M97">
        <f>EDWPCL!W97</f>
        <v>0</v>
      </c>
      <c r="N97">
        <f>'MSW BWN'!W97</f>
        <v>4.5131519999999989</v>
      </c>
      <c r="O97">
        <f>TPDDL_ISGS_exbus!DM97</f>
        <v>553.86402688544001</v>
      </c>
      <c r="P97" s="36">
        <v>19.34</v>
      </c>
      <c r="Q97" s="36">
        <v>7.7399999999999993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272.19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7.3</v>
      </c>
      <c r="AB97" s="75">
        <f>-STOA!P97</f>
        <v>-200</v>
      </c>
      <c r="AC97">
        <f t="shared" si="3"/>
        <v>10.254489088156765</v>
      </c>
      <c r="AD97">
        <f t="shared" si="4"/>
        <v>648.14609724372735</v>
      </c>
      <c r="AE97">
        <f>'IDT-1'!F97</f>
        <v>-48.11</v>
      </c>
      <c r="AF97" s="24"/>
      <c r="AG97">
        <f t="shared" si="5"/>
        <v>600.03609724372734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-80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8.1543900000000011</v>
      </c>
      <c r="E98">
        <f>GT_NG!T98</f>
        <v>0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6.5862995167187854</v>
      </c>
      <c r="M98">
        <f>EDWPCL!W98</f>
        <v>0</v>
      </c>
      <c r="N98">
        <f>'MSW BWN'!W98</f>
        <v>4.6871839999999994</v>
      </c>
      <c r="O98">
        <f>TPDDL_ISGS_exbus!DM98</f>
        <v>553.86371203345266</v>
      </c>
      <c r="P98" s="36">
        <v>19.34</v>
      </c>
      <c r="Q98" s="36">
        <v>7.7399999999999993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272.52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7.3</v>
      </c>
      <c r="AB98" s="75">
        <f>-STOA!P98</f>
        <v>-200</v>
      </c>
      <c r="AC98">
        <f t="shared" si="3"/>
        <v>10.343431889448961</v>
      </c>
      <c r="AD98">
        <f t="shared" si="4"/>
        <v>638.56087159044785</v>
      </c>
      <c r="AE98">
        <f>'IDT-1'!F98</f>
        <v>-44.401000000000003</v>
      </c>
      <c r="AF98" s="24"/>
      <c r="AG98">
        <f t="shared" si="5"/>
        <v>594.15987159044789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-90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0.1947800925000002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1.4091052303134126</v>
      </c>
      <c r="J99">
        <f t="shared" si="6"/>
        <v>0</v>
      </c>
      <c r="K99">
        <f t="shared" si="6"/>
        <v>0</v>
      </c>
      <c r="L99">
        <f t="shared" si="6"/>
        <v>0.15626560240776952</v>
      </c>
      <c r="M99">
        <f t="shared" si="6"/>
        <v>0</v>
      </c>
      <c r="N99">
        <f t="shared" si="6"/>
        <v>0.12643833599999993</v>
      </c>
      <c r="O99">
        <f t="shared" si="6"/>
        <v>13.558201254097794</v>
      </c>
      <c r="P99" s="36">
        <f t="shared" si="6"/>
        <v>0.46394057950642342</v>
      </c>
      <c r="Q99" s="36">
        <f t="shared" si="6"/>
        <v>0.18577450123735947</v>
      </c>
      <c r="R99" s="38">
        <f>SUM(R3:R98)/4000</f>
        <v>7.2385636295804981E-2</v>
      </c>
      <c r="S99" s="38">
        <f t="shared" si="6"/>
        <v>0</v>
      </c>
      <c r="T99" s="37">
        <f t="shared" si="6"/>
        <v>0.83140750000000008</v>
      </c>
      <c r="U99" s="37">
        <f t="shared" si="6"/>
        <v>6.8487624789999986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-2.3121525000000003</v>
      </c>
      <c r="AA99" s="75">
        <f t="shared" si="6"/>
        <v>1.4599999999999998E-2</v>
      </c>
      <c r="AB99" s="75">
        <f t="shared" si="6"/>
        <v>-3.4</v>
      </c>
      <c r="AC99">
        <f t="shared" si="6"/>
        <v>0.27105809427867922</v>
      </c>
      <c r="AD99">
        <f t="shared" si="6"/>
        <v>15.29451311707988</v>
      </c>
      <c r="AE99">
        <f t="shared" si="6"/>
        <v>-0.12524375000000001</v>
      </c>
      <c r="AG99">
        <f t="shared" si="6"/>
        <v>15.169269367079877</v>
      </c>
      <c r="AI99">
        <f t="shared" si="6"/>
        <v>0</v>
      </c>
      <c r="AJ99">
        <f t="shared" si="6"/>
        <v>0</v>
      </c>
      <c r="AK99">
        <f t="shared" si="6"/>
        <v>2.0309999999999995E-2</v>
      </c>
      <c r="AL99">
        <f t="shared" si="6"/>
        <v>-2.6042475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45376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1.29762</v>
      </c>
      <c r="E3">
        <f>GT_NG!S3</f>
        <v>0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0.93126639999999983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48.35</v>
      </c>
      <c r="AB3" s="75">
        <f>-STOA!Q3</f>
        <v>0</v>
      </c>
      <c r="AC3">
        <f>SUMIF(B3:AB3,"&gt;0")*$AC$2-SUMIF(B3:AB3,"&lt;0")*($AC$2/(1-$AC$2))+SUMIF(AI3:AR3,"&gt;0")*$AC$2-SUMIF(AI3:AR3,"&lt;0")*($AC$2/(1-$AC$2))</f>
        <v>0.80959030262773746</v>
      </c>
      <c r="AD3">
        <f>SUM(B3:AB3,AI3:AV3)-AC3</f>
        <v>95.570207629245772</v>
      </c>
      <c r="AE3">
        <f>'IDT-1'!E3</f>
        <v>0</v>
      </c>
      <c r="AF3" s="24"/>
      <c r="AG3">
        <f>SUM(AD3:AF3)</f>
        <v>95.570207629245772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26.11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1.29762</v>
      </c>
      <c r="E4">
        <f>GT_NG!S4</f>
        <v>0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0.94592559999999981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48.35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0.80156543990773754</v>
      </c>
      <c r="AD4">
        <f t="shared" ref="AD4:AD67" si="1">SUM(B4:AB4,AI4:AV4)-AC4</f>
        <v>94.622891691965791</v>
      </c>
      <c r="AE4">
        <f>'IDT-1'!E4</f>
        <v>0</v>
      </c>
      <c r="AF4" s="24"/>
      <c r="AG4">
        <f t="shared" ref="AG4:AG67" si="2">SUM(AD4:AF4)</f>
        <v>94.622891691965791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25.14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1.29762</v>
      </c>
      <c r="E5">
        <f>GT_NG!S5</f>
        <v>0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0.95386599999999977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48.35</v>
      </c>
      <c r="AB5" s="75">
        <f>-STOA!Q5</f>
        <v>0</v>
      </c>
      <c r="AC5">
        <f t="shared" si="0"/>
        <v>0.7935681392677375</v>
      </c>
      <c r="AD5">
        <f t="shared" si="1"/>
        <v>93.678829392605792</v>
      </c>
      <c r="AE5">
        <f>'IDT-1'!E5</f>
        <v>0</v>
      </c>
      <c r="AF5" s="24"/>
      <c r="AG5">
        <f t="shared" si="2"/>
        <v>93.678829392605792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24.18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1.29762</v>
      </c>
      <c r="E6">
        <f>GT_NG!S6</f>
        <v>0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0.96465679999999987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48.35</v>
      </c>
      <c r="AB6" s="75">
        <f>-STOA!Q6</f>
        <v>0</v>
      </c>
      <c r="AC6">
        <f t="shared" si="0"/>
        <v>0.76921478198773752</v>
      </c>
      <c r="AD6">
        <f t="shared" si="1"/>
        <v>90.803973549885768</v>
      </c>
      <c r="AE6">
        <f>'IDT-1'!E6</f>
        <v>0</v>
      </c>
      <c r="AF6" s="24"/>
      <c r="AG6">
        <f t="shared" si="2"/>
        <v>90.803973549885768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21.27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1.29762</v>
      </c>
      <c r="E7">
        <f>GT_NG!S7</f>
        <v>0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0.95875239999999973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48.35</v>
      </c>
      <c r="AB7" s="75">
        <f>-STOA!Q7</f>
        <v>0</v>
      </c>
      <c r="AC7">
        <f t="shared" si="0"/>
        <v>0.75295318502773756</v>
      </c>
      <c r="AD7">
        <f t="shared" si="1"/>
        <v>88.884330746845791</v>
      </c>
      <c r="AE7">
        <f>'IDT-1'!E7</f>
        <v>0</v>
      </c>
      <c r="AF7" s="24"/>
      <c r="AG7">
        <f t="shared" si="2"/>
        <v>88.884330746845791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19.34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1.29762</v>
      </c>
      <c r="E8">
        <f>GT_NG!S8</f>
        <v>0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0.95182999999999984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48.35</v>
      </c>
      <c r="AB8" s="75">
        <f>-STOA!Q8</f>
        <v>0</v>
      </c>
      <c r="AC8">
        <f t="shared" si="0"/>
        <v>0.74474703686773747</v>
      </c>
      <c r="AD8">
        <f t="shared" si="1"/>
        <v>87.915614495005784</v>
      </c>
      <c r="AE8">
        <f>'IDT-1'!E8</f>
        <v>0</v>
      </c>
      <c r="AF8" s="24"/>
      <c r="AG8">
        <f t="shared" si="2"/>
        <v>87.915614495005784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18.37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1.29762</v>
      </c>
      <c r="E9">
        <f>GT_NG!S9</f>
        <v>0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0.93432039999999983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48.35</v>
      </c>
      <c r="AB9" s="75">
        <f>-STOA!Q9</f>
        <v>0</v>
      </c>
      <c r="AC9">
        <f t="shared" si="0"/>
        <v>0.7365359562277376</v>
      </c>
      <c r="AD9">
        <f t="shared" si="1"/>
        <v>86.946315975645774</v>
      </c>
      <c r="AE9">
        <f>'IDT-1'!E9</f>
        <v>0</v>
      </c>
      <c r="AF9" s="24"/>
      <c r="AG9">
        <f t="shared" si="2"/>
        <v>86.946315975645774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17.41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1.29762</v>
      </c>
      <c r="E10">
        <f>GT_NG!S10</f>
        <v>0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0.93045199999999995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48.35</v>
      </c>
      <c r="AB10" s="75">
        <f>-STOA!Q10</f>
        <v>0</v>
      </c>
      <c r="AC10">
        <f t="shared" si="0"/>
        <v>0.7365034616677375</v>
      </c>
      <c r="AD10">
        <f t="shared" si="1"/>
        <v>86.942480070205775</v>
      </c>
      <c r="AE10">
        <f>'IDT-1'!E10</f>
        <v>0</v>
      </c>
      <c r="AF10" s="24"/>
      <c r="AG10">
        <f t="shared" si="2"/>
        <v>86.942480070205775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17.41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1.29762</v>
      </c>
      <c r="E11">
        <f>GT_NG!S11</f>
        <v>0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0.94307519999999978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48.35</v>
      </c>
      <c r="AB11" s="75">
        <f>-STOA!Q11</f>
        <v>0</v>
      </c>
      <c r="AC11">
        <f t="shared" si="0"/>
        <v>0.72846149654773751</v>
      </c>
      <c r="AD11">
        <f t="shared" si="1"/>
        <v>85.993145235325784</v>
      </c>
      <c r="AE11">
        <f>'IDT-1'!E11</f>
        <v>0</v>
      </c>
      <c r="AF11" s="24"/>
      <c r="AG11">
        <f t="shared" si="2"/>
        <v>85.993145235325784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16.440000000000001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1.29762</v>
      </c>
      <c r="E12">
        <f>GT_NG!S12</f>
        <v>0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0.93818879999999982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48.35</v>
      </c>
      <c r="AB12" s="75">
        <f>-STOA!Q12</f>
        <v>0</v>
      </c>
      <c r="AC12">
        <f t="shared" si="0"/>
        <v>0.72027245078773761</v>
      </c>
      <c r="AD12">
        <f t="shared" si="1"/>
        <v>85.026447881085787</v>
      </c>
      <c r="AE12">
        <f>'IDT-1'!E12</f>
        <v>0</v>
      </c>
      <c r="AF12" s="24"/>
      <c r="AG12">
        <f t="shared" si="2"/>
        <v>85.026447881085787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15.47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1.29762</v>
      </c>
      <c r="E13">
        <f>GT_NG!S13</f>
        <v>0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0.89421119999999987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48.35</v>
      </c>
      <c r="AB13" s="75">
        <f>-STOA!Q13</f>
        <v>0</v>
      </c>
      <c r="AC13">
        <f t="shared" si="0"/>
        <v>0.71990303894773744</v>
      </c>
      <c r="AD13">
        <f t="shared" si="1"/>
        <v>84.982839692925779</v>
      </c>
      <c r="AE13">
        <f>'IDT-1'!E13</f>
        <v>0</v>
      </c>
      <c r="AF13" s="24"/>
      <c r="AG13">
        <f t="shared" si="2"/>
        <v>84.982839692925779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15.47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1.29762</v>
      </c>
      <c r="E14">
        <f>GT_NG!S14</f>
        <v>0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0.9489795999999997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48.35</v>
      </c>
      <c r="AB14" s="75">
        <f>-STOA!Q14</f>
        <v>0</v>
      </c>
      <c r="AC14">
        <f t="shared" si="0"/>
        <v>0.71229909350773746</v>
      </c>
      <c r="AD14">
        <f t="shared" si="1"/>
        <v>84.085212038365782</v>
      </c>
      <c r="AE14">
        <f>'IDT-1'!E14</f>
        <v>0</v>
      </c>
      <c r="AF14" s="24"/>
      <c r="AG14">
        <f t="shared" si="2"/>
        <v>84.085212038365782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14.51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1.29762</v>
      </c>
      <c r="E15">
        <f>GT_NG!S15</f>
        <v>0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0.95488399999999984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48.35</v>
      </c>
      <c r="AB15" s="75">
        <f>-STOA!Q15</f>
        <v>0</v>
      </c>
      <c r="AC15">
        <f t="shared" si="0"/>
        <v>0.70420069046773748</v>
      </c>
      <c r="AD15">
        <f t="shared" si="1"/>
        <v>83.129214841405783</v>
      </c>
      <c r="AE15">
        <f>'IDT-1'!E15</f>
        <v>0</v>
      </c>
      <c r="AF15" s="24"/>
      <c r="AG15">
        <f t="shared" si="2"/>
        <v>83.129214841405783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13.54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1.29762</v>
      </c>
      <c r="E16">
        <f>GT_NG!S16</f>
        <v>0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0.94409319999999985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48.35</v>
      </c>
      <c r="AB16" s="75">
        <f>-STOA!Q16</f>
        <v>0</v>
      </c>
      <c r="AC16">
        <f t="shared" si="0"/>
        <v>0.7122580477477376</v>
      </c>
      <c r="AD16">
        <f t="shared" si="1"/>
        <v>84.080366684125792</v>
      </c>
      <c r="AE16">
        <f>'IDT-1'!E16</f>
        <v>0</v>
      </c>
      <c r="AF16" s="24"/>
      <c r="AG16">
        <f t="shared" si="2"/>
        <v>84.080366684125792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14.51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1.29762</v>
      </c>
      <c r="E17">
        <f>GT_NG!S17</f>
        <v>0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0.91172079999999978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48.35</v>
      </c>
      <c r="AB17" s="75">
        <f>-STOA!Q17</f>
        <v>0</v>
      </c>
      <c r="AC17">
        <f t="shared" si="0"/>
        <v>0.70383811958773757</v>
      </c>
      <c r="AD17">
        <f t="shared" si="1"/>
        <v>83.086414212285774</v>
      </c>
      <c r="AE17">
        <f>'IDT-1'!E17</f>
        <v>0</v>
      </c>
      <c r="AF17" s="24"/>
      <c r="AG17">
        <f t="shared" si="2"/>
        <v>83.086414212285774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13.54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1.29762</v>
      </c>
      <c r="E18">
        <f>GT_NG!S18</f>
        <v>0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0.96262079999999983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48.35</v>
      </c>
      <c r="AB18" s="75">
        <f>-STOA!Q18</f>
        <v>0</v>
      </c>
      <c r="AC18">
        <f t="shared" si="0"/>
        <v>0.70426567958773756</v>
      </c>
      <c r="AD18">
        <f t="shared" si="1"/>
        <v>83.136886652285796</v>
      </c>
      <c r="AE18">
        <f>'IDT-1'!E18</f>
        <v>0</v>
      </c>
      <c r="AF18" s="24"/>
      <c r="AG18">
        <f t="shared" si="2"/>
        <v>83.136886652285796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13.54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1.29762</v>
      </c>
      <c r="E19">
        <f>GT_NG!S19</f>
        <v>0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0.95081199999999977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48.35</v>
      </c>
      <c r="AB19" s="75">
        <f>-STOA!Q19</f>
        <v>0</v>
      </c>
      <c r="AC19">
        <f t="shared" si="0"/>
        <v>0.70416648566773754</v>
      </c>
      <c r="AD19">
        <f t="shared" si="1"/>
        <v>83.125177046205778</v>
      </c>
      <c r="AE19">
        <f>'IDT-1'!E19</f>
        <v>0</v>
      </c>
      <c r="AF19" s="24"/>
      <c r="AG19">
        <f t="shared" si="2"/>
        <v>83.125177046205778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13.54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1.29762</v>
      </c>
      <c r="E20">
        <f>GT_NG!S20</f>
        <v>0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0.95569839999999984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48.35</v>
      </c>
      <c r="AB20" s="75">
        <f>-STOA!Q20</f>
        <v>0</v>
      </c>
      <c r="AC20">
        <f t="shared" si="0"/>
        <v>0.7042075314277374</v>
      </c>
      <c r="AD20">
        <f t="shared" si="1"/>
        <v>83.130022400445782</v>
      </c>
      <c r="AE20">
        <f>'IDT-1'!E20</f>
        <v>0</v>
      </c>
      <c r="AF20" s="24"/>
      <c r="AG20">
        <f t="shared" si="2"/>
        <v>83.130022400445782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13.54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1.29762</v>
      </c>
      <c r="E21">
        <f>GT_NG!S21</f>
        <v>0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0.9499976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48.35</v>
      </c>
      <c r="AB21" s="75">
        <f>-STOA!Q21</f>
        <v>0</v>
      </c>
      <c r="AC21">
        <f t="shared" si="0"/>
        <v>0.69601164470773758</v>
      </c>
      <c r="AD21">
        <f t="shared" si="1"/>
        <v>82.162517487165786</v>
      </c>
      <c r="AE21">
        <f>'IDT-1'!E21</f>
        <v>0</v>
      </c>
      <c r="AF21" s="24"/>
      <c r="AG21">
        <f t="shared" si="2"/>
        <v>82.162517487165786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12.57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1.32192</v>
      </c>
      <c r="E22">
        <f>GT_NG!S22</f>
        <v>0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0.90194799999999975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48.35</v>
      </c>
      <c r="AB22" s="75">
        <f>-STOA!Q22</f>
        <v>0</v>
      </c>
      <c r="AC22">
        <f t="shared" si="0"/>
        <v>0.69581214806773761</v>
      </c>
      <c r="AD22">
        <f t="shared" si="1"/>
        <v>82.138967383805792</v>
      </c>
      <c r="AE22">
        <f>'IDT-1'!E22</f>
        <v>0</v>
      </c>
      <c r="AF22" s="24"/>
      <c r="AG22">
        <f t="shared" si="2"/>
        <v>82.138967383805792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12.57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1.32192</v>
      </c>
      <c r="E23">
        <f>GT_NG!S23</f>
        <v>0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0.92556559999999988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48.35</v>
      </c>
      <c r="AB23" s="75">
        <f>-STOA!Q23</f>
        <v>0</v>
      </c>
      <c r="AC23">
        <f t="shared" si="0"/>
        <v>0.69601053590773754</v>
      </c>
      <c r="AD23">
        <f t="shared" si="1"/>
        <v>82.162386595965785</v>
      </c>
      <c r="AE23">
        <f>'IDT-1'!E23</f>
        <v>0</v>
      </c>
      <c r="AF23" s="24"/>
      <c r="AG23">
        <f t="shared" si="2"/>
        <v>82.162386595965785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12.57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1.32192</v>
      </c>
      <c r="E24">
        <f>GT_NG!S24</f>
        <v>0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0.9361527999999999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48.35</v>
      </c>
      <c r="AB24" s="75">
        <f>-STOA!Q24</f>
        <v>0</v>
      </c>
      <c r="AC24">
        <f t="shared" si="0"/>
        <v>0.70424746838773755</v>
      </c>
      <c r="AD24">
        <f t="shared" si="1"/>
        <v>83.134736863485784</v>
      </c>
      <c r="AE24">
        <f>'IDT-1'!E24</f>
        <v>0</v>
      </c>
      <c r="AF24" s="24"/>
      <c r="AG24">
        <f t="shared" si="2"/>
        <v>83.134736863485784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13.54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1.32192</v>
      </c>
      <c r="E25">
        <f>GT_NG!S25</f>
        <v>0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0.87466559999999993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48.35</v>
      </c>
      <c r="AB25" s="75">
        <f>-STOA!Q25</f>
        <v>0</v>
      </c>
      <c r="AC25">
        <f t="shared" si="0"/>
        <v>0.71187897590773752</v>
      </c>
      <c r="AD25">
        <f t="shared" si="1"/>
        <v>84.035618155965793</v>
      </c>
      <c r="AE25">
        <f>'IDT-1'!E25</f>
        <v>0</v>
      </c>
      <c r="AF25" s="24"/>
      <c r="AG25">
        <f t="shared" si="2"/>
        <v>84.035618155965793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14.51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1.32192</v>
      </c>
      <c r="E26">
        <f>GT_NG!S26</f>
        <v>0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0.89522919999999984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48.35</v>
      </c>
      <c r="AB26" s="75">
        <f>-STOA!Q26</f>
        <v>0</v>
      </c>
      <c r="AC26">
        <f t="shared" si="0"/>
        <v>0.71205171014773749</v>
      </c>
      <c r="AD26">
        <f t="shared" si="1"/>
        <v>84.056009021725785</v>
      </c>
      <c r="AE26">
        <f>'IDT-1'!E26</f>
        <v>0</v>
      </c>
      <c r="AF26" s="24"/>
      <c r="AG26">
        <f t="shared" si="2"/>
        <v>84.056009021725785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14.51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1.32192</v>
      </c>
      <c r="E27">
        <f>GT_NG!S27</f>
        <v>0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19.690911531873521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0.91172079999999978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48.35</v>
      </c>
      <c r="AB27" s="75">
        <f>-STOA!Q27</f>
        <v>0</v>
      </c>
      <c r="AC27">
        <f t="shared" si="0"/>
        <v>0.72840223958773753</v>
      </c>
      <c r="AD27">
        <f t="shared" si="1"/>
        <v>85.986150092285783</v>
      </c>
      <c r="AE27">
        <f>'IDT-1'!E27</f>
        <v>0</v>
      </c>
      <c r="AF27" s="24"/>
      <c r="AG27">
        <f t="shared" si="2"/>
        <v>85.986150092285783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16.440000000000001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1.32192</v>
      </c>
      <c r="E28">
        <f>GT_NG!S28</f>
        <v>0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19.690911531873521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0.88056999999999985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48.35</v>
      </c>
      <c r="AB28" s="75">
        <f>-STOA!Q28</f>
        <v>0</v>
      </c>
      <c r="AC28">
        <f t="shared" si="0"/>
        <v>0.74435257286773748</v>
      </c>
      <c r="AD28">
        <f t="shared" si="1"/>
        <v>87.869048959005781</v>
      </c>
      <c r="AE28">
        <f>'IDT-1'!E28</f>
        <v>0</v>
      </c>
      <c r="AF28" s="24"/>
      <c r="AG28">
        <f t="shared" si="2"/>
        <v>87.869048959005781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18.37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1.32192</v>
      </c>
      <c r="E29">
        <f>GT_NG!S29</f>
        <v>0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19.690911531873521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0.89706159999999979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48.35</v>
      </c>
      <c r="AB29" s="75">
        <f>-STOA!Q29</f>
        <v>0</v>
      </c>
      <c r="AC29">
        <f t="shared" si="0"/>
        <v>0.74449110230773763</v>
      </c>
      <c r="AD29">
        <f t="shared" si="1"/>
        <v>87.885402029565796</v>
      </c>
      <c r="AE29">
        <f>'IDT-1'!E29</f>
        <v>0</v>
      </c>
      <c r="AF29" s="24"/>
      <c r="AG29">
        <f t="shared" si="2"/>
        <v>87.885402029565796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18.37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1.32192</v>
      </c>
      <c r="E30">
        <f>GT_NG!S30</f>
        <v>0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19.690911531873521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0.93126639999999983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48.35</v>
      </c>
      <c r="AB30" s="75">
        <f>-STOA!Q30</f>
        <v>0</v>
      </c>
      <c r="AC30">
        <f t="shared" si="0"/>
        <v>0.75292642262773746</v>
      </c>
      <c r="AD30">
        <f t="shared" si="1"/>
        <v>88.881171509245789</v>
      </c>
      <c r="AE30">
        <f>'IDT-1'!E30</f>
        <v>0</v>
      </c>
      <c r="AF30" s="24"/>
      <c r="AG30">
        <f t="shared" si="2"/>
        <v>88.881171509245789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19.34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1.32192</v>
      </c>
      <c r="E31">
        <f>GT_NG!S31</f>
        <v>0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19.690911531873521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0.96954319999999972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48.35</v>
      </c>
      <c r="AB31" s="75">
        <f>-STOA!Q31</f>
        <v>0</v>
      </c>
      <c r="AC31">
        <f t="shared" si="0"/>
        <v>0.76139594774773756</v>
      </c>
      <c r="AD31">
        <f t="shared" si="1"/>
        <v>89.880978784125787</v>
      </c>
      <c r="AE31">
        <f>'IDT-1'!E31</f>
        <v>0</v>
      </c>
      <c r="AF31" s="24"/>
      <c r="AG31">
        <f t="shared" si="2"/>
        <v>89.880978784125787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20.309999999999999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1.32192</v>
      </c>
      <c r="E32">
        <f>GT_NG!S32</f>
        <v>0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19.690911531873521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0.96262079999999983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48.35</v>
      </c>
      <c r="AB32" s="75">
        <f>-STOA!Q32</f>
        <v>0</v>
      </c>
      <c r="AC32">
        <f t="shared" si="0"/>
        <v>0.78569779958773756</v>
      </c>
      <c r="AD32">
        <f t="shared" si="1"/>
        <v>92.749754532285792</v>
      </c>
      <c r="AE32">
        <f>'IDT-1'!E32</f>
        <v>0</v>
      </c>
      <c r="AF32" s="24"/>
      <c r="AG32">
        <f t="shared" si="2"/>
        <v>92.749754532285792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23.21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1.32192</v>
      </c>
      <c r="E33">
        <f>GT_NG!S33</f>
        <v>0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19.690911531873521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0.96852519999999975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48.35</v>
      </c>
      <c r="AB33" s="75">
        <f>-STOA!Q33</f>
        <v>0</v>
      </c>
      <c r="AC33">
        <f t="shared" si="0"/>
        <v>0.80195939654773751</v>
      </c>
      <c r="AD33">
        <f t="shared" si="1"/>
        <v>94.669397335325769</v>
      </c>
      <c r="AE33">
        <f>'IDT-1'!E33</f>
        <v>0</v>
      </c>
      <c r="AF33" s="24"/>
      <c r="AG33">
        <f t="shared" si="2"/>
        <v>94.669397335325769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25.14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1.32192</v>
      </c>
      <c r="E34">
        <f>GT_NG!S34</f>
        <v>0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19.690911531873521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0.96750719999999968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48.35</v>
      </c>
      <c r="AB34" s="75">
        <f>-STOA!Q34</f>
        <v>0</v>
      </c>
      <c r="AC34">
        <f t="shared" si="0"/>
        <v>0.80195084534773764</v>
      </c>
      <c r="AD34">
        <f t="shared" si="1"/>
        <v>94.668387886525792</v>
      </c>
      <c r="AE34">
        <f>'IDT-1'!E34</f>
        <v>0</v>
      </c>
      <c r="AF34" s="24"/>
      <c r="AG34">
        <f t="shared" si="2"/>
        <v>94.668387886525792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25.14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1.32192</v>
      </c>
      <c r="E35">
        <f>GT_NG!S35</f>
        <v>0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19.690911531873521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0.95488399999999984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48.35</v>
      </c>
      <c r="AB35" s="75">
        <f>-STOA!Q35</f>
        <v>0</v>
      </c>
      <c r="AC35">
        <f t="shared" si="0"/>
        <v>0.80184481046773759</v>
      </c>
      <c r="AD35">
        <f t="shared" si="1"/>
        <v>94.655870721405776</v>
      </c>
      <c r="AE35">
        <f>'IDT-1'!E35</f>
        <v>0</v>
      </c>
      <c r="AF35" s="24"/>
      <c r="AG35">
        <f t="shared" si="2"/>
        <v>94.655870721405776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25.14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1.32192</v>
      </c>
      <c r="E36">
        <f>GT_NG!S36</f>
        <v>0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19.690911531873521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0.96160279999999987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48.35</v>
      </c>
      <c r="AB36" s="75">
        <f>-STOA!Q36</f>
        <v>0</v>
      </c>
      <c r="AC36">
        <f t="shared" si="0"/>
        <v>0.7938372483877375</v>
      </c>
      <c r="AD36">
        <f t="shared" si="1"/>
        <v>93.71059708348578</v>
      </c>
      <c r="AE36">
        <f>'IDT-1'!E36</f>
        <v>0</v>
      </c>
      <c r="AF36" s="24"/>
      <c r="AG36">
        <f t="shared" si="2"/>
        <v>93.71059708348578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24.18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1.2879000000000003</v>
      </c>
      <c r="E37">
        <f>GT_NG!S37</f>
        <v>0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19.690911531873521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0.95284799999999981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48.35</v>
      </c>
      <c r="AB37" s="75">
        <f>-STOA!Q37</f>
        <v>0</v>
      </c>
      <c r="AC37">
        <f t="shared" si="0"/>
        <v>0.80154194006773749</v>
      </c>
      <c r="AD37">
        <f t="shared" si="1"/>
        <v>94.62011759180578</v>
      </c>
      <c r="AE37">
        <f>'IDT-1'!E37</f>
        <v>0</v>
      </c>
      <c r="AF37" s="24"/>
      <c r="AG37">
        <f t="shared" si="2"/>
        <v>94.62011759180578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25.14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1.2879000000000003</v>
      </c>
      <c r="E38">
        <f>GT_NG!S38</f>
        <v>0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19.690911531873521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0.91864319999999977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48.35</v>
      </c>
      <c r="AB38" s="75">
        <f>-STOA!Q38</f>
        <v>0</v>
      </c>
      <c r="AC38">
        <f t="shared" si="0"/>
        <v>0.8012546197477376</v>
      </c>
      <c r="AD38">
        <f t="shared" si="1"/>
        <v>94.58620011212578</v>
      </c>
      <c r="AE38">
        <f>'IDT-1'!E38</f>
        <v>0</v>
      </c>
      <c r="AF38" s="24"/>
      <c r="AG38">
        <f t="shared" si="2"/>
        <v>94.58620011212578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25.14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1.2879000000000003</v>
      </c>
      <c r="E39">
        <f>GT_NG!S39</f>
        <v>0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19.690911531873521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0.88056999999999985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101.53999999999999</v>
      </c>
      <c r="AB39" s="75">
        <f>-STOA!Q39</f>
        <v>0</v>
      </c>
      <c r="AC39">
        <f t="shared" si="0"/>
        <v>1.0365548048677375</v>
      </c>
      <c r="AD39">
        <f t="shared" si="1"/>
        <v>122.36282672700578</v>
      </c>
      <c r="AE39">
        <f>'IDT-1'!E39</f>
        <v>0</v>
      </c>
      <c r="AF39" s="24"/>
      <c r="AG39">
        <f t="shared" si="2"/>
        <v>122.36282672700578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1.2879000000000003</v>
      </c>
      <c r="E40">
        <f>GT_NG!S40</f>
        <v>0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19.690911531873521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0.90500199999999997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101.53999999999999</v>
      </c>
      <c r="AB40" s="75">
        <f>-STOA!Q40</f>
        <v>0</v>
      </c>
      <c r="AC40">
        <f t="shared" si="0"/>
        <v>1.0367600336677376</v>
      </c>
      <c r="AD40">
        <f t="shared" si="1"/>
        <v>122.38705349820579</v>
      </c>
      <c r="AE40">
        <f>'IDT-1'!E40</f>
        <v>0</v>
      </c>
      <c r="AF40" s="24"/>
      <c r="AG40">
        <f t="shared" si="2"/>
        <v>122.38705349820579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1.2879000000000003</v>
      </c>
      <c r="E41">
        <f>GT_NG!S41</f>
        <v>0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19.690911531873521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0.92943399999999998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101.53999999999999</v>
      </c>
      <c r="AB41" s="75">
        <f>-STOA!Q41</f>
        <v>0</v>
      </c>
      <c r="AC41">
        <f t="shared" si="0"/>
        <v>1.0369652624677375</v>
      </c>
      <c r="AD41">
        <f t="shared" si="1"/>
        <v>122.41128026940578</v>
      </c>
      <c r="AE41">
        <f>'IDT-1'!E41</f>
        <v>0</v>
      </c>
      <c r="AF41" s="24"/>
      <c r="AG41">
        <f t="shared" si="2"/>
        <v>122.41128026940578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1.3073400000000002</v>
      </c>
      <c r="E42">
        <f>GT_NG!S42</f>
        <v>0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19.690911531873521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0.95773439999999976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58.99</v>
      </c>
      <c r="AB42" s="75">
        <f>-STOA!Q42</f>
        <v>0</v>
      </c>
      <c r="AC42">
        <f t="shared" si="0"/>
        <v>0.80989428182773748</v>
      </c>
      <c r="AD42">
        <f t="shared" si="1"/>
        <v>95.606091650045784</v>
      </c>
      <c r="AE42">
        <f>'IDT-1'!E42</f>
        <v>0</v>
      </c>
      <c r="AF42" s="24"/>
      <c r="AG42">
        <f t="shared" si="2"/>
        <v>95.606091650045784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15.47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1.3073400000000002</v>
      </c>
      <c r="E43">
        <f>GT_NG!S43</f>
        <v>0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19.690911531873521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0.92352959999999984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58.99</v>
      </c>
      <c r="AB43" s="75">
        <f>-STOA!Q43</f>
        <v>0</v>
      </c>
      <c r="AC43">
        <f t="shared" si="0"/>
        <v>0.80960696150773748</v>
      </c>
      <c r="AD43">
        <f t="shared" si="1"/>
        <v>95.572174170365784</v>
      </c>
      <c r="AE43">
        <f>'IDT-1'!E43</f>
        <v>0</v>
      </c>
      <c r="AF43" s="24"/>
      <c r="AG43">
        <f t="shared" si="2"/>
        <v>95.572174170365784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15.47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1.3073400000000002</v>
      </c>
      <c r="E44">
        <f>GT_NG!S44</f>
        <v>0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19.690911531873521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0.8962471999999998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58.99</v>
      </c>
      <c r="AB44" s="75">
        <f>-STOA!Q44</f>
        <v>0</v>
      </c>
      <c r="AC44">
        <f t="shared" si="0"/>
        <v>0.80131378934773756</v>
      </c>
      <c r="AD44">
        <f t="shared" si="1"/>
        <v>94.593184942525795</v>
      </c>
      <c r="AE44">
        <f>'IDT-1'!E44</f>
        <v>0</v>
      </c>
      <c r="AF44" s="24"/>
      <c r="AG44">
        <f t="shared" si="2"/>
        <v>94.593184942525795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14.51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1.3073400000000002</v>
      </c>
      <c r="E45">
        <f>GT_NG!S45</f>
        <v>0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19.690911531873521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0.95977039999999991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58.99</v>
      </c>
      <c r="AB45" s="75">
        <f>-STOA!Q45</f>
        <v>0</v>
      </c>
      <c r="AC45">
        <f t="shared" si="0"/>
        <v>0.78555138422773763</v>
      </c>
      <c r="AD45">
        <f t="shared" si="1"/>
        <v>92.732470547645789</v>
      </c>
      <c r="AE45">
        <f>'IDT-1'!E45</f>
        <v>0</v>
      </c>
      <c r="AF45" s="24"/>
      <c r="AG45">
        <f t="shared" si="2"/>
        <v>92.732470547645789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12.57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1.3073400000000002</v>
      </c>
      <c r="E46">
        <f>GT_NG!S46</f>
        <v>0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19.690911531873521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0.88545639999999992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58.99</v>
      </c>
      <c r="AB46" s="75">
        <f>-STOA!Q46</f>
        <v>0</v>
      </c>
      <c r="AC46">
        <f t="shared" si="0"/>
        <v>0.78492714662773755</v>
      </c>
      <c r="AD46">
        <f t="shared" si="1"/>
        <v>92.658780785245781</v>
      </c>
      <c r="AE46">
        <f>'IDT-1'!E46</f>
        <v>0</v>
      </c>
      <c r="AF46" s="24"/>
      <c r="AG46">
        <f t="shared" si="2"/>
        <v>92.658780785245781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12.57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1.3073400000000002</v>
      </c>
      <c r="E47">
        <f>GT_NG!S47</f>
        <v>0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19.690911531873521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0.96160279999999987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58.99</v>
      </c>
      <c r="AB47" s="75">
        <f>-STOA!Q47</f>
        <v>0</v>
      </c>
      <c r="AC47">
        <f t="shared" si="0"/>
        <v>0.78556677638773753</v>
      </c>
      <c r="AD47">
        <f t="shared" si="1"/>
        <v>92.734287555485778</v>
      </c>
      <c r="AE47">
        <f>'IDT-1'!E47</f>
        <v>0</v>
      </c>
      <c r="AF47" s="24"/>
      <c r="AG47">
        <f t="shared" si="2"/>
        <v>92.734287555485778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12.57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1.3073400000000002</v>
      </c>
      <c r="E48">
        <f>GT_NG!S48</f>
        <v>0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19.690911531873521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0.97341159999999971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58.99</v>
      </c>
      <c r="AB48" s="75">
        <f>-STOA!Q48</f>
        <v>0</v>
      </c>
      <c r="AC48">
        <f t="shared" si="0"/>
        <v>0.7775179703077375</v>
      </c>
      <c r="AD48">
        <f t="shared" si="1"/>
        <v>91.784145161565775</v>
      </c>
      <c r="AE48">
        <f>'IDT-1'!E48</f>
        <v>0</v>
      </c>
      <c r="AF48" s="24"/>
      <c r="AG48">
        <f t="shared" si="2"/>
        <v>91.784145161565775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11.6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1.3073400000000002</v>
      </c>
      <c r="E49">
        <f>GT_NG!S49</f>
        <v>0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19.690911531873521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0.9636387999999998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58.99</v>
      </c>
      <c r="AB49" s="75">
        <f>-STOA!Q49</f>
        <v>0</v>
      </c>
      <c r="AC49">
        <f t="shared" si="0"/>
        <v>0.78558387878773761</v>
      </c>
      <c r="AD49">
        <f t="shared" si="1"/>
        <v>92.736306453085788</v>
      </c>
      <c r="AE49">
        <f>'IDT-1'!E49</f>
        <v>0</v>
      </c>
      <c r="AF49" s="24"/>
      <c r="AG49">
        <f t="shared" si="2"/>
        <v>92.736306453085788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12.57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1.3073400000000002</v>
      </c>
      <c r="E50">
        <f>GT_NG!S50</f>
        <v>0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0.95875239999999973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58.99</v>
      </c>
      <c r="AB50" s="75">
        <f>-STOA!Q50</f>
        <v>0</v>
      </c>
      <c r="AC50">
        <f t="shared" si="0"/>
        <v>0.78554283302773753</v>
      </c>
      <c r="AD50">
        <f t="shared" si="1"/>
        <v>92.731461098845784</v>
      </c>
      <c r="AE50">
        <f>'IDT-1'!E50</f>
        <v>0</v>
      </c>
      <c r="AF50" s="24"/>
      <c r="AG50">
        <f t="shared" si="2"/>
        <v>92.731461098845784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12.57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1.3073400000000002</v>
      </c>
      <c r="E51">
        <f>GT_NG!S51</f>
        <v>0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0.93126639999999983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58.99</v>
      </c>
      <c r="AB51" s="75">
        <f>-STOA!Q51</f>
        <v>0</v>
      </c>
      <c r="AC51">
        <f t="shared" si="0"/>
        <v>0.78531195062773751</v>
      </c>
      <c r="AD51">
        <f t="shared" si="1"/>
        <v>92.704205981245764</v>
      </c>
      <c r="AE51">
        <f>'IDT-1'!E51</f>
        <v>0</v>
      </c>
      <c r="AF51" s="24"/>
      <c r="AG51">
        <f t="shared" si="2"/>
        <v>92.704205981245764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12.57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1.3073400000000002</v>
      </c>
      <c r="E52">
        <f>GT_NG!S52</f>
        <v>0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0.93533839999999979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58.99</v>
      </c>
      <c r="AB52" s="75">
        <f>-STOA!Q52</f>
        <v>0</v>
      </c>
      <c r="AC52">
        <f t="shared" si="0"/>
        <v>0.78543015542773753</v>
      </c>
      <c r="AD52">
        <f t="shared" si="1"/>
        <v>92.718159776445788</v>
      </c>
      <c r="AE52">
        <f>'IDT-1'!E52</f>
        <v>0</v>
      </c>
      <c r="AF52" s="24"/>
      <c r="AG52">
        <f t="shared" si="2"/>
        <v>92.718159776445788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12.58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1.3073400000000002</v>
      </c>
      <c r="E53">
        <f>GT_NG!S53</f>
        <v>0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0.94511119999999993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58.99</v>
      </c>
      <c r="AB53" s="75">
        <f>-STOA!Q53</f>
        <v>0</v>
      </c>
      <c r="AC53">
        <f t="shared" si="0"/>
        <v>0.80164024694773761</v>
      </c>
      <c r="AD53">
        <f t="shared" si="1"/>
        <v>94.631722484925788</v>
      </c>
      <c r="AE53">
        <f>'IDT-1'!E53</f>
        <v>0</v>
      </c>
      <c r="AF53" s="24"/>
      <c r="AG53">
        <f t="shared" si="2"/>
        <v>94.631722484925788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14.5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1.3073400000000002</v>
      </c>
      <c r="E54">
        <f>GT_NG!S54</f>
        <v>0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0.94694359999999977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58.99</v>
      </c>
      <c r="AB54" s="75">
        <f>-STOA!Q54</f>
        <v>0</v>
      </c>
      <c r="AC54">
        <f t="shared" si="0"/>
        <v>0.80988763910773764</v>
      </c>
      <c r="AD54">
        <f t="shared" si="1"/>
        <v>95.605307492765789</v>
      </c>
      <c r="AE54">
        <f>'IDT-1'!E54</f>
        <v>0</v>
      </c>
      <c r="AF54" s="24"/>
      <c r="AG54">
        <f t="shared" si="2"/>
        <v>95.605307492765789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15.48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1.3073400000000002</v>
      </c>
      <c r="E55">
        <f>GT_NG!S55</f>
        <v>0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0.88545639999999992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58.99</v>
      </c>
      <c r="AB55" s="75">
        <f>-STOA!Q55</f>
        <v>0</v>
      </c>
      <c r="AC55">
        <f t="shared" si="0"/>
        <v>0.81743514662773753</v>
      </c>
      <c r="AD55">
        <f t="shared" si="1"/>
        <v>96.496272785245779</v>
      </c>
      <c r="AE55">
        <f>'IDT-1'!E55</f>
        <v>0</v>
      </c>
      <c r="AF55" s="24"/>
      <c r="AG55">
        <f t="shared" si="2"/>
        <v>96.496272785245779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16.440000000000001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1.3073400000000002</v>
      </c>
      <c r="E56">
        <f>GT_NG!S56</f>
        <v>0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0.85125159999999978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58.99</v>
      </c>
      <c r="AB56" s="75">
        <f>-STOA!Q56</f>
        <v>0</v>
      </c>
      <c r="AC56">
        <f t="shared" si="0"/>
        <v>0.83335982630773764</v>
      </c>
      <c r="AD56">
        <f t="shared" si="1"/>
        <v>98.37614330556579</v>
      </c>
      <c r="AE56">
        <f>'IDT-1'!E56</f>
        <v>0</v>
      </c>
      <c r="AF56" s="24"/>
      <c r="AG56">
        <f t="shared" si="2"/>
        <v>98.37614330556579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18.37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1.3073400000000002</v>
      </c>
      <c r="E57">
        <f>GT_NG!S57</f>
        <v>0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0.86000639999999995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58.99</v>
      </c>
      <c r="AB57" s="75">
        <f>-STOA!Q57</f>
        <v>0</v>
      </c>
      <c r="AC57">
        <f t="shared" si="0"/>
        <v>0.84158136662773741</v>
      </c>
      <c r="AD57">
        <f t="shared" si="1"/>
        <v>99.346676565245787</v>
      </c>
      <c r="AE57">
        <f>'IDT-1'!E57</f>
        <v>0</v>
      </c>
      <c r="AF57" s="24"/>
      <c r="AG57">
        <f t="shared" si="2"/>
        <v>99.346676565245787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19.34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1.3170600000000001</v>
      </c>
      <c r="E58">
        <f>GT_NG!S58</f>
        <v>0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0.9361527999999999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58.99</v>
      </c>
      <c r="AB58" s="75">
        <f>-STOA!Q58</f>
        <v>0</v>
      </c>
      <c r="AC58">
        <f t="shared" si="0"/>
        <v>0.85045064438773754</v>
      </c>
      <c r="AD58">
        <f t="shared" si="1"/>
        <v>100.39367368748579</v>
      </c>
      <c r="AE58">
        <f>'IDT-1'!E58</f>
        <v>0</v>
      </c>
      <c r="AF58" s="24"/>
      <c r="AG58">
        <f t="shared" si="2"/>
        <v>100.39367368748579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20.309999999999999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1.3170600000000001</v>
      </c>
      <c r="E59">
        <f>GT_NG!S59</f>
        <v>0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0.93045199999999995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58.99</v>
      </c>
      <c r="AB59" s="75">
        <f>-STOA!Q59</f>
        <v>0</v>
      </c>
      <c r="AC59">
        <f t="shared" si="0"/>
        <v>0.8422547576677375</v>
      </c>
      <c r="AD59">
        <f t="shared" si="1"/>
        <v>99.426168774205792</v>
      </c>
      <c r="AE59">
        <f>'IDT-1'!E59</f>
        <v>0</v>
      </c>
      <c r="AF59" s="24"/>
      <c r="AG59">
        <f t="shared" si="2"/>
        <v>99.426168774205792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19.34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1.3170600000000001</v>
      </c>
      <c r="E60">
        <f>GT_NG!S60</f>
        <v>0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0.8962471999999998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58.99</v>
      </c>
      <c r="AB60" s="75">
        <f>-STOA!Q60</f>
        <v>0</v>
      </c>
      <c r="AC60">
        <f t="shared" si="0"/>
        <v>0.83390343734773753</v>
      </c>
      <c r="AD60">
        <f t="shared" si="1"/>
        <v>98.440315294525774</v>
      </c>
      <c r="AE60">
        <f>'IDT-1'!E60</f>
        <v>0</v>
      </c>
      <c r="AF60" s="24"/>
      <c r="AG60">
        <f t="shared" si="2"/>
        <v>98.440315294525774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18.38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1.3170600000000001</v>
      </c>
      <c r="E61">
        <f>GT_NG!S61</f>
        <v>0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0.93818879999999982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58.99</v>
      </c>
      <c r="AB61" s="75">
        <f>-STOA!Q61</f>
        <v>0</v>
      </c>
      <c r="AC61">
        <f t="shared" si="0"/>
        <v>0.83425574678773751</v>
      </c>
      <c r="AD61">
        <f t="shared" si="1"/>
        <v>98.481904585085786</v>
      </c>
      <c r="AE61">
        <f>'IDT-1'!E61</f>
        <v>0</v>
      </c>
      <c r="AF61" s="24"/>
      <c r="AG61">
        <f t="shared" si="2"/>
        <v>98.481904585085786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18.38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1.3170600000000001</v>
      </c>
      <c r="E62">
        <f>GT_NG!S62</f>
        <v>0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0.94694359999999977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58.99</v>
      </c>
      <c r="AB62" s="75">
        <f>-STOA!Q62</f>
        <v>0</v>
      </c>
      <c r="AC62">
        <f t="shared" si="0"/>
        <v>0.8342452871077376</v>
      </c>
      <c r="AD62">
        <f t="shared" si="1"/>
        <v>98.480669844765799</v>
      </c>
      <c r="AE62">
        <f>'IDT-1'!E62</f>
        <v>0</v>
      </c>
      <c r="AF62" s="24"/>
      <c r="AG62">
        <f t="shared" si="2"/>
        <v>98.480669844765799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18.37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1.3170600000000001</v>
      </c>
      <c r="E63">
        <f>GT_NG!S63</f>
        <v>0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0.94694359999999977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58.99</v>
      </c>
      <c r="AB63" s="75">
        <f>-STOA!Q63</f>
        <v>0</v>
      </c>
      <c r="AC63">
        <f t="shared" si="0"/>
        <v>0.84239328710773753</v>
      </c>
      <c r="AD63">
        <f t="shared" si="1"/>
        <v>99.442521844765793</v>
      </c>
      <c r="AE63">
        <f>'IDT-1'!E63</f>
        <v>0</v>
      </c>
      <c r="AF63" s="24"/>
      <c r="AG63">
        <f t="shared" si="2"/>
        <v>99.442521844765793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19.34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1.3170600000000001</v>
      </c>
      <c r="E64">
        <f>GT_NG!S64</f>
        <v>0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0.94103919999999974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58.99</v>
      </c>
      <c r="AB64" s="75">
        <f>-STOA!Q64</f>
        <v>0</v>
      </c>
      <c r="AC64">
        <f t="shared" si="0"/>
        <v>0.84234369014773747</v>
      </c>
      <c r="AD64">
        <f t="shared" si="1"/>
        <v>99.436667041725784</v>
      </c>
      <c r="AE64">
        <f>'IDT-1'!E64</f>
        <v>0</v>
      </c>
      <c r="AF64" s="24"/>
      <c r="AG64">
        <f t="shared" si="2"/>
        <v>99.436667041725784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19.34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1.3170600000000001</v>
      </c>
      <c r="E65">
        <f>GT_NG!S65</f>
        <v>0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0.92352959999999984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58.99</v>
      </c>
      <c r="AB65" s="75">
        <f>-STOA!Q65</f>
        <v>0</v>
      </c>
      <c r="AC65">
        <f t="shared" si="0"/>
        <v>0.8503446095077376</v>
      </c>
      <c r="AD65">
        <f t="shared" si="1"/>
        <v>100.38115652236579</v>
      </c>
      <c r="AE65">
        <f>'IDT-1'!E65</f>
        <v>0</v>
      </c>
      <c r="AF65" s="24"/>
      <c r="AG65">
        <f t="shared" si="2"/>
        <v>100.38115652236579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20.309999999999999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1.3170600000000001</v>
      </c>
      <c r="E66">
        <f>GT_NG!S66</f>
        <v>0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0.91090639999999989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58.99</v>
      </c>
      <c r="AB66" s="75">
        <f>-STOA!Q66</f>
        <v>0</v>
      </c>
      <c r="AC66">
        <f t="shared" si="0"/>
        <v>0.85838657462773749</v>
      </c>
      <c r="AD66">
        <f t="shared" si="1"/>
        <v>101.33049135724578</v>
      </c>
      <c r="AE66">
        <f>'IDT-1'!E66</f>
        <v>0</v>
      </c>
      <c r="AF66" s="24"/>
      <c r="AG66">
        <f t="shared" si="2"/>
        <v>101.33049135724578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21.28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1.3170600000000001</v>
      </c>
      <c r="E67">
        <f>GT_NG!S67</f>
        <v>0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19.690911531873521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0.91762519999999981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101.53999999999999</v>
      </c>
      <c r="AB67" s="75">
        <f>-STOA!Q67</f>
        <v>0</v>
      </c>
      <c r="AC67">
        <f t="shared" si="0"/>
        <v>1.0371110125477374</v>
      </c>
      <c r="AD67">
        <f t="shared" si="1"/>
        <v>122.42848571932578</v>
      </c>
      <c r="AE67">
        <f>'IDT-1'!E67</f>
        <v>0</v>
      </c>
      <c r="AF67" s="24"/>
      <c r="AG67">
        <f t="shared" si="2"/>
        <v>122.42848571932578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1.3170600000000001</v>
      </c>
      <c r="E68">
        <f>GT_NG!S68</f>
        <v>0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19.690911531873521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0.92352959999999984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101.53999999999999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1.0371606095077375</v>
      </c>
      <c r="AD68">
        <f t="shared" ref="AD68:AD98" si="4">SUM(B68:AB68,AI68:AV68)-AC68</f>
        <v>122.43434052236577</v>
      </c>
      <c r="AE68">
        <f>'IDT-1'!E68</f>
        <v>0</v>
      </c>
      <c r="AF68" s="24"/>
      <c r="AG68">
        <f t="shared" ref="AG68:AG98" si="5">SUM(AD68:AF68)</f>
        <v>122.43434052236577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1.3170600000000001</v>
      </c>
      <c r="E69">
        <f>GT_NG!S69</f>
        <v>0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19.690911531873521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0.93533839999999979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101.53999999999999</v>
      </c>
      <c r="AB69" s="75">
        <f>-STOA!Q69</f>
        <v>0</v>
      </c>
      <c r="AC69">
        <f t="shared" si="3"/>
        <v>1.0372598034277376</v>
      </c>
      <c r="AD69">
        <f t="shared" si="4"/>
        <v>122.44605012844578</v>
      </c>
      <c r="AE69">
        <f>'IDT-1'!E69</f>
        <v>0</v>
      </c>
      <c r="AF69" s="24"/>
      <c r="AG69">
        <f t="shared" si="5"/>
        <v>122.44605012844578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1.3170600000000001</v>
      </c>
      <c r="E70">
        <f>GT_NG!S70</f>
        <v>0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19.690911531873521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0.93045199999999995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101.54</v>
      </c>
      <c r="AB70" s="75">
        <f>-STOA!Q70</f>
        <v>0</v>
      </c>
      <c r="AC70">
        <f t="shared" si="3"/>
        <v>1.0372187576677376</v>
      </c>
      <c r="AD70">
        <f t="shared" si="4"/>
        <v>122.4412047742058</v>
      </c>
      <c r="AE70">
        <f>'IDT-1'!E70</f>
        <v>0</v>
      </c>
      <c r="AF70" s="24"/>
      <c r="AG70">
        <f t="shared" si="5"/>
        <v>122.4412047742058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1.3170600000000001</v>
      </c>
      <c r="E71">
        <f>GT_NG!S71</f>
        <v>0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19.690911531873521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0.91762519999999981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48.35</v>
      </c>
      <c r="AB71" s="75">
        <f>-STOA!Q71</f>
        <v>0</v>
      </c>
      <c r="AC71">
        <f t="shared" si="3"/>
        <v>0.88280301254773752</v>
      </c>
      <c r="AD71">
        <f t="shared" si="4"/>
        <v>104.21279371932577</v>
      </c>
      <c r="AE71">
        <f>'IDT-1'!E71</f>
        <v>0</v>
      </c>
      <c r="AF71" s="24"/>
      <c r="AG71">
        <f t="shared" si="5"/>
        <v>104.21279371932577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34.82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1.3170600000000001</v>
      </c>
      <c r="E72">
        <f>GT_NG!S72</f>
        <v>0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19.690911531873521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0.92841599999999969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48.35</v>
      </c>
      <c r="AB72" s="75">
        <f>-STOA!Q72</f>
        <v>0</v>
      </c>
      <c r="AC72">
        <f t="shared" si="3"/>
        <v>0.8909576552677374</v>
      </c>
      <c r="AD72">
        <f t="shared" si="4"/>
        <v>105.17542987660578</v>
      </c>
      <c r="AE72">
        <f>'IDT-1'!E72</f>
        <v>0</v>
      </c>
      <c r="AF72" s="24"/>
      <c r="AG72">
        <f t="shared" si="5"/>
        <v>105.17542987660578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35.78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1.3170600000000001</v>
      </c>
      <c r="E73">
        <f>GT_NG!S73</f>
        <v>0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19.690911531873521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0.92841599999999969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48.35</v>
      </c>
      <c r="AB73" s="75">
        <f>-STOA!Q73</f>
        <v>0</v>
      </c>
      <c r="AC73">
        <f t="shared" si="3"/>
        <v>0.8909576552677374</v>
      </c>
      <c r="AD73">
        <f t="shared" si="4"/>
        <v>105.17542987660578</v>
      </c>
      <c r="AE73">
        <f>'IDT-1'!E73</f>
        <v>0</v>
      </c>
      <c r="AF73" s="24"/>
      <c r="AG73">
        <f t="shared" si="5"/>
        <v>105.17542987660578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35.78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1.3170600000000001</v>
      </c>
      <c r="E74">
        <f>GT_NG!S74</f>
        <v>0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19.690911531873521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0.91660719999999984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48.35</v>
      </c>
      <c r="AB74" s="75">
        <f>-STOA!Q74</f>
        <v>0</v>
      </c>
      <c r="AC74">
        <f t="shared" si="3"/>
        <v>0.89892246134773768</v>
      </c>
      <c r="AD74">
        <f t="shared" si="4"/>
        <v>106.1156562705258</v>
      </c>
      <c r="AE74">
        <f>'IDT-1'!E74</f>
        <v>0</v>
      </c>
      <c r="AF74" s="24"/>
      <c r="AG74">
        <f t="shared" si="5"/>
        <v>106.1156562705258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36.74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1.3170600000000001</v>
      </c>
      <c r="E75">
        <f>GT_NG!S75</f>
        <v>0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19.690911531873521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0.93330239999999975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48.35</v>
      </c>
      <c r="AB75" s="75">
        <f>-STOA!Q75</f>
        <v>0</v>
      </c>
      <c r="AC75">
        <f t="shared" si="3"/>
        <v>0.90721070102773749</v>
      </c>
      <c r="AD75">
        <f t="shared" si="4"/>
        <v>107.09406323084579</v>
      </c>
      <c r="AE75">
        <f>'IDT-1'!E75</f>
        <v>0</v>
      </c>
      <c r="AF75" s="24"/>
      <c r="AG75">
        <f t="shared" si="5"/>
        <v>107.09406323084579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37.71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1.3170600000000001</v>
      </c>
      <c r="E76">
        <f>GT_NG!S76</f>
        <v>0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19.690911531873521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0.89136079999999995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48.35</v>
      </c>
      <c r="AB76" s="75">
        <f>-STOA!Q76</f>
        <v>0</v>
      </c>
      <c r="AC76">
        <f t="shared" si="3"/>
        <v>0.92315439158773738</v>
      </c>
      <c r="AD76">
        <f t="shared" si="4"/>
        <v>108.97617794028578</v>
      </c>
      <c r="AE76">
        <f>'IDT-1'!E76</f>
        <v>0</v>
      </c>
      <c r="AF76" s="24"/>
      <c r="AG76">
        <f t="shared" si="5"/>
        <v>108.97617794028578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39.65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1.3170600000000001</v>
      </c>
      <c r="E77">
        <f>GT_NG!S77</f>
        <v>0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19.690911531873521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0.88342039999999999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48.35</v>
      </c>
      <c r="AB77" s="75">
        <f>-STOA!Q77</f>
        <v>0</v>
      </c>
      <c r="AC77">
        <f t="shared" si="3"/>
        <v>0.95559569222773755</v>
      </c>
      <c r="AD77">
        <f t="shared" si="4"/>
        <v>112.8057962396458</v>
      </c>
      <c r="AE77">
        <f>'IDT-1'!E77</f>
        <v>0</v>
      </c>
      <c r="AF77" s="24"/>
      <c r="AG77">
        <f t="shared" si="5"/>
        <v>112.8057962396458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43.52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1.3170600000000001</v>
      </c>
      <c r="E78">
        <f>GT_NG!S78</f>
        <v>0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19.690911531873521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0.86977919999999986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48.35</v>
      </c>
      <c r="AB78" s="75">
        <f>-STOA!Q78</f>
        <v>0</v>
      </c>
      <c r="AC78">
        <f t="shared" si="3"/>
        <v>0.97984110614773767</v>
      </c>
      <c r="AD78">
        <f t="shared" si="4"/>
        <v>115.6679096257258</v>
      </c>
      <c r="AE78">
        <f>'IDT-1'!E78</f>
        <v>0</v>
      </c>
      <c r="AF78" s="24"/>
      <c r="AG78">
        <f t="shared" si="5"/>
        <v>115.6679096257258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46.42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1.3170600000000001</v>
      </c>
      <c r="E79">
        <f>GT_NG!S79</f>
        <v>0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19.690911531873521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0.8893247999999998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48.35</v>
      </c>
      <c r="AB79" s="75">
        <f>-STOA!Q79</f>
        <v>0</v>
      </c>
      <c r="AC79">
        <f t="shared" si="3"/>
        <v>0.98806928918773762</v>
      </c>
      <c r="AD79">
        <f t="shared" si="4"/>
        <v>116.6392270426858</v>
      </c>
      <c r="AE79">
        <f>'IDT-1'!E79</f>
        <v>0</v>
      </c>
      <c r="AF79" s="24"/>
      <c r="AG79">
        <f t="shared" si="5"/>
        <v>116.6392270426858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47.38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1.3170600000000001</v>
      </c>
      <c r="E80">
        <f>GT_NG!S80</f>
        <v>0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19.690911531873521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0.90988839999999993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48.35</v>
      </c>
      <c r="AB80" s="75">
        <f>-STOA!Q80</f>
        <v>0</v>
      </c>
      <c r="AC80">
        <f t="shared" si="3"/>
        <v>0.98017802342773752</v>
      </c>
      <c r="AD80">
        <f t="shared" si="4"/>
        <v>115.70768190844578</v>
      </c>
      <c r="AE80">
        <f>'IDT-1'!E80</f>
        <v>0</v>
      </c>
      <c r="AF80" s="24"/>
      <c r="AG80">
        <f t="shared" si="5"/>
        <v>115.70768190844578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46.42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1.3170600000000001</v>
      </c>
      <c r="E81">
        <f>GT_NG!S81</f>
        <v>0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19.690911531873521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0.91375679999999992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48.35</v>
      </c>
      <c r="AB81" s="75">
        <f>-STOA!Q81</f>
        <v>0</v>
      </c>
      <c r="AC81">
        <f t="shared" si="3"/>
        <v>0.97206251798773768</v>
      </c>
      <c r="AD81">
        <f t="shared" si="4"/>
        <v>114.7496658138858</v>
      </c>
      <c r="AE81">
        <f>'IDT-1'!E81</f>
        <v>0</v>
      </c>
      <c r="AF81" s="24"/>
      <c r="AG81">
        <f t="shared" si="5"/>
        <v>114.7496658138858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45.45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1.3170600000000001</v>
      </c>
      <c r="E82">
        <f>GT_NG!S82</f>
        <v>0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19.690911531873521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0.92943399999999998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48.35</v>
      </c>
      <c r="AB82" s="75">
        <f>-STOA!Q82</f>
        <v>0</v>
      </c>
      <c r="AC82">
        <f t="shared" si="3"/>
        <v>0.96404620646773764</v>
      </c>
      <c r="AD82">
        <f t="shared" si="4"/>
        <v>113.80335932540578</v>
      </c>
      <c r="AE82">
        <f>'IDT-1'!E82</f>
        <v>0</v>
      </c>
      <c r="AF82" s="24"/>
      <c r="AG82">
        <f t="shared" si="5"/>
        <v>113.80335932540578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44.48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1.3170600000000001</v>
      </c>
      <c r="E83">
        <f>GT_NG!S83</f>
        <v>0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19.690911531873521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0.93717079999999986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48.35</v>
      </c>
      <c r="AB83" s="75">
        <f>-STOA!Q83</f>
        <v>0</v>
      </c>
      <c r="AC83">
        <f t="shared" si="3"/>
        <v>0.95604719558773754</v>
      </c>
      <c r="AD83">
        <f t="shared" si="4"/>
        <v>112.85909513628577</v>
      </c>
      <c r="AE83">
        <f>'IDT-1'!E83</f>
        <v>0</v>
      </c>
      <c r="AF83" s="24"/>
      <c r="AG83">
        <f t="shared" si="5"/>
        <v>112.85909513628577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43.52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1.3170600000000001</v>
      </c>
      <c r="E84">
        <f>GT_NG!S84</f>
        <v>0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19.690911531873521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0.94796159999999974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48.35</v>
      </c>
      <c r="AB84" s="75">
        <f>-STOA!Q84</f>
        <v>0</v>
      </c>
      <c r="AC84">
        <f t="shared" si="3"/>
        <v>0.94798983830773753</v>
      </c>
      <c r="AD84">
        <f t="shared" si="4"/>
        <v>111.90794329356579</v>
      </c>
      <c r="AE84">
        <f>'IDT-1'!E84</f>
        <v>0</v>
      </c>
      <c r="AF84" s="24"/>
      <c r="AG84">
        <f t="shared" si="5"/>
        <v>111.90794329356579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42.55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1.3170600000000001</v>
      </c>
      <c r="E85">
        <f>GT_NG!S85</f>
        <v>0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19.690911531873521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0.95081199999999977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48.35</v>
      </c>
      <c r="AB85" s="75">
        <f>-STOA!Q85</f>
        <v>0</v>
      </c>
      <c r="AC85">
        <f t="shared" si="3"/>
        <v>0.9398657816677376</v>
      </c>
      <c r="AD85">
        <f t="shared" si="4"/>
        <v>110.94891775020579</v>
      </c>
      <c r="AE85">
        <f>'IDT-1'!E85</f>
        <v>0</v>
      </c>
      <c r="AF85" s="24"/>
      <c r="AG85">
        <f t="shared" si="5"/>
        <v>110.94891775020579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41.58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1.3170600000000001</v>
      </c>
      <c r="E86">
        <f>GT_NG!S86</f>
        <v>0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19.690911531873521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0.93533839999999979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48.35</v>
      </c>
      <c r="AB86" s="75">
        <f>-STOA!Q86</f>
        <v>0</v>
      </c>
      <c r="AC86">
        <f t="shared" si="3"/>
        <v>0.93973580342773744</v>
      </c>
      <c r="AD86">
        <f t="shared" si="4"/>
        <v>110.93357412844578</v>
      </c>
      <c r="AE86">
        <f>'IDT-1'!E86</f>
        <v>0</v>
      </c>
      <c r="AF86" s="24"/>
      <c r="AG86">
        <f t="shared" si="5"/>
        <v>110.93357412844578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41.58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1.3170600000000001</v>
      </c>
      <c r="E87">
        <f>GT_NG!S87</f>
        <v>0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0.94022479999999986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48.35</v>
      </c>
      <c r="AB87" s="75">
        <f>-STOA!Q87</f>
        <v>0</v>
      </c>
      <c r="AC87">
        <f t="shared" si="3"/>
        <v>0.93162884918773758</v>
      </c>
      <c r="AD87">
        <f t="shared" si="4"/>
        <v>109.97656748268579</v>
      </c>
      <c r="AE87">
        <f>'IDT-1'!E87</f>
        <v>0</v>
      </c>
      <c r="AF87" s="24"/>
      <c r="AG87">
        <f t="shared" si="5"/>
        <v>109.97656748268579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40.61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1.3170600000000001</v>
      </c>
      <c r="E88">
        <f>GT_NG!S88</f>
        <v>0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0.88647439999999988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48.35</v>
      </c>
      <c r="AB88" s="75">
        <f>-STOA!Q88</f>
        <v>0</v>
      </c>
      <c r="AC88">
        <f t="shared" si="3"/>
        <v>0.92311334582773763</v>
      </c>
      <c r="AD88">
        <f t="shared" si="4"/>
        <v>108.97133258604578</v>
      </c>
      <c r="AE88">
        <f>'IDT-1'!E88</f>
        <v>0</v>
      </c>
      <c r="AF88" s="24"/>
      <c r="AG88">
        <f t="shared" si="5"/>
        <v>108.97133258604578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39.65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1.3170600000000001</v>
      </c>
      <c r="E89">
        <f>GT_NG!S89</f>
        <v>0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0.87853399999999993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48.35</v>
      </c>
      <c r="AB89" s="75">
        <f>-STOA!Q89</f>
        <v>0</v>
      </c>
      <c r="AC89">
        <f t="shared" si="3"/>
        <v>0.91489864646773755</v>
      </c>
      <c r="AD89">
        <f t="shared" si="4"/>
        <v>108.00160688540579</v>
      </c>
      <c r="AE89">
        <f>'IDT-1'!E89</f>
        <v>0</v>
      </c>
      <c r="AF89" s="24"/>
      <c r="AG89">
        <f t="shared" si="5"/>
        <v>108.00160688540579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38.68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1.3170600000000001</v>
      </c>
      <c r="E90">
        <f>GT_NG!S90</f>
        <v>0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0.83068799999999987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48.35</v>
      </c>
      <c r="AB90" s="75">
        <f>-STOA!Q90</f>
        <v>0</v>
      </c>
      <c r="AC90">
        <f t="shared" si="3"/>
        <v>0.90634874006773747</v>
      </c>
      <c r="AD90">
        <f t="shared" si="4"/>
        <v>106.99231079180579</v>
      </c>
      <c r="AE90">
        <f>'IDT-1'!E90</f>
        <v>0</v>
      </c>
      <c r="AF90" s="24"/>
      <c r="AG90">
        <f t="shared" si="5"/>
        <v>106.99231079180579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37.71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1.3170600000000001</v>
      </c>
      <c r="E91">
        <f>GT_NG!S91</f>
        <v>0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0.84534719999999997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48.35</v>
      </c>
      <c r="AB91" s="75">
        <f>-STOA!Q91</f>
        <v>0</v>
      </c>
      <c r="AC91">
        <f t="shared" si="3"/>
        <v>0.89840787734773753</v>
      </c>
      <c r="AD91">
        <f t="shared" si="4"/>
        <v>106.05491085452579</v>
      </c>
      <c r="AE91">
        <f>'IDT-1'!E91</f>
        <v>0</v>
      </c>
      <c r="AF91" s="24"/>
      <c r="AG91">
        <f t="shared" si="5"/>
        <v>106.05491085452579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36.75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1.3170600000000001</v>
      </c>
      <c r="E92">
        <f>GT_NG!S92</f>
        <v>0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0.85715599999999981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48.35</v>
      </c>
      <c r="AB92" s="75">
        <f>-STOA!Q92</f>
        <v>0</v>
      </c>
      <c r="AC92">
        <f t="shared" si="3"/>
        <v>0.88221107126773757</v>
      </c>
      <c r="AD92">
        <f t="shared" si="4"/>
        <v>104.14291646060579</v>
      </c>
      <c r="AE92">
        <f>'IDT-1'!E92</f>
        <v>0</v>
      </c>
      <c r="AF92" s="24"/>
      <c r="AG92">
        <f t="shared" si="5"/>
        <v>104.14291646060579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34.81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1.3170600000000001</v>
      </c>
      <c r="E93">
        <f>GT_NG!S93</f>
        <v>0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0.84534719999999997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48.35</v>
      </c>
      <c r="AB93" s="75">
        <f>-STOA!Q93</f>
        <v>0</v>
      </c>
      <c r="AC93">
        <f t="shared" si="3"/>
        <v>0.87396387734773762</v>
      </c>
      <c r="AD93">
        <f t="shared" si="4"/>
        <v>103.16935485452579</v>
      </c>
      <c r="AE93">
        <f>'IDT-1'!E93</f>
        <v>0</v>
      </c>
      <c r="AF93" s="24"/>
      <c r="AG93">
        <f t="shared" si="5"/>
        <v>103.16935485452579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33.840000000000003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1.3170600000000001</v>
      </c>
      <c r="E94">
        <f>GT_NG!S94</f>
        <v>0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0.82681959999999977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48.35</v>
      </c>
      <c r="AB94" s="75">
        <f>-STOA!Q94</f>
        <v>0</v>
      </c>
      <c r="AC94">
        <f t="shared" si="3"/>
        <v>0.86566024550773757</v>
      </c>
      <c r="AD94">
        <f t="shared" si="4"/>
        <v>102.18913088636577</v>
      </c>
      <c r="AE94">
        <f>'IDT-1'!E94</f>
        <v>0</v>
      </c>
      <c r="AF94" s="24"/>
      <c r="AG94">
        <f t="shared" si="5"/>
        <v>102.18913088636577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32.869999999999997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1.3170600000000001</v>
      </c>
      <c r="E95">
        <f>GT_NG!S95</f>
        <v>0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0.82193319999999992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48.35</v>
      </c>
      <c r="AB95" s="75">
        <f>-STOA!Q95</f>
        <v>0</v>
      </c>
      <c r="AC95">
        <f t="shared" si="3"/>
        <v>0.85755519974773753</v>
      </c>
      <c r="AD95">
        <f t="shared" si="4"/>
        <v>101.23234953212578</v>
      </c>
      <c r="AE95">
        <f>'IDT-1'!E95</f>
        <v>0</v>
      </c>
      <c r="AF95" s="24"/>
      <c r="AG95">
        <f t="shared" si="5"/>
        <v>101.23234953212578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31.91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1.3170600000000001</v>
      </c>
      <c r="E96">
        <f>GT_NG!S96</f>
        <v>0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0.77795559999999986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48.35</v>
      </c>
      <c r="AB96" s="75">
        <f>-STOA!Q96</f>
        <v>0</v>
      </c>
      <c r="AC96">
        <f t="shared" si="3"/>
        <v>0.84097378790773769</v>
      </c>
      <c r="AD96">
        <f t="shared" si="4"/>
        <v>99.274953343965791</v>
      </c>
      <c r="AE96">
        <f>'IDT-1'!E96</f>
        <v>0</v>
      </c>
      <c r="AF96" s="24"/>
      <c r="AG96">
        <f t="shared" si="5"/>
        <v>99.274953343965791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29.98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1.3170600000000001</v>
      </c>
      <c r="E97">
        <f>GT_NG!S97</f>
        <v>0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0.78671039999999981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48.35</v>
      </c>
      <c r="AB97" s="75">
        <f>-STOA!Q97</f>
        <v>0</v>
      </c>
      <c r="AC97">
        <f t="shared" si="3"/>
        <v>0.82475132822773756</v>
      </c>
      <c r="AD97">
        <f t="shared" si="4"/>
        <v>97.359930603645779</v>
      </c>
      <c r="AE97">
        <f>'IDT-1'!E97</f>
        <v>0</v>
      </c>
      <c r="AF97" s="24"/>
      <c r="AG97">
        <f t="shared" si="5"/>
        <v>97.359930603645779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28.04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1.3170600000000001</v>
      </c>
      <c r="E98">
        <f>GT_NG!S98</f>
        <v>0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0.81704679999999985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48.35</v>
      </c>
      <c r="AB98" s="75">
        <f>-STOA!Q98</f>
        <v>0</v>
      </c>
      <c r="AC98">
        <f t="shared" si="3"/>
        <v>0.81685815398773753</v>
      </c>
      <c r="AD98">
        <f t="shared" si="4"/>
        <v>96.428160177885786</v>
      </c>
      <c r="AE98">
        <f>'IDT-1'!E98</f>
        <v>0</v>
      </c>
      <c r="AF98" s="24"/>
      <c r="AG98">
        <f t="shared" si="5"/>
        <v>96.428160177885786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27.07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0.47258187676496499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2.2040107200000002E-2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1.3199825000000005</v>
      </c>
      <c r="AB99" s="75">
        <f t="shared" si="6"/>
        <v>0</v>
      </c>
      <c r="AC99">
        <f t="shared" si="6"/>
        <v>1.9998946623305699E-2</v>
      </c>
      <c r="AD99">
        <f t="shared" si="6"/>
        <v>2.3608280323416579</v>
      </c>
      <c r="AE99">
        <f t="shared" si="6"/>
        <v>0</v>
      </c>
      <c r="AG99">
        <f t="shared" si="6"/>
        <v>2.3608280323416579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0.53476250000000014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45376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5.014994435442803E-2</v>
      </c>
      <c r="AD3">
        <f>SUM(B3:AB3,AI3:AV3)-AC3</f>
        <v>5.9200815264108133</v>
      </c>
      <c r="AE3">
        <f>'IDT-1'!D3</f>
        <v>0</v>
      </c>
      <c r="AF3" s="24"/>
      <c r="AG3">
        <f>SUM(AD3:AF3)</f>
        <v>5.9200815264108133</v>
      </c>
      <c r="AI3" s="34">
        <f>PXIL!L3</f>
        <v>0</v>
      </c>
      <c r="AJ3" s="34">
        <f>PXIL!R3</f>
        <v>0</v>
      </c>
      <c r="AK3" s="34">
        <f>RTM_IEX!L3</f>
        <v>0.97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5.014994435442803E-2</v>
      </c>
      <c r="AD4">
        <f t="shared" ref="AD4:AD67" si="1">SUM(B4:AB4,AI4:AV4)-AC4</f>
        <v>5.9200815264108133</v>
      </c>
      <c r="AE4">
        <f>'IDT-1'!D4</f>
        <v>0</v>
      </c>
      <c r="AF4" s="24"/>
      <c r="AG4">
        <f t="shared" ref="AG4:AG67" si="2">SUM(AD4:AF4)</f>
        <v>5.9200815264108133</v>
      </c>
      <c r="AI4" s="34">
        <f>PXIL!L4</f>
        <v>0</v>
      </c>
      <c r="AJ4" s="34">
        <f>PXIL!R4</f>
        <v>0</v>
      </c>
      <c r="AK4" s="34">
        <f>RTM_IEX!L4</f>
        <v>0.97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5.014994435442803E-2</v>
      </c>
      <c r="AD5">
        <f t="shared" si="1"/>
        <v>5.9200815264108133</v>
      </c>
      <c r="AE5">
        <f>'IDT-1'!D5</f>
        <v>0</v>
      </c>
      <c r="AF5" s="24"/>
      <c r="AG5">
        <f t="shared" si="2"/>
        <v>5.9200815264108133</v>
      </c>
      <c r="AI5" s="34">
        <f>PXIL!L5</f>
        <v>0</v>
      </c>
      <c r="AJ5" s="34">
        <f>PXIL!R5</f>
        <v>0</v>
      </c>
      <c r="AK5" s="34">
        <f>RTM_IEX!L5</f>
        <v>0.97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5.014994435442803E-2</v>
      </c>
      <c r="AD6">
        <f t="shared" si="1"/>
        <v>5.9200815264108133</v>
      </c>
      <c r="AE6">
        <f>'IDT-1'!D6</f>
        <v>0</v>
      </c>
      <c r="AF6" s="24"/>
      <c r="AG6">
        <f t="shared" si="2"/>
        <v>5.9200815264108133</v>
      </c>
      <c r="AI6" s="34">
        <f>PXIL!L6</f>
        <v>0</v>
      </c>
      <c r="AJ6" s="34">
        <f>PXIL!R6</f>
        <v>0</v>
      </c>
      <c r="AK6" s="34">
        <f>RTM_IEX!L6</f>
        <v>0.97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5.014994435442803E-2</v>
      </c>
      <c r="AD7">
        <f t="shared" si="1"/>
        <v>5.9200815264108133</v>
      </c>
      <c r="AE7">
        <f>'IDT-1'!D7</f>
        <v>0</v>
      </c>
      <c r="AF7" s="24"/>
      <c r="AG7">
        <f t="shared" si="2"/>
        <v>5.9200815264108133</v>
      </c>
      <c r="AI7" s="34">
        <f>PXIL!L7</f>
        <v>0</v>
      </c>
      <c r="AJ7" s="34">
        <f>PXIL!R7</f>
        <v>0</v>
      </c>
      <c r="AK7" s="34">
        <f>RTM_IEX!L7</f>
        <v>0.97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5.014994435442803E-2</v>
      </c>
      <c r="AD8">
        <f t="shared" si="1"/>
        <v>5.9200815264108133</v>
      </c>
      <c r="AE8">
        <f>'IDT-1'!D8</f>
        <v>0</v>
      </c>
      <c r="AF8" s="24"/>
      <c r="AG8">
        <f t="shared" si="2"/>
        <v>5.9200815264108133</v>
      </c>
      <c r="AI8" s="34">
        <f>PXIL!L8</f>
        <v>0</v>
      </c>
      <c r="AJ8" s="34">
        <f>PXIL!R8</f>
        <v>0</v>
      </c>
      <c r="AK8" s="34">
        <f>RTM_IEX!L8</f>
        <v>0.97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4.2001944354428028E-2</v>
      </c>
      <c r="AD9">
        <f t="shared" si="1"/>
        <v>4.9582295264108129</v>
      </c>
      <c r="AE9">
        <f>'IDT-1'!D9</f>
        <v>0</v>
      </c>
      <c r="AF9" s="24"/>
      <c r="AG9">
        <f t="shared" si="2"/>
        <v>4.9582295264108129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4.2001944354428028E-2</v>
      </c>
      <c r="AD10">
        <f t="shared" si="1"/>
        <v>4.9582295264108129</v>
      </c>
      <c r="AE10">
        <f>'IDT-1'!D10</f>
        <v>0</v>
      </c>
      <c r="AF10" s="24"/>
      <c r="AG10">
        <f t="shared" si="2"/>
        <v>4.9582295264108129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4.2001944354428028E-2</v>
      </c>
      <c r="AD11">
        <f t="shared" si="1"/>
        <v>4.9582295264108129</v>
      </c>
      <c r="AE11">
        <f>'IDT-1'!D11</f>
        <v>0</v>
      </c>
      <c r="AF11" s="24"/>
      <c r="AG11">
        <f t="shared" si="2"/>
        <v>4.9582295264108129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4.2001944354428028E-2</v>
      </c>
      <c r="AD12">
        <f t="shared" si="1"/>
        <v>4.9582295264108129</v>
      </c>
      <c r="AE12">
        <f>'IDT-1'!D12</f>
        <v>0</v>
      </c>
      <c r="AF12" s="24"/>
      <c r="AG12">
        <f t="shared" si="2"/>
        <v>4.9582295264108129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4.2001944354428028E-2</v>
      </c>
      <c r="AD13">
        <f t="shared" si="1"/>
        <v>4.9582295264108129</v>
      </c>
      <c r="AE13">
        <f>'IDT-1'!D13</f>
        <v>0</v>
      </c>
      <c r="AF13" s="24"/>
      <c r="AG13">
        <f t="shared" si="2"/>
        <v>4.9582295264108129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4.2001944354428028E-2</v>
      </c>
      <c r="AD14">
        <f t="shared" si="1"/>
        <v>4.9582295264108129</v>
      </c>
      <c r="AE14">
        <f>'IDT-1'!D14</f>
        <v>0</v>
      </c>
      <c r="AF14" s="24"/>
      <c r="AG14">
        <f t="shared" si="2"/>
        <v>4.9582295264108129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4.2001944354428028E-2</v>
      </c>
      <c r="AD15">
        <f t="shared" si="1"/>
        <v>4.9582295264108129</v>
      </c>
      <c r="AE15">
        <f>'IDT-1'!D15</f>
        <v>0</v>
      </c>
      <c r="AF15" s="24"/>
      <c r="AG15">
        <f t="shared" si="2"/>
        <v>4.9582295264108129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4.2001944354428028E-2</v>
      </c>
      <c r="AD16">
        <f t="shared" si="1"/>
        <v>4.9582295264108129</v>
      </c>
      <c r="AE16">
        <f>'IDT-1'!D16</f>
        <v>0</v>
      </c>
      <c r="AF16" s="24"/>
      <c r="AG16">
        <f t="shared" si="2"/>
        <v>4.9582295264108129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4.6033944354428029E-2</v>
      </c>
      <c r="AD17">
        <f t="shared" si="1"/>
        <v>5.4341975264108138</v>
      </c>
      <c r="AE17">
        <f>'IDT-1'!D17</f>
        <v>0</v>
      </c>
      <c r="AF17" s="24"/>
      <c r="AG17">
        <f t="shared" si="2"/>
        <v>5.4341975264108138</v>
      </c>
      <c r="AI17" s="34">
        <f>PXIL!L17</f>
        <v>0</v>
      </c>
      <c r="AJ17" s="34">
        <f>PXIL!R17</f>
        <v>0</v>
      </c>
      <c r="AK17" s="34">
        <f>RTM_IEX!L17</f>
        <v>0.48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5.014994435442803E-2</v>
      </c>
      <c r="AD18">
        <f t="shared" si="1"/>
        <v>5.9200815264108133</v>
      </c>
      <c r="AE18">
        <f>'IDT-1'!D18</f>
        <v>0</v>
      </c>
      <c r="AF18" s="24"/>
      <c r="AG18">
        <f t="shared" si="2"/>
        <v>5.9200815264108133</v>
      </c>
      <c r="AI18" s="34">
        <f>PXIL!L18</f>
        <v>0</v>
      </c>
      <c r="AJ18" s="34">
        <f>PXIL!R18</f>
        <v>0</v>
      </c>
      <c r="AK18" s="34">
        <f>RTM_IEX!L18</f>
        <v>0.97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5.4181944354428024E-2</v>
      </c>
      <c r="AD19">
        <f t="shared" si="1"/>
        <v>6.3960495264108133</v>
      </c>
      <c r="AE19">
        <f>'IDT-1'!D19</f>
        <v>0</v>
      </c>
      <c r="AF19" s="24"/>
      <c r="AG19">
        <f t="shared" si="2"/>
        <v>6.3960495264108133</v>
      </c>
      <c r="AI19" s="34">
        <f>PXIL!L19</f>
        <v>0</v>
      </c>
      <c r="AJ19" s="34">
        <f>PXIL!R19</f>
        <v>0</v>
      </c>
      <c r="AK19" s="34">
        <f>RTM_IEX!L19</f>
        <v>1.45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6.0649944354428026E-2</v>
      </c>
      <c r="AD20">
        <f t="shared" si="1"/>
        <v>7.1595815264108138</v>
      </c>
      <c r="AE20">
        <f>'IDT-1'!D20</f>
        <v>0</v>
      </c>
      <c r="AF20" s="24"/>
      <c r="AG20">
        <f t="shared" si="2"/>
        <v>7.1595815264108138</v>
      </c>
      <c r="AI20" s="34">
        <f>PXIL!L20</f>
        <v>0</v>
      </c>
      <c r="AJ20" s="34">
        <f>PXIL!R20</f>
        <v>0</v>
      </c>
      <c r="AK20" s="34">
        <f>RTM_IEX!L20</f>
        <v>2.2200000000000002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6.6361944354428021E-2</v>
      </c>
      <c r="AD21">
        <f t="shared" si="1"/>
        <v>7.8338695264108136</v>
      </c>
      <c r="AE21">
        <f>'IDT-1'!D21</f>
        <v>0</v>
      </c>
      <c r="AF21" s="24"/>
      <c r="AG21">
        <f t="shared" si="2"/>
        <v>7.8338695264108136</v>
      </c>
      <c r="AI21" s="34">
        <f>PXIL!L21</f>
        <v>0</v>
      </c>
      <c r="AJ21" s="34">
        <f>PXIL!R21</f>
        <v>0</v>
      </c>
      <c r="AK21" s="34">
        <f>RTM_IEX!L21</f>
        <v>2.9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7.2829944354428022E-2</v>
      </c>
      <c r="AD22">
        <f t="shared" si="1"/>
        <v>8.5974015264108132</v>
      </c>
      <c r="AE22">
        <f>'IDT-1'!D22</f>
        <v>0</v>
      </c>
      <c r="AF22" s="24"/>
      <c r="AG22">
        <f t="shared" si="2"/>
        <v>8.5974015264108132</v>
      </c>
      <c r="AI22" s="34">
        <f>PXIL!L22</f>
        <v>0</v>
      </c>
      <c r="AJ22" s="34">
        <f>PXIL!R22</f>
        <v>0</v>
      </c>
      <c r="AK22" s="34">
        <f>RTM_IEX!L22</f>
        <v>3.67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7.6105944354428023E-2</v>
      </c>
      <c r="AD23">
        <f t="shared" si="1"/>
        <v>8.9841255264108142</v>
      </c>
      <c r="AE23">
        <f>'IDT-1'!D23</f>
        <v>0</v>
      </c>
      <c r="AF23" s="24"/>
      <c r="AG23">
        <f t="shared" si="2"/>
        <v>8.9841255264108142</v>
      </c>
      <c r="AI23" s="34">
        <f>PXIL!L23</f>
        <v>0</v>
      </c>
      <c r="AJ23" s="34">
        <f>PXIL!R23</f>
        <v>0</v>
      </c>
      <c r="AK23" s="34">
        <f>RTM_IEX!L23</f>
        <v>4.0599999999999996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8.2657944354428026E-2</v>
      </c>
      <c r="AD24">
        <f t="shared" si="1"/>
        <v>9.7575735264108125</v>
      </c>
      <c r="AE24">
        <f>'IDT-1'!D24</f>
        <v>0</v>
      </c>
      <c r="AF24" s="24"/>
      <c r="AG24">
        <f t="shared" si="2"/>
        <v>9.7575735264108125</v>
      </c>
      <c r="AI24" s="34">
        <f>PXIL!L24</f>
        <v>0</v>
      </c>
      <c r="AJ24" s="34">
        <f>PXIL!R24</f>
        <v>0</v>
      </c>
      <c r="AK24" s="34">
        <f>RTM_IEX!L24</f>
        <v>4.84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9.0721944354428014E-2</v>
      </c>
      <c r="AD25">
        <f t="shared" si="1"/>
        <v>10.709509526410812</v>
      </c>
      <c r="AE25">
        <f>'IDT-1'!D25</f>
        <v>0</v>
      </c>
      <c r="AF25" s="24"/>
      <c r="AG25">
        <f t="shared" si="2"/>
        <v>10.709509526410812</v>
      </c>
      <c r="AI25" s="34">
        <f>PXIL!L25</f>
        <v>0</v>
      </c>
      <c r="AJ25" s="34">
        <f>PXIL!R25</f>
        <v>0</v>
      </c>
      <c r="AK25" s="34">
        <f>RTM_IEX!L25</f>
        <v>5.8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9.3157944354428021E-2</v>
      </c>
      <c r="AD26">
        <f t="shared" si="1"/>
        <v>10.997073526410814</v>
      </c>
      <c r="AE26">
        <f>'IDT-1'!D26</f>
        <v>0</v>
      </c>
      <c r="AF26" s="24"/>
      <c r="AG26">
        <f t="shared" si="2"/>
        <v>10.997073526410814</v>
      </c>
      <c r="AI26" s="34">
        <f>PXIL!L26</f>
        <v>0</v>
      </c>
      <c r="AJ26" s="34">
        <f>PXIL!R26</f>
        <v>0</v>
      </c>
      <c r="AK26" s="34">
        <f>RTM_IEX!L26</f>
        <v>6.09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0.10458194435442802</v>
      </c>
      <c r="AD27">
        <f t="shared" si="1"/>
        <v>12.345649526410813</v>
      </c>
      <c r="AE27">
        <f>'IDT-1'!D27</f>
        <v>0</v>
      </c>
      <c r="AF27" s="24"/>
      <c r="AG27">
        <f t="shared" si="2"/>
        <v>12.345649526410813</v>
      </c>
      <c r="AI27" s="34">
        <f>PXIL!L27</f>
        <v>0</v>
      </c>
      <c r="AJ27" s="34">
        <f>PXIL!R27</f>
        <v>0</v>
      </c>
      <c r="AK27" s="34">
        <f>RTM_IEX!L27</f>
        <v>7.45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5.0002314707652413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0.11104994435442803</v>
      </c>
      <c r="AD28">
        <f t="shared" si="1"/>
        <v>13.109181526410813</v>
      </c>
      <c r="AE28">
        <f>'IDT-1'!D28</f>
        <v>0</v>
      </c>
      <c r="AF28" s="24"/>
      <c r="AG28">
        <f t="shared" si="2"/>
        <v>13.109181526410813</v>
      </c>
      <c r="AI28" s="34">
        <f>PXIL!L28</f>
        <v>0</v>
      </c>
      <c r="AJ28" s="34">
        <f>PXIL!R28</f>
        <v>0</v>
      </c>
      <c r="AK28" s="34">
        <f>RTM_IEX!L28</f>
        <v>8.2200000000000006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5.0002314707652413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</v>
      </c>
      <c r="AB29" s="75">
        <f>-STOA!R29</f>
        <v>0</v>
      </c>
      <c r="AC29">
        <f t="shared" si="0"/>
        <v>0.11348594435442802</v>
      </c>
      <c r="AD29">
        <f t="shared" si="1"/>
        <v>13.396745526410813</v>
      </c>
      <c r="AE29">
        <f>'IDT-1'!D29</f>
        <v>0</v>
      </c>
      <c r="AF29" s="24"/>
      <c r="AG29">
        <f t="shared" si="2"/>
        <v>13.396745526410813</v>
      </c>
      <c r="AI29" s="34">
        <f>PXIL!L29</f>
        <v>0</v>
      </c>
      <c r="AJ29" s="34">
        <f>PXIL!R29</f>
        <v>0</v>
      </c>
      <c r="AK29" s="34">
        <f>RTM_IEX!L29</f>
        <v>8.51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5.0002314707652413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0.13</v>
      </c>
      <c r="AB30" s="75">
        <f>-STOA!R30</f>
        <v>0</v>
      </c>
      <c r="AC30">
        <f t="shared" si="0"/>
        <v>0.12835394435442804</v>
      </c>
      <c r="AD30">
        <f t="shared" si="1"/>
        <v>15.151877526410813</v>
      </c>
      <c r="AE30">
        <f>'IDT-1'!D30</f>
        <v>0</v>
      </c>
      <c r="AF30" s="24"/>
      <c r="AG30">
        <f t="shared" si="2"/>
        <v>15.151877526410813</v>
      </c>
      <c r="AI30" s="34">
        <f>PXIL!L30</f>
        <v>0</v>
      </c>
      <c r="AJ30" s="34">
        <f>PXIL!R30</f>
        <v>0</v>
      </c>
      <c r="AK30" s="34">
        <f>RTM_IEX!L30</f>
        <v>10.15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5.0002314707652413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0.51</v>
      </c>
      <c r="AB31" s="75">
        <f>-STOA!R31</f>
        <v>0</v>
      </c>
      <c r="AC31">
        <f t="shared" si="0"/>
        <v>0.13154594435442801</v>
      </c>
      <c r="AD31">
        <f t="shared" si="1"/>
        <v>15.528685526410813</v>
      </c>
      <c r="AE31">
        <f>'IDT-1'!D31</f>
        <v>0</v>
      </c>
      <c r="AF31" s="24"/>
      <c r="AG31">
        <f t="shared" si="2"/>
        <v>15.528685526410813</v>
      </c>
      <c r="AI31" s="34">
        <f>PXIL!L31</f>
        <v>0</v>
      </c>
      <c r="AJ31" s="34">
        <f>PXIL!R31</f>
        <v>0</v>
      </c>
      <c r="AK31" s="34">
        <f>RTM_IEX!L31</f>
        <v>10.15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5.0002314707652413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0.9</v>
      </c>
      <c r="AB32" s="75">
        <f>-STOA!R32</f>
        <v>0</v>
      </c>
      <c r="AC32">
        <f t="shared" si="0"/>
        <v>0.13482194435442801</v>
      </c>
      <c r="AD32">
        <f t="shared" si="1"/>
        <v>15.915409526410812</v>
      </c>
      <c r="AE32">
        <f>'IDT-1'!D32</f>
        <v>0</v>
      </c>
      <c r="AF32" s="24"/>
      <c r="AG32">
        <f t="shared" si="2"/>
        <v>15.915409526410812</v>
      </c>
      <c r="AI32" s="34">
        <f>PXIL!L32</f>
        <v>0</v>
      </c>
      <c r="AJ32" s="34">
        <f>PXIL!R32</f>
        <v>0</v>
      </c>
      <c r="AK32" s="34">
        <f>RTM_IEX!L32</f>
        <v>10.15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5.0002314707652413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1.4</v>
      </c>
      <c r="AB33" s="75">
        <f>-STOA!R33</f>
        <v>0</v>
      </c>
      <c r="AC33">
        <f t="shared" si="0"/>
        <v>0.13498994435442802</v>
      </c>
      <c r="AD33">
        <f t="shared" si="1"/>
        <v>15.935241526410815</v>
      </c>
      <c r="AE33">
        <f>'IDT-1'!D33</f>
        <v>0</v>
      </c>
      <c r="AF33" s="24"/>
      <c r="AG33">
        <f t="shared" si="2"/>
        <v>15.935241526410815</v>
      </c>
      <c r="AI33" s="34">
        <f>PXIL!L33</f>
        <v>0</v>
      </c>
      <c r="AJ33" s="34">
        <f>PXIL!R33</f>
        <v>0</v>
      </c>
      <c r="AK33" s="34">
        <f>RTM_IEX!L33</f>
        <v>9.67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5.0002314707652413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1.98</v>
      </c>
      <c r="AB34" s="75">
        <f>-STOA!R34</f>
        <v>0</v>
      </c>
      <c r="AC34">
        <f t="shared" si="0"/>
        <v>0.13986194435442803</v>
      </c>
      <c r="AD34">
        <f t="shared" si="1"/>
        <v>16.510369526410813</v>
      </c>
      <c r="AE34">
        <f>'IDT-1'!D34</f>
        <v>0</v>
      </c>
      <c r="AF34" s="24"/>
      <c r="AG34">
        <f t="shared" si="2"/>
        <v>16.510369526410813</v>
      </c>
      <c r="AI34" s="34">
        <f>PXIL!L34</f>
        <v>0</v>
      </c>
      <c r="AJ34" s="34">
        <f>PXIL!R34</f>
        <v>0</v>
      </c>
      <c r="AK34" s="34">
        <f>RTM_IEX!L34</f>
        <v>9.67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5.0002314707652413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2.63</v>
      </c>
      <c r="AB35" s="75">
        <f>-STOA!R35</f>
        <v>0</v>
      </c>
      <c r="AC35">
        <f t="shared" si="0"/>
        <v>0.13717394435442803</v>
      </c>
      <c r="AD35">
        <f t="shared" si="1"/>
        <v>16.193057526410815</v>
      </c>
      <c r="AE35">
        <f>'IDT-1'!D35</f>
        <v>0</v>
      </c>
      <c r="AF35" s="24"/>
      <c r="AG35">
        <f t="shared" si="2"/>
        <v>16.193057526410815</v>
      </c>
      <c r="AI35" s="34">
        <f>PXIL!L35</f>
        <v>0</v>
      </c>
      <c r="AJ35" s="34">
        <f>PXIL!R35</f>
        <v>0</v>
      </c>
      <c r="AK35" s="34">
        <f>RTM_IEX!L35</f>
        <v>8.6999999999999993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5.0002314707652413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3.31</v>
      </c>
      <c r="AB36" s="75">
        <f>-STOA!R36</f>
        <v>0</v>
      </c>
      <c r="AC36">
        <f t="shared" si="0"/>
        <v>0.14288594435442803</v>
      </c>
      <c r="AD36">
        <f t="shared" si="1"/>
        <v>16.867345526410812</v>
      </c>
      <c r="AE36">
        <f>'IDT-1'!D36</f>
        <v>0</v>
      </c>
      <c r="AF36" s="24"/>
      <c r="AG36">
        <f t="shared" si="2"/>
        <v>16.867345526410812</v>
      </c>
      <c r="AI36" s="34">
        <f>PXIL!L36</f>
        <v>0</v>
      </c>
      <c r="AJ36" s="34">
        <f>PXIL!R36</f>
        <v>0</v>
      </c>
      <c r="AK36" s="34">
        <f>RTM_IEX!L36</f>
        <v>8.6999999999999993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5.0002314707652413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3.96</v>
      </c>
      <c r="AB37" s="75">
        <f>-STOA!R37</f>
        <v>0</v>
      </c>
      <c r="AC37">
        <f t="shared" si="0"/>
        <v>0.14028194435442803</v>
      </c>
      <c r="AD37">
        <f t="shared" si="1"/>
        <v>16.559949526410811</v>
      </c>
      <c r="AE37">
        <f>'IDT-1'!D37</f>
        <v>0</v>
      </c>
      <c r="AF37" s="24"/>
      <c r="AG37">
        <f t="shared" si="2"/>
        <v>16.559949526410811</v>
      </c>
      <c r="AI37" s="34">
        <f>PXIL!L37</f>
        <v>0</v>
      </c>
      <c r="AJ37" s="34">
        <f>PXIL!R37</f>
        <v>0</v>
      </c>
      <c r="AK37" s="34">
        <f>RTM_IEX!L37</f>
        <v>7.74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5.0002314707652413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4.63</v>
      </c>
      <c r="AB38" s="75">
        <f>-STOA!R38</f>
        <v>0</v>
      </c>
      <c r="AC38">
        <f t="shared" si="0"/>
        <v>0.13776194435442801</v>
      </c>
      <c r="AD38">
        <f t="shared" si="1"/>
        <v>16.262469526410815</v>
      </c>
      <c r="AE38">
        <f>'IDT-1'!D38</f>
        <v>0</v>
      </c>
      <c r="AF38" s="24"/>
      <c r="AG38">
        <f t="shared" si="2"/>
        <v>16.262469526410815</v>
      </c>
      <c r="AI38" s="34">
        <f>PXIL!L38</f>
        <v>0</v>
      </c>
      <c r="AJ38" s="34">
        <f>PXIL!R38</f>
        <v>0</v>
      </c>
      <c r="AK38" s="34">
        <f>RTM_IEX!L38</f>
        <v>6.77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5.0002314707652413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5.24</v>
      </c>
      <c r="AB39" s="75">
        <f>-STOA!R39</f>
        <v>0</v>
      </c>
      <c r="AC39">
        <f t="shared" si="0"/>
        <v>0.12667394435442803</v>
      </c>
      <c r="AD39">
        <f t="shared" si="1"/>
        <v>14.953557526410814</v>
      </c>
      <c r="AE39">
        <f>'IDT-1'!D39</f>
        <v>0</v>
      </c>
      <c r="AF39" s="24"/>
      <c r="AG39">
        <f t="shared" si="2"/>
        <v>14.953557526410814</v>
      </c>
      <c r="AI39" s="34">
        <f>PXIL!L39</f>
        <v>0</v>
      </c>
      <c r="AJ39" s="34">
        <f>PXIL!R39</f>
        <v>0</v>
      </c>
      <c r="AK39" s="34">
        <f>RTM_IEX!L39</f>
        <v>4.84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5.0002314707652413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5.83</v>
      </c>
      <c r="AB40" s="75">
        <f>-STOA!R40</f>
        <v>0</v>
      </c>
      <c r="AC40">
        <f t="shared" si="0"/>
        <v>0.12348194435442802</v>
      </c>
      <c r="AD40">
        <f t="shared" si="1"/>
        <v>14.576749526410815</v>
      </c>
      <c r="AE40">
        <f>'IDT-1'!D40</f>
        <v>0</v>
      </c>
      <c r="AF40" s="24"/>
      <c r="AG40">
        <f t="shared" si="2"/>
        <v>14.576749526410815</v>
      </c>
      <c r="AI40" s="34">
        <f>PXIL!L40</f>
        <v>0</v>
      </c>
      <c r="AJ40" s="34">
        <f>PXIL!R40</f>
        <v>0</v>
      </c>
      <c r="AK40" s="34">
        <f>RTM_IEX!L40</f>
        <v>3.87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5.0002314707652413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6.41</v>
      </c>
      <c r="AB41" s="75">
        <f>-STOA!R41</f>
        <v>0</v>
      </c>
      <c r="AC41">
        <f t="shared" si="0"/>
        <v>0.11205794435442801</v>
      </c>
      <c r="AD41">
        <f t="shared" si="1"/>
        <v>13.228173526410814</v>
      </c>
      <c r="AE41">
        <f>'IDT-1'!D41</f>
        <v>0</v>
      </c>
      <c r="AF41" s="24"/>
      <c r="AG41">
        <f t="shared" si="2"/>
        <v>13.228173526410814</v>
      </c>
      <c r="AI41" s="34">
        <f>PXIL!L41</f>
        <v>0</v>
      </c>
      <c r="AJ41" s="34">
        <f>PXIL!R41</f>
        <v>0</v>
      </c>
      <c r="AK41" s="34">
        <f>RTM_IEX!L41</f>
        <v>1.93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5.0002314707652413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6.89</v>
      </c>
      <c r="AB42" s="75">
        <f>-STOA!R42</f>
        <v>0</v>
      </c>
      <c r="AC42">
        <f t="shared" si="0"/>
        <v>0.11205794435442801</v>
      </c>
      <c r="AD42">
        <f t="shared" si="1"/>
        <v>13.228173526410812</v>
      </c>
      <c r="AE42">
        <f>'IDT-1'!D42</f>
        <v>0</v>
      </c>
      <c r="AF42" s="24"/>
      <c r="AG42">
        <f t="shared" si="2"/>
        <v>13.228173526410812</v>
      </c>
      <c r="AI42" s="34">
        <f>PXIL!L42</f>
        <v>0</v>
      </c>
      <c r="AJ42" s="34">
        <f>PXIL!R42</f>
        <v>0</v>
      </c>
      <c r="AK42" s="34">
        <f>RTM_IEX!L42</f>
        <v>1.45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5.0002314707652413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7.11</v>
      </c>
      <c r="AB43" s="75">
        <f>-STOA!R43</f>
        <v>0</v>
      </c>
      <c r="AC43">
        <f t="shared" si="0"/>
        <v>0.10172594435442803</v>
      </c>
      <c r="AD43">
        <f t="shared" si="1"/>
        <v>12.008505526410815</v>
      </c>
      <c r="AE43">
        <f>'IDT-1'!D43</f>
        <v>0</v>
      </c>
      <c r="AF43" s="24"/>
      <c r="AG43">
        <f t="shared" si="2"/>
        <v>12.008505526410815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5.0002314707652413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7.4</v>
      </c>
      <c r="AB44" s="75">
        <f>-STOA!R44</f>
        <v>0</v>
      </c>
      <c r="AC44">
        <f t="shared" si="0"/>
        <v>0.10416194435442802</v>
      </c>
      <c r="AD44">
        <f t="shared" si="1"/>
        <v>12.296069526410813</v>
      </c>
      <c r="AE44">
        <f>'IDT-1'!D44</f>
        <v>0</v>
      </c>
      <c r="AF44" s="24"/>
      <c r="AG44">
        <f t="shared" si="2"/>
        <v>12.296069526410813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5.0002314707652413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7.49</v>
      </c>
      <c r="AB45" s="75">
        <f>-STOA!R45</f>
        <v>0</v>
      </c>
      <c r="AC45">
        <f t="shared" si="0"/>
        <v>0.11084775476185038</v>
      </c>
      <c r="AD45">
        <f t="shared" si="1"/>
        <v>11.679383716003391</v>
      </c>
      <c r="AE45">
        <f>'IDT-1'!D45</f>
        <v>0</v>
      </c>
      <c r="AF45" s="24"/>
      <c r="AG45">
        <f t="shared" si="2"/>
        <v>11.679383716003391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-0.7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5.0002314707652413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7.64</v>
      </c>
      <c r="AB46" s="75">
        <f>-STOA!R46</f>
        <v>0</v>
      </c>
      <c r="AC46">
        <f t="shared" si="0"/>
        <v>0.11888468094176161</v>
      </c>
      <c r="AD46">
        <f t="shared" si="1"/>
        <v>11.021346789823479</v>
      </c>
      <c r="AE46">
        <f>'IDT-1'!D46</f>
        <v>0</v>
      </c>
      <c r="AF46" s="24"/>
      <c r="AG46">
        <f t="shared" si="2"/>
        <v>11.021346789823479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-1.5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5.0002314707652413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7.83</v>
      </c>
      <c r="AB47" s="75">
        <f>-STOA!R47</f>
        <v>0</v>
      </c>
      <c r="AC47">
        <f t="shared" si="0"/>
        <v>0.12471625980420616</v>
      </c>
      <c r="AD47">
        <f t="shared" si="1"/>
        <v>10.705515210961035</v>
      </c>
      <c r="AE47">
        <f>'IDT-1'!D47</f>
        <v>0</v>
      </c>
      <c r="AF47" s="24"/>
      <c r="AG47">
        <f t="shared" si="2"/>
        <v>10.705515210961035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-2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8.17</v>
      </c>
      <c r="AB48" s="75">
        <f>-STOA!R48</f>
        <v>0</v>
      </c>
      <c r="AC48">
        <f t="shared" si="0"/>
        <v>0.13858476484656193</v>
      </c>
      <c r="AD48">
        <f t="shared" si="1"/>
        <v>9.7316467059186778</v>
      </c>
      <c r="AE48">
        <f>'IDT-1'!D48</f>
        <v>0</v>
      </c>
      <c r="AF48" s="24"/>
      <c r="AG48">
        <f t="shared" si="2"/>
        <v>9.7316467059186778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-3.3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8.36</v>
      </c>
      <c r="AB49" s="75">
        <f>-STOA!R49</f>
        <v>0</v>
      </c>
      <c r="AC49">
        <f t="shared" si="0"/>
        <v>0.14356922793651755</v>
      </c>
      <c r="AD49">
        <f t="shared" si="1"/>
        <v>9.5166622428287226</v>
      </c>
      <c r="AE49">
        <f>'IDT-1'!D49</f>
        <v>0</v>
      </c>
      <c r="AF49" s="24"/>
      <c r="AG49">
        <f t="shared" si="2"/>
        <v>9.5166622428287226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-3.7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8.41</v>
      </c>
      <c r="AB50" s="75">
        <f>-STOA!R50</f>
        <v>0</v>
      </c>
      <c r="AC50">
        <f t="shared" si="0"/>
        <v>0.15246038566140663</v>
      </c>
      <c r="AD50">
        <f t="shared" si="1"/>
        <v>8.557771085103834</v>
      </c>
      <c r="AE50">
        <f>'IDT-1'!D50</f>
        <v>0</v>
      </c>
      <c r="AF50" s="24"/>
      <c r="AG50">
        <f t="shared" si="2"/>
        <v>8.557771085103834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-4.7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8.4600000000000009</v>
      </c>
      <c r="AB51" s="75">
        <f>-STOA!R51</f>
        <v>0</v>
      </c>
      <c r="AC51">
        <f t="shared" si="0"/>
        <v>0.16389289070376245</v>
      </c>
      <c r="AD51">
        <f t="shared" si="1"/>
        <v>7.2963385800614802</v>
      </c>
      <c r="AE51">
        <f>'IDT-1'!D51</f>
        <v>0</v>
      </c>
      <c r="AF51" s="24"/>
      <c r="AG51">
        <f t="shared" si="2"/>
        <v>7.2963385800614802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-6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8.5</v>
      </c>
      <c r="AB52" s="75">
        <f>-STOA!R52</f>
        <v>0</v>
      </c>
      <c r="AC52">
        <f t="shared" si="0"/>
        <v>0.16422889070376243</v>
      </c>
      <c r="AD52">
        <f t="shared" si="1"/>
        <v>7.3360025800614785</v>
      </c>
      <c r="AE52">
        <f>'IDT-1'!D52</f>
        <v>0</v>
      </c>
      <c r="AF52" s="24"/>
      <c r="AG52">
        <f t="shared" si="2"/>
        <v>7.3360025800614785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-6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8.51</v>
      </c>
      <c r="AB53" s="75">
        <f>-STOA!R53</f>
        <v>0</v>
      </c>
      <c r="AC53">
        <f t="shared" si="0"/>
        <v>0.1727840484286515</v>
      </c>
      <c r="AD53">
        <f t="shared" si="1"/>
        <v>6.3374474223365898</v>
      </c>
      <c r="AE53">
        <f>'IDT-1'!D53</f>
        <v>0</v>
      </c>
      <c r="AF53" s="24"/>
      <c r="AG53">
        <f t="shared" si="2"/>
        <v>6.3374474223365898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-7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8.6199999999999992</v>
      </c>
      <c r="AB54" s="75">
        <f>-STOA!R54</f>
        <v>0</v>
      </c>
      <c r="AC54">
        <f t="shared" si="0"/>
        <v>0.1762493957461182</v>
      </c>
      <c r="AD54">
        <f t="shared" si="1"/>
        <v>6.1439820750191227</v>
      </c>
      <c r="AE54">
        <f>'IDT-1'!D54</f>
        <v>0</v>
      </c>
      <c r="AF54" s="24"/>
      <c r="AG54">
        <f t="shared" si="2"/>
        <v>6.1439820750191227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-7.3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8.61</v>
      </c>
      <c r="AB55" s="75">
        <f>-STOA!R55</f>
        <v>0</v>
      </c>
      <c r="AC55">
        <f t="shared" si="0"/>
        <v>0.1761653957461182</v>
      </c>
      <c r="AD55">
        <f t="shared" si="1"/>
        <v>6.1340660750191232</v>
      </c>
      <c r="AE55">
        <f>'IDT-1'!D55</f>
        <v>0</v>
      </c>
      <c r="AF55" s="24"/>
      <c r="AG55">
        <f t="shared" si="2"/>
        <v>6.1340660750191232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-7.3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8.65</v>
      </c>
      <c r="AB56" s="75">
        <f>-STOA!R56</f>
        <v>0</v>
      </c>
      <c r="AC56">
        <f t="shared" si="0"/>
        <v>0.17396004842865148</v>
      </c>
      <c r="AD56">
        <f t="shared" si="1"/>
        <v>6.4762714223365903</v>
      </c>
      <c r="AE56">
        <f>'IDT-1'!D56</f>
        <v>0</v>
      </c>
      <c r="AF56" s="24"/>
      <c r="AG56">
        <f t="shared" si="2"/>
        <v>6.4762714223365903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-7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8.6999999999999993</v>
      </c>
      <c r="AB57" s="75">
        <f>-STOA!R57</f>
        <v>0</v>
      </c>
      <c r="AC57">
        <f t="shared" si="0"/>
        <v>0.17438004842865149</v>
      </c>
      <c r="AD57">
        <f t="shared" si="1"/>
        <v>6.5258514223365891</v>
      </c>
      <c r="AE57">
        <f>'IDT-1'!D57</f>
        <v>0</v>
      </c>
      <c r="AF57" s="24"/>
      <c r="AG57">
        <f t="shared" si="2"/>
        <v>6.5258514223365891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-7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8.61</v>
      </c>
      <c r="AB58" s="75">
        <f>-STOA!R58</f>
        <v>0</v>
      </c>
      <c r="AC58">
        <f t="shared" si="0"/>
        <v>0.17362404842865148</v>
      </c>
      <c r="AD58">
        <f t="shared" si="1"/>
        <v>6.4366074223365892</v>
      </c>
      <c r="AE58">
        <f>'IDT-1'!D58</f>
        <v>0</v>
      </c>
      <c r="AF58" s="24"/>
      <c r="AG58">
        <f t="shared" si="2"/>
        <v>6.4366074223365892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-7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8.41</v>
      </c>
      <c r="AB59" s="75">
        <f>-STOA!R59</f>
        <v>0</v>
      </c>
      <c r="AC59">
        <f t="shared" si="0"/>
        <v>0.16855558533869586</v>
      </c>
      <c r="AD59">
        <f t="shared" si="1"/>
        <v>6.6416758854265456</v>
      </c>
      <c r="AE59">
        <f>'IDT-1'!D59</f>
        <v>0</v>
      </c>
      <c r="AF59" s="24"/>
      <c r="AG59">
        <f t="shared" si="2"/>
        <v>6.6416758854265456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-6.6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8.17</v>
      </c>
      <c r="AB60" s="75">
        <f>-STOA!R60</f>
        <v>0</v>
      </c>
      <c r="AC60">
        <f t="shared" si="0"/>
        <v>0.16399823802122915</v>
      </c>
      <c r="AD60">
        <f t="shared" si="1"/>
        <v>6.7062332327440126</v>
      </c>
      <c r="AE60">
        <f>'IDT-1'!D60</f>
        <v>0</v>
      </c>
      <c r="AF60" s="24"/>
      <c r="AG60">
        <f t="shared" si="2"/>
        <v>6.7062332327440126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-6.3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7.35</v>
      </c>
      <c r="AB61" s="75">
        <f>-STOA!R61</f>
        <v>0</v>
      </c>
      <c r="AC61">
        <f t="shared" si="0"/>
        <v>0.15033331184131787</v>
      </c>
      <c r="AD61">
        <f t="shared" si="1"/>
        <v>6.699898158923923</v>
      </c>
      <c r="AE61">
        <f>'IDT-1'!D61</f>
        <v>0</v>
      </c>
      <c r="AF61" s="24"/>
      <c r="AG61">
        <f t="shared" si="2"/>
        <v>6.699898158923923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-5.5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6.09</v>
      </c>
      <c r="AB62" s="75">
        <f>-STOA!R62</f>
        <v>0</v>
      </c>
      <c r="AC62">
        <f t="shared" si="0"/>
        <v>0.1270425752539843</v>
      </c>
      <c r="AD62">
        <f t="shared" si="1"/>
        <v>6.9631888955112569</v>
      </c>
      <c r="AE62">
        <f>'IDT-1'!D62</f>
        <v>0</v>
      </c>
      <c r="AF62" s="24"/>
      <c r="AG62">
        <f t="shared" si="2"/>
        <v>6.9631888955112569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-4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5.71</v>
      </c>
      <c r="AB63" s="75">
        <f>-STOA!R63</f>
        <v>0</v>
      </c>
      <c r="AC63">
        <f t="shared" si="0"/>
        <v>0.12130922793651758</v>
      </c>
      <c r="AD63">
        <f t="shared" si="1"/>
        <v>6.8889222428287225</v>
      </c>
      <c r="AE63">
        <f>'IDT-1'!D63</f>
        <v>0</v>
      </c>
      <c r="AF63" s="24"/>
      <c r="AG63">
        <f t="shared" si="2"/>
        <v>6.8889222428287225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-3.7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5.22</v>
      </c>
      <c r="AB64" s="75">
        <f>-STOA!R64</f>
        <v>0</v>
      </c>
      <c r="AC64">
        <f t="shared" si="0"/>
        <v>0.11126341752909523</v>
      </c>
      <c r="AD64">
        <f t="shared" si="1"/>
        <v>7.108968053236147</v>
      </c>
      <c r="AE64">
        <f>'IDT-1'!D64</f>
        <v>0</v>
      </c>
      <c r="AF64" s="24"/>
      <c r="AG64">
        <f t="shared" si="2"/>
        <v>7.108968053236147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-3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4.84</v>
      </c>
      <c r="AB65" s="75">
        <f>-STOA!R65</f>
        <v>0</v>
      </c>
      <c r="AC65">
        <f t="shared" si="0"/>
        <v>0.10383583866665069</v>
      </c>
      <c r="AD65">
        <f t="shared" si="1"/>
        <v>7.2363956320985903</v>
      </c>
      <c r="AE65">
        <f>'IDT-1'!D65</f>
        <v>0</v>
      </c>
      <c r="AF65" s="24"/>
      <c r="AG65">
        <f t="shared" si="2"/>
        <v>7.2363956320985903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-2.5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4.16</v>
      </c>
      <c r="AB66" s="75">
        <f>-STOA!R66</f>
        <v>0</v>
      </c>
      <c r="AC66">
        <f t="shared" si="0"/>
        <v>8.9652680941761625E-2</v>
      </c>
      <c r="AD66">
        <f t="shared" si="1"/>
        <v>7.5705787898234798</v>
      </c>
      <c r="AE66">
        <f>'IDT-1'!D66</f>
        <v>0</v>
      </c>
      <c r="AF66" s="24"/>
      <c r="AG66">
        <f t="shared" si="2"/>
        <v>7.5705787898234798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-1.5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5.0002314707652413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3.87</v>
      </c>
      <c r="AB67" s="75">
        <f>-STOA!R67</f>
        <v>0</v>
      </c>
      <c r="AC67">
        <f t="shared" si="0"/>
        <v>8.4675333624294885E-2</v>
      </c>
      <c r="AD67">
        <f t="shared" si="1"/>
        <v>7.5855561371409452</v>
      </c>
      <c r="AE67">
        <f>'IDT-1'!D67</f>
        <v>0</v>
      </c>
      <c r="AF67" s="24"/>
      <c r="AG67">
        <f t="shared" si="2"/>
        <v>7.5855561371409452</v>
      </c>
      <c r="AI67" s="34">
        <f>PXIL!L67</f>
        <v>0</v>
      </c>
      <c r="AJ67" s="34">
        <f>PXIL!R67</f>
        <v>0</v>
      </c>
      <c r="AK67" s="34">
        <f>RTM_IEX!L67</f>
        <v>0</v>
      </c>
      <c r="AL67" s="34">
        <f>RTM_IEX!R67</f>
        <v>-1.2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5.0002314707652413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2.96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6.9407291671894744E-2</v>
      </c>
      <c r="AD68">
        <f t="shared" ref="AD68:AD98" si="4">SUM(B68:AB68,AI68:AV68)-AC68</f>
        <v>7.5908241790933468</v>
      </c>
      <c r="AE68">
        <f>'IDT-1'!D68</f>
        <v>0</v>
      </c>
      <c r="AF68" s="24"/>
      <c r="AG68">
        <f t="shared" ref="AG68:AG98" si="5">SUM(AD68:AF68)</f>
        <v>7.5908241790933468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-0.3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5.0002314707652413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2.59</v>
      </c>
      <c r="AB69" s="75">
        <f>-STOA!R69</f>
        <v>0</v>
      </c>
      <c r="AC69">
        <f t="shared" si="3"/>
        <v>6.7789944354428019E-2</v>
      </c>
      <c r="AD69">
        <f t="shared" si="4"/>
        <v>8.0024415264108129</v>
      </c>
      <c r="AE69">
        <f>'IDT-1'!D69</f>
        <v>0</v>
      </c>
      <c r="AF69" s="24"/>
      <c r="AG69">
        <f t="shared" si="5"/>
        <v>8.0024415264108129</v>
      </c>
      <c r="AI69" s="34">
        <f>PXIL!L69</f>
        <v>0</v>
      </c>
      <c r="AJ69" s="34">
        <f>PXIL!R69</f>
        <v>0</v>
      </c>
      <c r="AK69" s="34">
        <f>RTM_IEX!L69</f>
        <v>0.48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5.0002314707652413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2.4900000000000002</v>
      </c>
      <c r="AB70" s="75">
        <f>-STOA!R70</f>
        <v>0</v>
      </c>
      <c r="AC70">
        <f t="shared" si="3"/>
        <v>8.4841944354428017E-2</v>
      </c>
      <c r="AD70">
        <f t="shared" si="4"/>
        <v>10.015389526410813</v>
      </c>
      <c r="AE70">
        <f>'IDT-1'!D70</f>
        <v>0</v>
      </c>
      <c r="AF70" s="24"/>
      <c r="AG70">
        <f t="shared" si="5"/>
        <v>10.015389526410813</v>
      </c>
      <c r="AI70" s="34">
        <f>PXIL!L70</f>
        <v>0</v>
      </c>
      <c r="AJ70" s="34">
        <f>PXIL!R70</f>
        <v>0</v>
      </c>
      <c r="AK70" s="34">
        <f>RTM_IEX!L70</f>
        <v>2.61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5.0002314707652413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1.97</v>
      </c>
      <c r="AB71" s="75">
        <f>-STOA!R71</f>
        <v>0</v>
      </c>
      <c r="AC71">
        <f t="shared" si="3"/>
        <v>8.5345944354428022E-2</v>
      </c>
      <c r="AD71">
        <f t="shared" si="4"/>
        <v>10.074885526410814</v>
      </c>
      <c r="AE71">
        <f>'IDT-1'!D71</f>
        <v>0</v>
      </c>
      <c r="AF71" s="24"/>
      <c r="AG71">
        <f t="shared" si="5"/>
        <v>10.074885526410814</v>
      </c>
      <c r="AI71" s="34">
        <f>PXIL!L71</f>
        <v>0</v>
      </c>
      <c r="AJ71" s="34">
        <f>PXIL!R71</f>
        <v>0</v>
      </c>
      <c r="AK71" s="34">
        <f>RTM_IEX!L71</f>
        <v>3.19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5.0002314707652413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1.97</v>
      </c>
      <c r="AB72" s="75">
        <f>-STOA!R72</f>
        <v>0</v>
      </c>
      <c r="AC72">
        <f t="shared" si="3"/>
        <v>9.1057944354428016E-2</v>
      </c>
      <c r="AD72">
        <f t="shared" si="4"/>
        <v>10.749173526410813</v>
      </c>
      <c r="AE72">
        <f>'IDT-1'!D72</f>
        <v>0</v>
      </c>
      <c r="AF72" s="24"/>
      <c r="AG72">
        <f t="shared" si="5"/>
        <v>10.749173526410813</v>
      </c>
      <c r="AI72" s="34">
        <f>PXIL!L72</f>
        <v>0</v>
      </c>
      <c r="AJ72" s="34">
        <f>PXIL!R72</f>
        <v>0</v>
      </c>
      <c r="AK72" s="34">
        <f>RTM_IEX!L72</f>
        <v>3.87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5.0002314707652413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1.33</v>
      </c>
      <c r="AB73" s="75">
        <f>-STOA!R73</f>
        <v>0</v>
      </c>
      <c r="AC73">
        <f t="shared" si="3"/>
        <v>8.9713944354428019E-2</v>
      </c>
      <c r="AD73">
        <f t="shared" si="4"/>
        <v>10.590517526410814</v>
      </c>
      <c r="AE73">
        <f>'IDT-1'!D73</f>
        <v>0</v>
      </c>
      <c r="AF73" s="24"/>
      <c r="AG73">
        <f t="shared" si="5"/>
        <v>10.590517526410814</v>
      </c>
      <c r="AI73" s="34">
        <f>PXIL!L73</f>
        <v>0</v>
      </c>
      <c r="AJ73" s="34">
        <f>PXIL!R73</f>
        <v>0</v>
      </c>
      <c r="AK73" s="34">
        <f>RTM_IEX!L73</f>
        <v>4.3499999999999996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5.0002314707652413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0.81</v>
      </c>
      <c r="AB74" s="75">
        <f>-STOA!R74</f>
        <v>0</v>
      </c>
      <c r="AC74">
        <f t="shared" si="3"/>
        <v>9.3493944354428024E-2</v>
      </c>
      <c r="AD74">
        <f t="shared" si="4"/>
        <v>11.036737526410814</v>
      </c>
      <c r="AE74">
        <f>'IDT-1'!D74</f>
        <v>0</v>
      </c>
      <c r="AF74" s="24"/>
      <c r="AG74">
        <f t="shared" si="5"/>
        <v>11.036737526410814</v>
      </c>
      <c r="AI74" s="34">
        <f>PXIL!L74</f>
        <v>0</v>
      </c>
      <c r="AJ74" s="34">
        <f>PXIL!R74</f>
        <v>0</v>
      </c>
      <c r="AK74" s="34">
        <f>RTM_IEX!L74</f>
        <v>5.32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5.0002314707652413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0.38</v>
      </c>
      <c r="AB75" s="75">
        <f>-STOA!R75</f>
        <v>0</v>
      </c>
      <c r="AC75">
        <f t="shared" si="3"/>
        <v>9.8785944354428015E-2</v>
      </c>
      <c r="AD75">
        <f t="shared" si="4"/>
        <v>11.661445526410812</v>
      </c>
      <c r="AE75">
        <f>'IDT-1'!D75</f>
        <v>0</v>
      </c>
      <c r="AF75" s="24"/>
      <c r="AG75">
        <f t="shared" si="5"/>
        <v>11.661445526410812</v>
      </c>
      <c r="AI75" s="34">
        <f>PXIL!L75</f>
        <v>0</v>
      </c>
      <c r="AJ75" s="34">
        <f>PXIL!R75</f>
        <v>0</v>
      </c>
      <c r="AK75" s="34">
        <f>RTM_IEX!L75</f>
        <v>6.38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5.0002314707652413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0.12</v>
      </c>
      <c r="AB76" s="75">
        <f>-STOA!R76</f>
        <v>0</v>
      </c>
      <c r="AC76">
        <f t="shared" si="3"/>
        <v>0.10558994435442802</v>
      </c>
      <c r="AD76">
        <f t="shared" si="4"/>
        <v>12.464641526410814</v>
      </c>
      <c r="AE76">
        <f>'IDT-1'!D76</f>
        <v>0</v>
      </c>
      <c r="AF76" s="24"/>
      <c r="AG76">
        <f t="shared" si="5"/>
        <v>12.464641526410814</v>
      </c>
      <c r="AI76" s="34">
        <f>PXIL!L76</f>
        <v>0</v>
      </c>
      <c r="AJ76" s="34">
        <f>PXIL!R76</f>
        <v>0</v>
      </c>
      <c r="AK76" s="34">
        <f>RTM_IEX!L76</f>
        <v>7.45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5.0002314707652413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0.11348594435442802</v>
      </c>
      <c r="AD77">
        <f t="shared" si="4"/>
        <v>13.396745526410813</v>
      </c>
      <c r="AE77">
        <f>'IDT-1'!D77</f>
        <v>0</v>
      </c>
      <c r="AF77" s="24"/>
      <c r="AG77">
        <f t="shared" si="5"/>
        <v>13.396745526410813</v>
      </c>
      <c r="AI77" s="34">
        <f>PXIL!L77</f>
        <v>0</v>
      </c>
      <c r="AJ77" s="34">
        <f>PXIL!R77</f>
        <v>0</v>
      </c>
      <c r="AK77" s="34">
        <f>RTM_IEX!L77</f>
        <v>8.51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5.0002314707652413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0.12322994435442802</v>
      </c>
      <c r="AD78">
        <f t="shared" si="4"/>
        <v>14.547001526410813</v>
      </c>
      <c r="AE78">
        <f>'IDT-1'!D78</f>
        <v>0</v>
      </c>
      <c r="AF78" s="24"/>
      <c r="AG78">
        <f t="shared" si="5"/>
        <v>14.547001526410813</v>
      </c>
      <c r="AI78" s="34">
        <f>PXIL!L78</f>
        <v>0</v>
      </c>
      <c r="AJ78" s="34">
        <f>PXIL!R78</f>
        <v>0</v>
      </c>
      <c r="AK78" s="34">
        <f>RTM_IEX!L78</f>
        <v>9.67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5.0002314707652413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0.12238994435442803</v>
      </c>
      <c r="AD79">
        <f t="shared" si="4"/>
        <v>14.447841526410814</v>
      </c>
      <c r="AE79">
        <f>'IDT-1'!D79</f>
        <v>0</v>
      </c>
      <c r="AF79" s="24"/>
      <c r="AG79">
        <f t="shared" si="5"/>
        <v>14.447841526410814</v>
      </c>
      <c r="AI79" s="34">
        <f>PXIL!L79</f>
        <v>0</v>
      </c>
      <c r="AJ79" s="34">
        <f>PXIL!R79</f>
        <v>0</v>
      </c>
      <c r="AK79" s="34">
        <f>RTM_IEX!L79</f>
        <v>9.57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5.0002314707652413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0.12322994435442802</v>
      </c>
      <c r="AD80">
        <f t="shared" si="4"/>
        <v>14.547001526410813</v>
      </c>
      <c r="AE80">
        <f>'IDT-1'!D80</f>
        <v>0</v>
      </c>
      <c r="AF80" s="24"/>
      <c r="AG80">
        <f t="shared" si="5"/>
        <v>14.547001526410813</v>
      </c>
      <c r="AI80" s="34">
        <f>PXIL!L80</f>
        <v>0</v>
      </c>
      <c r="AJ80" s="34">
        <f>PXIL!R80</f>
        <v>0</v>
      </c>
      <c r="AK80" s="34">
        <f>RTM_IEX!L80</f>
        <v>9.67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5.0002314707652413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0.11919794435442801</v>
      </c>
      <c r="AD81">
        <f t="shared" si="4"/>
        <v>14.071033526410814</v>
      </c>
      <c r="AE81">
        <f>'IDT-1'!D81</f>
        <v>0</v>
      </c>
      <c r="AF81" s="24"/>
      <c r="AG81">
        <f t="shared" si="5"/>
        <v>14.071033526410814</v>
      </c>
      <c r="AI81" s="34">
        <f>PXIL!L81</f>
        <v>0</v>
      </c>
      <c r="AJ81" s="34">
        <f>PXIL!R81</f>
        <v>0</v>
      </c>
      <c r="AK81" s="34">
        <f>RTM_IEX!L81</f>
        <v>9.19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5.0002314707652413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0.11919794435442801</v>
      </c>
      <c r="AD82">
        <f t="shared" si="4"/>
        <v>14.071033526410814</v>
      </c>
      <c r="AE82">
        <f>'IDT-1'!D82</f>
        <v>0</v>
      </c>
      <c r="AF82" s="24"/>
      <c r="AG82">
        <f t="shared" si="5"/>
        <v>14.071033526410814</v>
      </c>
      <c r="AI82" s="34">
        <f>PXIL!L82</f>
        <v>0</v>
      </c>
      <c r="AJ82" s="34">
        <f>PXIL!R82</f>
        <v>0</v>
      </c>
      <c r="AK82" s="34">
        <f>RTM_IEX!L82</f>
        <v>9.19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5.0002314707652413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0.11751794435442803</v>
      </c>
      <c r="AD83">
        <f t="shared" si="4"/>
        <v>13.872713526410813</v>
      </c>
      <c r="AE83">
        <f>'IDT-1'!D83</f>
        <v>0</v>
      </c>
      <c r="AF83" s="24"/>
      <c r="AG83">
        <f t="shared" si="5"/>
        <v>13.872713526410813</v>
      </c>
      <c r="AI83" s="34">
        <f>PXIL!L83</f>
        <v>0</v>
      </c>
      <c r="AJ83" s="34">
        <f>PXIL!R83</f>
        <v>0</v>
      </c>
      <c r="AK83" s="34">
        <f>RTM_IEX!L83</f>
        <v>8.99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5.0002314707652413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0.11676194435442802</v>
      </c>
      <c r="AD84">
        <f t="shared" si="4"/>
        <v>13.783469526410814</v>
      </c>
      <c r="AE84">
        <f>'IDT-1'!D84</f>
        <v>0</v>
      </c>
      <c r="AF84" s="24"/>
      <c r="AG84">
        <f t="shared" si="5"/>
        <v>13.783469526410814</v>
      </c>
      <c r="AI84" s="34">
        <f>PXIL!L84</f>
        <v>0</v>
      </c>
      <c r="AJ84" s="34">
        <f>PXIL!R84</f>
        <v>0</v>
      </c>
      <c r="AK84" s="34">
        <f>RTM_IEX!L84</f>
        <v>8.9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5.0002314707652413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0.11348594435442802</v>
      </c>
      <c r="AD85">
        <f t="shared" si="4"/>
        <v>13.396745526410813</v>
      </c>
      <c r="AE85">
        <f>'IDT-1'!D85</f>
        <v>0</v>
      </c>
      <c r="AF85" s="24"/>
      <c r="AG85">
        <f t="shared" si="5"/>
        <v>13.396745526410813</v>
      </c>
      <c r="AI85" s="34">
        <f>PXIL!L85</f>
        <v>0</v>
      </c>
      <c r="AJ85" s="34">
        <f>PXIL!R85</f>
        <v>0</v>
      </c>
      <c r="AK85" s="34">
        <f>RTM_IEX!L85</f>
        <v>8.51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5.0002314707652413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0.10945394435442801</v>
      </c>
      <c r="AD86">
        <f t="shared" si="4"/>
        <v>12.920777526410813</v>
      </c>
      <c r="AE86">
        <f>'IDT-1'!D86</f>
        <v>0</v>
      </c>
      <c r="AF86" s="24"/>
      <c r="AG86">
        <f t="shared" si="5"/>
        <v>12.920777526410813</v>
      </c>
      <c r="AI86" s="34">
        <f>PXIL!L86</f>
        <v>0</v>
      </c>
      <c r="AJ86" s="34">
        <f>PXIL!R86</f>
        <v>0</v>
      </c>
      <c r="AK86" s="34">
        <f>RTM_IEX!L86</f>
        <v>8.0299999999999994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0.10945394435442801</v>
      </c>
      <c r="AD87">
        <f t="shared" si="4"/>
        <v>12.920777526410813</v>
      </c>
      <c r="AE87">
        <f>'IDT-1'!D87</f>
        <v>0</v>
      </c>
      <c r="AF87" s="24"/>
      <c r="AG87">
        <f t="shared" si="5"/>
        <v>12.920777526410813</v>
      </c>
      <c r="AI87" s="34">
        <f>PXIL!L87</f>
        <v>0</v>
      </c>
      <c r="AJ87" s="34">
        <f>PXIL!R87</f>
        <v>0</v>
      </c>
      <c r="AK87" s="34">
        <f>RTM_IEX!L87</f>
        <v>8.0299999999999994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0.10290194435442802</v>
      </c>
      <c r="AD88">
        <f t="shared" si="4"/>
        <v>12.147329526410813</v>
      </c>
      <c r="AE88">
        <f>'IDT-1'!D88</f>
        <v>0</v>
      </c>
      <c r="AF88" s="24"/>
      <c r="AG88">
        <f t="shared" si="5"/>
        <v>12.147329526410813</v>
      </c>
      <c r="AI88" s="34">
        <f>PXIL!L88</f>
        <v>0</v>
      </c>
      <c r="AJ88" s="34">
        <f>PXIL!R88</f>
        <v>0</v>
      </c>
      <c r="AK88" s="34">
        <f>RTM_IEX!L88</f>
        <v>7.25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9.8029944354428022E-2</v>
      </c>
      <c r="AD89">
        <f t="shared" si="4"/>
        <v>11.572201526410813</v>
      </c>
      <c r="AE89">
        <f>'IDT-1'!D89</f>
        <v>0</v>
      </c>
      <c r="AF89" s="24"/>
      <c r="AG89">
        <f t="shared" si="5"/>
        <v>11.572201526410813</v>
      </c>
      <c r="AI89" s="34">
        <f>PXIL!L89</f>
        <v>0</v>
      </c>
      <c r="AJ89" s="34">
        <f>PXIL!R89</f>
        <v>0</v>
      </c>
      <c r="AK89" s="34">
        <f>RTM_IEX!L89</f>
        <v>6.67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9.5593944354428029E-2</v>
      </c>
      <c r="AD90">
        <f t="shared" si="4"/>
        <v>11.284637526410814</v>
      </c>
      <c r="AE90">
        <f>'IDT-1'!D90</f>
        <v>0</v>
      </c>
      <c r="AF90" s="24"/>
      <c r="AG90">
        <f t="shared" si="5"/>
        <v>11.284637526410814</v>
      </c>
      <c r="AI90" s="34">
        <f>PXIL!L90</f>
        <v>0</v>
      </c>
      <c r="AJ90" s="34">
        <f>PXIL!R90</f>
        <v>0</v>
      </c>
      <c r="AK90" s="34">
        <f>RTM_IEX!L90</f>
        <v>6.38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8.5093944354428019E-2</v>
      </c>
      <c r="AD91">
        <f t="shared" si="4"/>
        <v>10.045137526410814</v>
      </c>
      <c r="AE91">
        <f>'IDT-1'!D91</f>
        <v>0</v>
      </c>
      <c r="AF91" s="24"/>
      <c r="AG91">
        <f t="shared" si="5"/>
        <v>10.045137526410814</v>
      </c>
      <c r="AI91" s="34">
        <f>PXIL!L91</f>
        <v>0</v>
      </c>
      <c r="AJ91" s="34">
        <f>PXIL!R91</f>
        <v>0</v>
      </c>
      <c r="AK91" s="34">
        <f>RTM_IEX!L91</f>
        <v>5.13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8.2657944354428026E-2</v>
      </c>
      <c r="AD92">
        <f t="shared" si="4"/>
        <v>9.7575735264108125</v>
      </c>
      <c r="AE92">
        <f>'IDT-1'!D92</f>
        <v>0</v>
      </c>
      <c r="AF92" s="24"/>
      <c r="AG92">
        <f t="shared" si="5"/>
        <v>9.7575735264108125</v>
      </c>
      <c r="AI92" s="34">
        <f>PXIL!L92</f>
        <v>0</v>
      </c>
      <c r="AJ92" s="34">
        <f>PXIL!R92</f>
        <v>0</v>
      </c>
      <c r="AK92" s="34">
        <f>RTM_IEX!L92</f>
        <v>4.84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7.8541944354428017E-2</v>
      </c>
      <c r="AD93">
        <f t="shared" si="4"/>
        <v>9.2716895264108121</v>
      </c>
      <c r="AE93">
        <f>'IDT-1'!D93</f>
        <v>0</v>
      </c>
      <c r="AF93" s="24"/>
      <c r="AG93">
        <f t="shared" si="5"/>
        <v>9.2716895264108121</v>
      </c>
      <c r="AI93" s="34">
        <f>PXIL!L93</f>
        <v>0</v>
      </c>
      <c r="AJ93" s="34">
        <f>PXIL!R93</f>
        <v>0</v>
      </c>
      <c r="AK93" s="34">
        <f>RTM_IEX!L93</f>
        <v>4.3499999999999996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7.0393944354428029E-2</v>
      </c>
      <c r="AD94">
        <f t="shared" si="4"/>
        <v>8.3098375264108135</v>
      </c>
      <c r="AE94">
        <f>'IDT-1'!D94</f>
        <v>0</v>
      </c>
      <c r="AF94" s="24"/>
      <c r="AG94">
        <f t="shared" si="5"/>
        <v>8.3098375264108135</v>
      </c>
      <c r="AI94" s="34">
        <f>PXIL!L94</f>
        <v>0</v>
      </c>
      <c r="AJ94" s="34">
        <f>PXIL!R94</f>
        <v>0</v>
      </c>
      <c r="AK94" s="34">
        <f>RTM_IEX!L94</f>
        <v>3.38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6.8797944354428028E-2</v>
      </c>
      <c r="AD95">
        <f t="shared" si="4"/>
        <v>8.1214335264108133</v>
      </c>
      <c r="AE95">
        <f>'IDT-1'!D95</f>
        <v>0</v>
      </c>
      <c r="AF95" s="24"/>
      <c r="AG95">
        <f t="shared" si="5"/>
        <v>8.1214335264108133</v>
      </c>
      <c r="AI95" s="34">
        <f>PXIL!L95</f>
        <v>0</v>
      </c>
      <c r="AJ95" s="34">
        <f>PXIL!R95</f>
        <v>0</v>
      </c>
      <c r="AK95" s="34">
        <f>RTM_IEX!L95</f>
        <v>3.19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6.6361944354428021E-2</v>
      </c>
      <c r="AD96">
        <f t="shared" si="4"/>
        <v>7.8338695264108136</v>
      </c>
      <c r="AE96">
        <f>'IDT-1'!D96</f>
        <v>0</v>
      </c>
      <c r="AF96" s="24"/>
      <c r="AG96">
        <f t="shared" si="5"/>
        <v>7.8338695264108136</v>
      </c>
      <c r="AI96" s="34">
        <f>PXIL!L96</f>
        <v>0</v>
      </c>
      <c r="AJ96" s="34">
        <f>PXIL!R96</f>
        <v>0</v>
      </c>
      <c r="AK96" s="34">
        <f>RTM_IEX!L96</f>
        <v>2.9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5.9893944354428026E-2</v>
      </c>
      <c r="AD97">
        <f t="shared" si="4"/>
        <v>7.070337526410813</v>
      </c>
      <c r="AE97">
        <f>'IDT-1'!D97</f>
        <v>0</v>
      </c>
      <c r="AF97" s="24"/>
      <c r="AG97">
        <f t="shared" si="5"/>
        <v>7.070337526410813</v>
      </c>
      <c r="AI97" s="34">
        <f>PXIL!L97</f>
        <v>0</v>
      </c>
      <c r="AJ97" s="34">
        <f>PXIL!R97</f>
        <v>0</v>
      </c>
      <c r="AK97" s="34">
        <f>RTM_IEX!L97</f>
        <v>2.13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5.9893944354428026E-2</v>
      </c>
      <c r="AD98">
        <f t="shared" si="4"/>
        <v>7.070337526410813</v>
      </c>
      <c r="AE98">
        <f>'IDT-1'!D98</f>
        <v>0</v>
      </c>
      <c r="AF98" s="24"/>
      <c r="AG98">
        <f t="shared" si="5"/>
        <v>7.070337526410813</v>
      </c>
      <c r="AI98" s="34">
        <f>PXIL!L98</f>
        <v>0</v>
      </c>
      <c r="AJ98" s="34">
        <f>PXIL!R98</f>
        <v>0</v>
      </c>
      <c r="AK98" s="34">
        <f>RTM_IEX!L98</f>
        <v>2.13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0.12000555529836582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6.0832500000000005E-2</v>
      </c>
      <c r="AB99" s="75">
        <f t="shared" si="6"/>
        <v>0</v>
      </c>
      <c r="AC99">
        <f t="shared" si="6"/>
        <v>2.4483323337277331E-3</v>
      </c>
      <c r="AD99">
        <f t="shared" si="6"/>
        <v>0.2362472229646381</v>
      </c>
      <c r="AE99">
        <f t="shared" ref="AE99:AT99" si="7">SUM(AE3:AE98)/4000</f>
        <v>0</v>
      </c>
      <c r="AG99">
        <f t="shared" si="7"/>
        <v>0.2362472229646381</v>
      </c>
      <c r="AI99">
        <f t="shared" si="7"/>
        <v>0</v>
      </c>
      <c r="AJ99">
        <f t="shared" si="7"/>
        <v>0</v>
      </c>
      <c r="AK99">
        <f t="shared" si="7"/>
        <v>8.4132499999999971E-2</v>
      </c>
      <c r="AL99">
        <f t="shared" si="7"/>
        <v>-2.6275E-2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45376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525</v>
      </c>
      <c r="AT1" s="230" t="s">
        <v>526</v>
      </c>
      <c r="AU1" s="230" t="s">
        <v>531</v>
      </c>
      <c r="AV1" s="230" t="s">
        <v>532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18.046799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0.1515931116</v>
      </c>
      <c r="AD3">
        <f>SUM(B3:AB3,AI3:AV3)-AC3</f>
        <v>17.8952058884</v>
      </c>
      <c r="AE3">
        <v>0</v>
      </c>
      <c r="AF3" s="24"/>
      <c r="AG3">
        <f>SUM(AD3:AF3)</f>
        <v>17.8952058884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17.858001999999999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0.15000721679999998</v>
      </c>
      <c r="AD4">
        <f t="shared" ref="AD4:AD67" si="1">SUM(B4:AB4,AI4:AV4)-AC4</f>
        <v>17.7079947832</v>
      </c>
      <c r="AE4">
        <v>0</v>
      </c>
      <c r="AF4" s="24"/>
      <c r="AG4">
        <f t="shared" ref="AG4:AG67" si="2">SUM(AD4:AF4)</f>
        <v>17.7079947832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17.220227000000001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0.14464990680000001</v>
      </c>
      <c r="AD5">
        <f t="shared" si="1"/>
        <v>17.0755770932</v>
      </c>
      <c r="AE5">
        <v>0</v>
      </c>
      <c r="AF5" s="24"/>
      <c r="AG5">
        <f t="shared" si="2"/>
        <v>17.0755770932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15.875437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0.13335367079999999</v>
      </c>
      <c r="AD6">
        <f t="shared" si="1"/>
        <v>15.7420833292</v>
      </c>
      <c r="AE6">
        <v>0</v>
      </c>
      <c r="AF6" s="24"/>
      <c r="AG6">
        <f t="shared" si="2"/>
        <v>15.7420833292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15.142970999999999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0.12720095639999998</v>
      </c>
      <c r="AD7">
        <f t="shared" si="1"/>
        <v>15.0157700436</v>
      </c>
      <c r="AE7">
        <v>0</v>
      </c>
      <c r="AF7" s="24"/>
      <c r="AG7">
        <f t="shared" si="2"/>
        <v>15.0157700436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16.442218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0.1381146312</v>
      </c>
      <c r="AD8">
        <f t="shared" si="1"/>
        <v>16.3041033688</v>
      </c>
      <c r="AE8">
        <v>0</v>
      </c>
      <c r="AF8" s="24"/>
      <c r="AG8">
        <f t="shared" si="2"/>
        <v>16.3041033688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18.226234000000002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0.15310036560000001</v>
      </c>
      <c r="AD9">
        <f t="shared" si="1"/>
        <v>18.073133634400001</v>
      </c>
      <c r="AE9">
        <v>0</v>
      </c>
      <c r="AF9" s="24"/>
      <c r="AG9">
        <f t="shared" si="2"/>
        <v>18.073133634400001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14.001801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0.11761512839999999</v>
      </c>
      <c r="AD10">
        <f t="shared" si="1"/>
        <v>13.8841858716</v>
      </c>
      <c r="AE10">
        <v>0</v>
      </c>
      <c r="AF10" s="24"/>
      <c r="AG10">
        <f t="shared" si="2"/>
        <v>13.8841858716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14.606128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0.1226914752</v>
      </c>
      <c r="AD11">
        <f t="shared" si="1"/>
        <v>14.4834365248</v>
      </c>
      <c r="AE11">
        <v>0</v>
      </c>
      <c r="AF11" s="24"/>
      <c r="AG11">
        <f t="shared" si="2"/>
        <v>14.4834365248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16.320806999999999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0.13709477879999998</v>
      </c>
      <c r="AD12">
        <f t="shared" si="1"/>
        <v>16.183712221199997</v>
      </c>
      <c r="AE12">
        <v>0</v>
      </c>
      <c r="AF12" s="24"/>
      <c r="AG12">
        <f t="shared" si="2"/>
        <v>16.183712221199997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16.647399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0.13983815159999999</v>
      </c>
      <c r="AD13">
        <f t="shared" si="1"/>
        <v>16.507560848400001</v>
      </c>
      <c r="AE13">
        <v>0</v>
      </c>
      <c r="AF13" s="24"/>
      <c r="AG13">
        <f t="shared" si="2"/>
        <v>16.507560848400001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15.341324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0.1288671216</v>
      </c>
      <c r="AD14">
        <f t="shared" si="1"/>
        <v>15.212456878399999</v>
      </c>
      <c r="AE14">
        <v>0</v>
      </c>
      <c r="AF14" s="24"/>
      <c r="AG14">
        <f t="shared" si="2"/>
        <v>15.212456878399999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17.520389999999999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0.14717127599999999</v>
      </c>
      <c r="AD15">
        <f t="shared" si="1"/>
        <v>17.373218723999997</v>
      </c>
      <c r="AE15">
        <v>0</v>
      </c>
      <c r="AF15" s="24"/>
      <c r="AG15">
        <f t="shared" si="2"/>
        <v>17.373218723999997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17.091695999999999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0.14357024639999999</v>
      </c>
      <c r="AD16">
        <f t="shared" si="1"/>
        <v>16.948125753599999</v>
      </c>
      <c r="AE16">
        <v>0</v>
      </c>
      <c r="AF16" s="24"/>
      <c r="AG16">
        <f t="shared" si="2"/>
        <v>16.948125753599999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18.785018000000001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0.15779415120000001</v>
      </c>
      <c r="AD17">
        <f t="shared" si="1"/>
        <v>18.6272238488</v>
      </c>
      <c r="AE17">
        <v>0</v>
      </c>
      <c r="AF17" s="24"/>
      <c r="AG17">
        <f t="shared" si="2"/>
        <v>18.6272238488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19.334752000000002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1.1599999999999999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0.1721559168</v>
      </c>
      <c r="AD18">
        <f t="shared" si="1"/>
        <v>20.322596083200001</v>
      </c>
      <c r="AE18">
        <v>0</v>
      </c>
      <c r="AF18" s="24"/>
      <c r="AG18">
        <f t="shared" si="2"/>
        <v>20.322596083200001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19.34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1.93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0.17866799999999999</v>
      </c>
      <c r="AD19">
        <f t="shared" si="1"/>
        <v>21.091332000000001</v>
      </c>
      <c r="AE19">
        <v>0</v>
      </c>
      <c r="AF19" s="24"/>
      <c r="AG19">
        <f t="shared" si="2"/>
        <v>21.091332000000001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19.34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2.71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0.18522</v>
      </c>
      <c r="AD20">
        <f t="shared" si="1"/>
        <v>21.86478</v>
      </c>
      <c r="AE20">
        <v>0</v>
      </c>
      <c r="AF20" s="24"/>
      <c r="AG20">
        <f t="shared" si="2"/>
        <v>21.86478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19.34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3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0.18765599999999999</v>
      </c>
      <c r="AD21">
        <f t="shared" si="1"/>
        <v>22.152343999999999</v>
      </c>
      <c r="AE21">
        <v>0</v>
      </c>
      <c r="AF21" s="24"/>
      <c r="AG21">
        <f t="shared" si="2"/>
        <v>22.152343999999999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19.34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3.67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0.19328399999999998</v>
      </c>
      <c r="AD22">
        <f t="shared" si="1"/>
        <v>22.816716</v>
      </c>
      <c r="AE22">
        <v>0</v>
      </c>
      <c r="AF22" s="24"/>
      <c r="AG22">
        <f t="shared" si="2"/>
        <v>22.816716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19.34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5.03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0.204708</v>
      </c>
      <c r="AD23">
        <f t="shared" si="1"/>
        <v>24.165292000000001</v>
      </c>
      <c r="AE23">
        <v>0</v>
      </c>
      <c r="AF23" s="24"/>
      <c r="AG23">
        <f t="shared" si="2"/>
        <v>24.165292000000001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19.34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7.16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0.22259999999999999</v>
      </c>
      <c r="AD24">
        <f t="shared" si="1"/>
        <v>26.2774</v>
      </c>
      <c r="AE24">
        <v>0</v>
      </c>
      <c r="AF24" s="24"/>
      <c r="AG24">
        <f t="shared" si="2"/>
        <v>26.2774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19.34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7.06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0.22175999999999998</v>
      </c>
      <c r="AD25">
        <f t="shared" si="1"/>
        <v>26.178239999999999</v>
      </c>
      <c r="AE25">
        <v>0</v>
      </c>
      <c r="AF25" s="24"/>
      <c r="AG25">
        <f t="shared" si="2"/>
        <v>26.178239999999999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19.34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8.32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0.23234399999999999</v>
      </c>
      <c r="AD26">
        <f t="shared" si="1"/>
        <v>27.427655999999999</v>
      </c>
      <c r="AE26">
        <v>0</v>
      </c>
      <c r="AF26" s="24"/>
      <c r="AG26">
        <f t="shared" si="2"/>
        <v>27.427655999999999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19.34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7.93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0.22906799999999999</v>
      </c>
      <c r="AD27">
        <f t="shared" si="1"/>
        <v>27.040931999999998</v>
      </c>
      <c r="AE27">
        <v>0</v>
      </c>
      <c r="AF27" s="24"/>
      <c r="AG27">
        <f t="shared" si="2"/>
        <v>27.040931999999998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19.34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9.3800000000000008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0.24124799999999996</v>
      </c>
      <c r="AD28">
        <f t="shared" si="1"/>
        <v>28.478752</v>
      </c>
      <c r="AE28">
        <v>0</v>
      </c>
      <c r="AF28" s="24"/>
      <c r="AG28">
        <f t="shared" si="2"/>
        <v>28.478752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19.34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9.19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0.239652</v>
      </c>
      <c r="AD29">
        <f t="shared" si="1"/>
        <v>28.290348000000002</v>
      </c>
      <c r="AE29">
        <v>0</v>
      </c>
      <c r="AF29" s="24"/>
      <c r="AG29">
        <f t="shared" si="2"/>
        <v>28.290348000000002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19.34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4.3499999999999996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0.19899599999999998</v>
      </c>
      <c r="AD30">
        <f t="shared" si="1"/>
        <v>23.491003999999997</v>
      </c>
      <c r="AE30">
        <v>0</v>
      </c>
      <c r="AF30" s="24"/>
      <c r="AG30">
        <f t="shared" si="2"/>
        <v>23.491003999999997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19.34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4.45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0.19983599999999999</v>
      </c>
      <c r="AD31">
        <f t="shared" si="1"/>
        <v>23.590163999999998</v>
      </c>
      <c r="AE31">
        <v>0</v>
      </c>
      <c r="AF31" s="24"/>
      <c r="AG31">
        <f t="shared" si="2"/>
        <v>23.590163999999998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19.34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7.25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0.22335599999999997</v>
      </c>
      <c r="AD32">
        <f t="shared" si="1"/>
        <v>26.366644000000001</v>
      </c>
      <c r="AE32">
        <v>0</v>
      </c>
      <c r="AF32" s="24"/>
      <c r="AG32">
        <f t="shared" si="2"/>
        <v>26.366644000000001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19.34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5.22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0.20630399999999999</v>
      </c>
      <c r="AD33">
        <f t="shared" si="1"/>
        <v>24.353695999999999</v>
      </c>
      <c r="AE33">
        <v>0</v>
      </c>
      <c r="AF33" s="24"/>
      <c r="AG33">
        <f t="shared" si="2"/>
        <v>24.353695999999999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19.34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6.09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0.213612</v>
      </c>
      <c r="AD34">
        <f t="shared" si="1"/>
        <v>25.216387999999998</v>
      </c>
      <c r="AE34">
        <v>0</v>
      </c>
      <c r="AF34" s="24"/>
      <c r="AG34">
        <f t="shared" si="2"/>
        <v>25.216387999999998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19.34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4.45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0.20285999999999998</v>
      </c>
      <c r="AD35">
        <f t="shared" si="1"/>
        <v>23.947139999999997</v>
      </c>
      <c r="AE35">
        <v>0</v>
      </c>
      <c r="AF35" s="24"/>
      <c r="AG35">
        <f t="shared" si="2"/>
        <v>23.947139999999997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0.36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19.34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3.96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0.20000400000000002</v>
      </c>
      <c r="AD36">
        <f t="shared" si="1"/>
        <v>23.609996000000002</v>
      </c>
      <c r="AE36">
        <v>0</v>
      </c>
      <c r="AF36" s="24"/>
      <c r="AG36">
        <f t="shared" si="2"/>
        <v>23.609996000000002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0.51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19.34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5.03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0.214032</v>
      </c>
      <c r="AD37">
        <f t="shared" si="1"/>
        <v>25.265968000000001</v>
      </c>
      <c r="AE37">
        <v>0</v>
      </c>
      <c r="AF37" s="24"/>
      <c r="AG37">
        <f t="shared" si="2"/>
        <v>25.265968000000001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1.1100000000000001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19.34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3.48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0.21193200000000001</v>
      </c>
      <c r="AD38">
        <f t="shared" si="1"/>
        <v>25.018068</v>
      </c>
      <c r="AE38">
        <v>0</v>
      </c>
      <c r="AF38" s="24"/>
      <c r="AG38">
        <f t="shared" si="2"/>
        <v>25.018068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2.41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19.34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5.9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0.21201600000000001</v>
      </c>
      <c r="AD39">
        <f t="shared" si="1"/>
        <v>25.027984000000004</v>
      </c>
      <c r="AE39">
        <v>0</v>
      </c>
      <c r="AF39" s="24"/>
      <c r="AG39">
        <f t="shared" si="2"/>
        <v>25.027984000000004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19.34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3.96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0.20260800000000001</v>
      </c>
      <c r="AD40">
        <f t="shared" si="1"/>
        <v>23.917392</v>
      </c>
      <c r="AE40">
        <v>0</v>
      </c>
      <c r="AF40" s="24"/>
      <c r="AG40">
        <f t="shared" si="2"/>
        <v>23.917392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0.82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19.34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2.8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0.207228</v>
      </c>
      <c r="AD41">
        <f t="shared" si="1"/>
        <v>24.462772000000001</v>
      </c>
      <c r="AE41">
        <v>0</v>
      </c>
      <c r="AF41" s="24"/>
      <c r="AG41">
        <f t="shared" si="2"/>
        <v>24.462772000000001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2.5299999999999998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19.34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2.71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0.21806399999999998</v>
      </c>
      <c r="AD42">
        <f t="shared" si="1"/>
        <v>25.741936000000003</v>
      </c>
      <c r="AE42">
        <v>0</v>
      </c>
      <c r="AF42" s="24"/>
      <c r="AG42">
        <f t="shared" si="2"/>
        <v>25.741936000000003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3.91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19.34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0.97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0.19345199999999999</v>
      </c>
      <c r="AD43">
        <f t="shared" si="1"/>
        <v>22.836547999999997</v>
      </c>
      <c r="AE43">
        <v>0</v>
      </c>
      <c r="AF43" s="24"/>
      <c r="AG43">
        <f t="shared" si="2"/>
        <v>22.836547999999997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2.72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19.34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0.68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0.21436799999999998</v>
      </c>
      <c r="AD44">
        <f t="shared" si="1"/>
        <v>25.305631999999999</v>
      </c>
      <c r="AE44">
        <v>0</v>
      </c>
      <c r="AF44" s="24"/>
      <c r="AG44">
        <f t="shared" si="2"/>
        <v>25.305631999999999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5.5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19.34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0.176232</v>
      </c>
      <c r="AD45">
        <f t="shared" si="1"/>
        <v>20.803768000000002</v>
      </c>
      <c r="AE45">
        <v>0</v>
      </c>
      <c r="AF45" s="24"/>
      <c r="AG45">
        <f t="shared" si="2"/>
        <v>20.803768000000002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1.64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19.34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0.17135999999999998</v>
      </c>
      <c r="AD46">
        <f t="shared" si="1"/>
        <v>20.228639999999999</v>
      </c>
      <c r="AE46">
        <v>0</v>
      </c>
      <c r="AF46" s="24"/>
      <c r="AG46">
        <f t="shared" si="2"/>
        <v>20.228639999999999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1.06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19.024135999999999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0.16223874239999997</v>
      </c>
      <c r="AD47">
        <f t="shared" si="1"/>
        <v>19.151897257599998</v>
      </c>
      <c r="AE47">
        <v>0</v>
      </c>
      <c r="AF47" s="24"/>
      <c r="AG47">
        <f t="shared" si="2"/>
        <v>19.151897257599998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0.28999999999999998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19.34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0.17547599999999999</v>
      </c>
      <c r="AD48">
        <f t="shared" si="1"/>
        <v>20.714524000000001</v>
      </c>
      <c r="AE48">
        <v>0</v>
      </c>
      <c r="AF48" s="24"/>
      <c r="AG48">
        <f t="shared" si="2"/>
        <v>20.714524000000001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1.55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19.34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0.182784</v>
      </c>
      <c r="AD49">
        <f t="shared" si="1"/>
        <v>21.577215999999996</v>
      </c>
      <c r="AE49">
        <v>0</v>
      </c>
      <c r="AF49" s="24"/>
      <c r="AG49">
        <f t="shared" si="2"/>
        <v>21.577215999999996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2.42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19.34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0.19739999999999999</v>
      </c>
      <c r="AD50">
        <f t="shared" si="1"/>
        <v>23.302600000000002</v>
      </c>
      <c r="AE50">
        <v>0</v>
      </c>
      <c r="AF50" s="24"/>
      <c r="AG50">
        <f t="shared" si="2"/>
        <v>23.302600000000002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4.16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19.34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0.20873999999999998</v>
      </c>
      <c r="AD51">
        <f t="shared" si="1"/>
        <v>24.641260000000003</v>
      </c>
      <c r="AE51">
        <v>0</v>
      </c>
      <c r="AF51" s="24"/>
      <c r="AG51">
        <f t="shared" si="2"/>
        <v>24.641260000000003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5.51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19.34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0.19571999999999998</v>
      </c>
      <c r="AD52">
        <f t="shared" si="1"/>
        <v>23.104279999999999</v>
      </c>
      <c r="AE52">
        <v>0</v>
      </c>
      <c r="AF52" s="24"/>
      <c r="AG52">
        <f t="shared" si="2"/>
        <v>23.104279999999999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3.96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19.34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0.19252799999999998</v>
      </c>
      <c r="AD53">
        <f t="shared" si="1"/>
        <v>22.727472000000002</v>
      </c>
      <c r="AE53">
        <v>0</v>
      </c>
      <c r="AF53" s="24"/>
      <c r="AG53">
        <f t="shared" si="2"/>
        <v>22.727472000000002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3.58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19.34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0.18353999999999998</v>
      </c>
      <c r="AD54">
        <f t="shared" si="1"/>
        <v>21.666460000000001</v>
      </c>
      <c r="AE54">
        <v>0</v>
      </c>
      <c r="AF54" s="24"/>
      <c r="AG54">
        <f t="shared" si="2"/>
        <v>21.666460000000001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2.5099999999999998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19.34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0.19412399999999999</v>
      </c>
      <c r="AD55">
        <f t="shared" si="1"/>
        <v>22.915876000000001</v>
      </c>
      <c r="AE55">
        <v>0</v>
      </c>
      <c r="AF55" s="24"/>
      <c r="AG55">
        <f t="shared" si="2"/>
        <v>22.915876000000001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3.77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19.34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0.19252799999999998</v>
      </c>
      <c r="AD56">
        <f t="shared" si="1"/>
        <v>22.727472000000002</v>
      </c>
      <c r="AE56">
        <v>0</v>
      </c>
      <c r="AF56" s="24"/>
      <c r="AG56">
        <f t="shared" si="2"/>
        <v>22.727472000000002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3.58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19.34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0.242844</v>
      </c>
      <c r="AD57">
        <f t="shared" si="1"/>
        <v>28.667155999999999</v>
      </c>
      <c r="AE57">
        <v>0</v>
      </c>
      <c r="AF57" s="24"/>
      <c r="AG57">
        <f t="shared" si="2"/>
        <v>28.667155999999999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9.57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19.34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0.21932399999999999</v>
      </c>
      <c r="AD58">
        <f t="shared" si="1"/>
        <v>25.890675999999999</v>
      </c>
      <c r="AE58">
        <v>0</v>
      </c>
      <c r="AF58" s="24"/>
      <c r="AG58">
        <f t="shared" si="2"/>
        <v>25.890675999999999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6.77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19.34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0.21285599999999999</v>
      </c>
      <c r="AD59">
        <f t="shared" si="1"/>
        <v>25.127144000000001</v>
      </c>
      <c r="AE59">
        <v>0</v>
      </c>
      <c r="AF59" s="24"/>
      <c r="AG59">
        <f t="shared" si="2"/>
        <v>25.127144000000001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6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19.34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0.24040799999999998</v>
      </c>
      <c r="AD60">
        <f t="shared" si="1"/>
        <v>28.379591999999999</v>
      </c>
      <c r="AE60">
        <v>0</v>
      </c>
      <c r="AF60" s="24"/>
      <c r="AG60">
        <f t="shared" si="2"/>
        <v>28.379591999999999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9.2799999999999994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19.34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0.23309999999999997</v>
      </c>
      <c r="AD61">
        <f t="shared" si="1"/>
        <v>27.5169</v>
      </c>
      <c r="AE61">
        <v>0</v>
      </c>
      <c r="AF61" s="24"/>
      <c r="AG61">
        <f t="shared" si="2"/>
        <v>27.5169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8.41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19.34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0.23965199999999998</v>
      </c>
      <c r="AD62">
        <f t="shared" si="1"/>
        <v>28.290348000000002</v>
      </c>
      <c r="AE62">
        <v>0</v>
      </c>
      <c r="AF62" s="24"/>
      <c r="AG62">
        <f t="shared" si="2"/>
        <v>28.290348000000002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9.19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19.34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0.21529199999999998</v>
      </c>
      <c r="AD63">
        <f t="shared" si="1"/>
        <v>25.414707999999997</v>
      </c>
      <c r="AE63">
        <v>0</v>
      </c>
      <c r="AF63" s="24"/>
      <c r="AG63">
        <f t="shared" si="2"/>
        <v>25.414707999999997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6.29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19.34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0.39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0.22637999999999997</v>
      </c>
      <c r="AD64">
        <f t="shared" si="1"/>
        <v>26.72362</v>
      </c>
      <c r="AE64">
        <v>0</v>
      </c>
      <c r="AF64" s="24"/>
      <c r="AG64">
        <f t="shared" si="2"/>
        <v>26.72362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7.22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19.34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1.93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0.24208799999999997</v>
      </c>
      <c r="AD65">
        <f t="shared" si="1"/>
        <v>28.577912000000001</v>
      </c>
      <c r="AE65">
        <v>0</v>
      </c>
      <c r="AF65" s="24"/>
      <c r="AG65">
        <f t="shared" si="2"/>
        <v>28.577912000000001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7.55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19.34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5.51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0.26216400000000001</v>
      </c>
      <c r="AD66">
        <f t="shared" si="1"/>
        <v>30.947836000000002</v>
      </c>
      <c r="AE66">
        <v>0</v>
      </c>
      <c r="AF66" s="24"/>
      <c r="AG66">
        <f t="shared" si="2"/>
        <v>30.947836000000002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6.36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19.34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3.58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0.22134000000000001</v>
      </c>
      <c r="AD67">
        <f t="shared" si="1"/>
        <v>26.12866</v>
      </c>
      <c r="AE67">
        <v>0</v>
      </c>
      <c r="AF67" s="24"/>
      <c r="AG67">
        <f t="shared" si="2"/>
        <v>26.12866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3.43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19.34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7.45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0.25367999999999996</v>
      </c>
      <c r="AD68">
        <f t="shared" ref="AD68:AD98" si="4">SUM(B68:AB68,AI68:AV68)-AC68</f>
        <v>29.94632</v>
      </c>
      <c r="AE68">
        <v>0</v>
      </c>
      <c r="AF68" s="24"/>
      <c r="AG68">
        <f t="shared" ref="AG68:AG98" si="5">SUM(AD68:AF68)</f>
        <v>29.94632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3.41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19.34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0.22747200000000001</v>
      </c>
      <c r="AD69">
        <f t="shared" si="4"/>
        <v>26.852528</v>
      </c>
      <c r="AE69">
        <v>0</v>
      </c>
      <c r="AF69" s="24"/>
      <c r="AG69">
        <f t="shared" si="5"/>
        <v>26.852528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7.74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19.34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1.1599999999999999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0.219912</v>
      </c>
      <c r="AD70">
        <f t="shared" si="4"/>
        <v>25.960087999999999</v>
      </c>
      <c r="AE70">
        <v>0</v>
      </c>
      <c r="AF70" s="24"/>
      <c r="AG70">
        <f t="shared" si="5"/>
        <v>25.960087999999999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5.68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19.34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0.25015199999999999</v>
      </c>
      <c r="AD71">
        <f t="shared" si="4"/>
        <v>29.529848000000001</v>
      </c>
      <c r="AE71">
        <v>0</v>
      </c>
      <c r="AF71" s="24"/>
      <c r="AG71">
        <f t="shared" si="5"/>
        <v>29.529848000000001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10.44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19.34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0.19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0.24082799999999999</v>
      </c>
      <c r="AD72">
        <f t="shared" si="4"/>
        <v>28.429172000000001</v>
      </c>
      <c r="AE72">
        <v>0</v>
      </c>
      <c r="AF72" s="24"/>
      <c r="AG72">
        <f t="shared" si="5"/>
        <v>28.429172000000001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9.14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19.34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0.23965199999999998</v>
      </c>
      <c r="AD73">
        <f t="shared" si="4"/>
        <v>28.290348000000002</v>
      </c>
      <c r="AE73">
        <v>0</v>
      </c>
      <c r="AF73" s="24"/>
      <c r="AG73">
        <f t="shared" si="5"/>
        <v>28.290348000000002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9.19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19.34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2.71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0.24040800000000001</v>
      </c>
      <c r="AD74">
        <f t="shared" si="4"/>
        <v>28.379592000000002</v>
      </c>
      <c r="AE74">
        <v>0</v>
      </c>
      <c r="AF74" s="24"/>
      <c r="AG74">
        <f t="shared" si="5"/>
        <v>28.379592000000002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6.57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19.34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9.67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0.27106799999999998</v>
      </c>
      <c r="AD75">
        <f t="shared" si="4"/>
        <v>31.998931999999996</v>
      </c>
      <c r="AE75">
        <v>0</v>
      </c>
      <c r="AF75" s="24"/>
      <c r="AG75">
        <f t="shared" si="5"/>
        <v>31.998931999999996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3.26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19.34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6.96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0.232764</v>
      </c>
      <c r="AD76">
        <f t="shared" si="4"/>
        <v>27.477236000000001</v>
      </c>
      <c r="AE76">
        <v>0</v>
      </c>
      <c r="AF76" s="24"/>
      <c r="AG76">
        <f t="shared" si="5"/>
        <v>27.477236000000001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1.41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19.34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5.51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0.20874000000000001</v>
      </c>
      <c r="AD77">
        <f t="shared" si="4"/>
        <v>24.641260000000003</v>
      </c>
      <c r="AE77">
        <v>0</v>
      </c>
      <c r="AF77" s="24"/>
      <c r="AG77">
        <f t="shared" si="5"/>
        <v>24.641260000000003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19.34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6.58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0.217728</v>
      </c>
      <c r="AD78">
        <f t="shared" si="4"/>
        <v>25.702272000000001</v>
      </c>
      <c r="AE78">
        <v>0</v>
      </c>
      <c r="AF78" s="24"/>
      <c r="AG78">
        <f t="shared" si="5"/>
        <v>25.702272000000001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19.34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5.42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0.20798399999999997</v>
      </c>
      <c r="AD79">
        <f t="shared" si="4"/>
        <v>24.552015999999998</v>
      </c>
      <c r="AE79">
        <v>0</v>
      </c>
      <c r="AF79" s="24"/>
      <c r="AG79">
        <f t="shared" si="5"/>
        <v>24.552015999999998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19.34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6.96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0.22092000000000001</v>
      </c>
      <c r="AD80">
        <f t="shared" si="4"/>
        <v>26.079080000000001</v>
      </c>
      <c r="AE80">
        <v>0</v>
      </c>
      <c r="AF80" s="24"/>
      <c r="AG80">
        <f t="shared" si="5"/>
        <v>26.079080000000001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19.34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8.0299999999999994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0.22990799999999997</v>
      </c>
      <c r="AD81">
        <f t="shared" si="4"/>
        <v>27.140091999999999</v>
      </c>
      <c r="AE81">
        <v>0</v>
      </c>
      <c r="AF81" s="24"/>
      <c r="AG81">
        <f t="shared" si="5"/>
        <v>27.140091999999999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19.34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9.77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0.24452399999999999</v>
      </c>
      <c r="AD82">
        <f t="shared" si="4"/>
        <v>28.865476000000001</v>
      </c>
      <c r="AE82">
        <v>0</v>
      </c>
      <c r="AF82" s="24"/>
      <c r="AG82">
        <f t="shared" si="5"/>
        <v>28.865476000000001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19.34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8.6999999999999993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0.23553599999999997</v>
      </c>
      <c r="AD83">
        <f t="shared" si="4"/>
        <v>27.804463999999999</v>
      </c>
      <c r="AE83">
        <v>0</v>
      </c>
      <c r="AF83" s="24"/>
      <c r="AG83">
        <f t="shared" si="5"/>
        <v>27.804463999999999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19.34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7.64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0.226632</v>
      </c>
      <c r="AD84">
        <f t="shared" si="4"/>
        <v>26.753368000000002</v>
      </c>
      <c r="AE84">
        <v>0</v>
      </c>
      <c r="AF84" s="24"/>
      <c r="AG84">
        <f t="shared" si="5"/>
        <v>26.753368000000002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19.34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9.86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0.24527999999999997</v>
      </c>
      <c r="AD85">
        <f t="shared" si="4"/>
        <v>28.954719999999998</v>
      </c>
      <c r="AE85">
        <v>0</v>
      </c>
      <c r="AF85" s="24"/>
      <c r="AG85">
        <f t="shared" si="5"/>
        <v>28.954719999999998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19.34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11.31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0.25745999999999997</v>
      </c>
      <c r="AD86">
        <f t="shared" si="4"/>
        <v>30.39254</v>
      </c>
      <c r="AE86">
        <v>0</v>
      </c>
      <c r="AF86" s="24"/>
      <c r="AG86">
        <f t="shared" si="5"/>
        <v>30.39254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19.34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7.06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0.22175999999999998</v>
      </c>
      <c r="AD87">
        <f t="shared" si="4"/>
        <v>26.178239999999999</v>
      </c>
      <c r="AE87">
        <v>0</v>
      </c>
      <c r="AF87" s="24"/>
      <c r="AG87">
        <f t="shared" si="5"/>
        <v>26.178239999999999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19.34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8.8000000000000007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0.236376</v>
      </c>
      <c r="AD88">
        <f t="shared" si="4"/>
        <v>27.903624000000001</v>
      </c>
      <c r="AE88">
        <v>0</v>
      </c>
      <c r="AF88" s="24"/>
      <c r="AG88">
        <f t="shared" si="5"/>
        <v>27.903624000000001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19.34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6.38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0.21604799999999999</v>
      </c>
      <c r="AD89">
        <f t="shared" si="4"/>
        <v>25.503951999999998</v>
      </c>
      <c r="AE89">
        <v>0</v>
      </c>
      <c r="AF89" s="24"/>
      <c r="AG89">
        <f t="shared" si="5"/>
        <v>25.503951999999998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19.34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6.09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0.213612</v>
      </c>
      <c r="AD90">
        <f t="shared" si="4"/>
        <v>25.216387999999998</v>
      </c>
      <c r="AE90">
        <v>0</v>
      </c>
      <c r="AF90" s="24"/>
      <c r="AG90">
        <f t="shared" si="5"/>
        <v>25.216387999999998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19.34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4.93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0.20554799999999998</v>
      </c>
      <c r="AD91">
        <f t="shared" si="4"/>
        <v>24.264451999999999</v>
      </c>
      <c r="AE91">
        <v>0</v>
      </c>
      <c r="AF91" s="24"/>
      <c r="AG91">
        <f t="shared" si="5"/>
        <v>24.264451999999999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0.2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19.34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4.16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0.198492</v>
      </c>
      <c r="AD92">
        <f t="shared" si="4"/>
        <v>23.431507999999997</v>
      </c>
      <c r="AE92">
        <v>0</v>
      </c>
      <c r="AF92" s="24"/>
      <c r="AG92">
        <f t="shared" si="5"/>
        <v>23.431507999999997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0.13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19.34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7.06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0.22251599999999999</v>
      </c>
      <c r="AD93">
        <f t="shared" si="4"/>
        <v>26.267484</v>
      </c>
      <c r="AE93">
        <v>0</v>
      </c>
      <c r="AF93" s="24"/>
      <c r="AG93">
        <f t="shared" si="5"/>
        <v>26.267484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0.09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19.34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3.38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0.19093199999999999</v>
      </c>
      <c r="AD94">
        <f t="shared" si="4"/>
        <v>22.539068</v>
      </c>
      <c r="AE94">
        <v>0</v>
      </c>
      <c r="AF94" s="24"/>
      <c r="AG94">
        <f t="shared" si="5"/>
        <v>22.539068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0.01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19.34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7.93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0.230328</v>
      </c>
      <c r="AD95">
        <f t="shared" si="4"/>
        <v>27.189671999999998</v>
      </c>
      <c r="AE95">
        <v>0</v>
      </c>
      <c r="AF95" s="24"/>
      <c r="AG95">
        <f t="shared" si="5"/>
        <v>27.189671999999998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0.15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19.34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3.96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0.19588800000000001</v>
      </c>
      <c r="AD96">
        <f t="shared" si="4"/>
        <v>23.124112</v>
      </c>
      <c r="AE96">
        <v>0</v>
      </c>
      <c r="AF96" s="24"/>
      <c r="AG96">
        <f t="shared" si="5"/>
        <v>23.124112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0.02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19.34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2.71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0.18522</v>
      </c>
      <c r="AD97">
        <f t="shared" si="4"/>
        <v>21.86478</v>
      </c>
      <c r="AE97">
        <v>0</v>
      </c>
      <c r="AF97" s="24"/>
      <c r="AG97">
        <f t="shared" si="5"/>
        <v>21.86478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16.546953999999999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0.13899441359999998</v>
      </c>
      <c r="AD98">
        <f t="shared" si="4"/>
        <v>16.407959586400001</v>
      </c>
      <c r="AE98">
        <v>0</v>
      </c>
      <c r="AF98" s="24"/>
      <c r="AG98">
        <f t="shared" si="5"/>
        <v>16.407959586400001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0.45313807324999933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7.740749999999999E-2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4.8585438153000001E-3</v>
      </c>
      <c r="AD99">
        <f t="shared" si="6"/>
        <v>0.57353952943469999</v>
      </c>
      <c r="AE99">
        <f t="shared" ref="AE99:AT99" si="8">SUM(AE3:AE98)/4000</f>
        <v>0</v>
      </c>
      <c r="AG99">
        <f t="shared" si="8"/>
        <v>0.57353952943469999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4.7852499999999992E-2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45376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'[1]25'!B5</f>
        <v>270</v>
      </c>
      <c r="C3" s="16">
        <f>'[1]25'!C5</f>
        <v>0</v>
      </c>
      <c r="D3" s="16">
        <f>'[1]25'!D5</f>
        <v>30</v>
      </c>
      <c r="E3" s="16">
        <f>'[1]25'!E5</f>
        <v>0</v>
      </c>
      <c r="F3" s="15">
        <f>SUM(B3:E3)</f>
        <v>300</v>
      </c>
      <c r="G3" s="15">
        <f>'[1]25'!H5</f>
        <v>0</v>
      </c>
      <c r="H3" s="16">
        <f>'[1]25'!I5</f>
        <v>0</v>
      </c>
      <c r="I3" s="16">
        <f>'[1]25'!J5</f>
        <v>0</v>
      </c>
      <c r="J3" s="16">
        <f>'[1]25'!K5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'[1]25'!B6</f>
        <v>270</v>
      </c>
      <c r="C4" s="16">
        <f>'[1]25'!C6</f>
        <v>0</v>
      </c>
      <c r="D4" s="16">
        <f>'[1]25'!D6</f>
        <v>30</v>
      </c>
      <c r="E4" s="16">
        <f>'[1]25'!E6</f>
        <v>0</v>
      </c>
      <c r="F4" s="15">
        <f>SUM(B4:E4)</f>
        <v>300</v>
      </c>
      <c r="G4" s="15">
        <f>'[1]25'!H6</f>
        <v>0</v>
      </c>
      <c r="H4" s="16">
        <f>'[1]25'!I6</f>
        <v>0</v>
      </c>
      <c r="I4" s="16">
        <f>'[1]25'!J6</f>
        <v>0</v>
      </c>
      <c r="J4" s="16">
        <f>'[1]25'!K6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'[1]25'!B7</f>
        <v>270</v>
      </c>
      <c r="C5" s="16">
        <f>'[1]25'!C7</f>
        <v>0</v>
      </c>
      <c r="D5" s="16">
        <f>'[1]25'!D7</f>
        <v>30</v>
      </c>
      <c r="E5" s="16">
        <f>'[1]25'!E7</f>
        <v>0</v>
      </c>
      <c r="F5" s="15">
        <f t="shared" ref="F5:F68" si="6">SUM(B5:E5)</f>
        <v>300</v>
      </c>
      <c r="G5" s="15">
        <f>'[1]25'!H7</f>
        <v>0</v>
      </c>
      <c r="H5" s="16">
        <f>'[1]25'!I7</f>
        <v>0</v>
      </c>
      <c r="I5" s="16">
        <f>'[1]25'!J7</f>
        <v>0</v>
      </c>
      <c r="J5" s="16">
        <f>'[1]25'!K7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'[1]25'!B8</f>
        <v>270</v>
      </c>
      <c r="C6" s="16">
        <f>'[1]25'!C8</f>
        <v>0</v>
      </c>
      <c r="D6" s="16">
        <f>'[1]25'!D8</f>
        <v>30</v>
      </c>
      <c r="E6" s="16">
        <f>'[1]25'!E8</f>
        <v>0</v>
      </c>
      <c r="F6" s="15">
        <f t="shared" si="6"/>
        <v>300</v>
      </c>
      <c r="G6" s="15">
        <f>'[1]25'!H8</f>
        <v>0</v>
      </c>
      <c r="H6" s="16">
        <f>'[1]25'!I8</f>
        <v>0</v>
      </c>
      <c r="I6" s="16">
        <f>'[1]25'!J8</f>
        <v>0</v>
      </c>
      <c r="J6" s="16">
        <f>'[1]25'!K8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'[1]25'!B9</f>
        <v>270</v>
      </c>
      <c r="C7" s="16">
        <f>'[1]25'!C9</f>
        <v>0</v>
      </c>
      <c r="D7" s="16">
        <f>'[1]25'!D9</f>
        <v>30</v>
      </c>
      <c r="E7" s="16">
        <f>'[1]25'!E9</f>
        <v>0</v>
      </c>
      <c r="F7" s="15">
        <f t="shared" si="6"/>
        <v>300</v>
      </c>
      <c r="G7" s="15">
        <f>'[1]25'!H9</f>
        <v>0</v>
      </c>
      <c r="H7" s="16">
        <f>'[1]25'!I9</f>
        <v>0</v>
      </c>
      <c r="I7" s="16">
        <f>'[1]25'!J9</f>
        <v>0</v>
      </c>
      <c r="J7" s="16">
        <f>'[1]25'!K9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'[1]25'!B10</f>
        <v>270</v>
      </c>
      <c r="C8" s="16">
        <f>'[1]25'!C10</f>
        <v>0</v>
      </c>
      <c r="D8" s="16">
        <f>'[1]25'!D10</f>
        <v>30</v>
      </c>
      <c r="E8" s="16">
        <f>'[1]25'!E10</f>
        <v>0</v>
      </c>
      <c r="F8" s="15">
        <f t="shared" si="6"/>
        <v>300</v>
      </c>
      <c r="G8" s="15">
        <f>'[1]25'!H10</f>
        <v>0</v>
      </c>
      <c r="H8" s="16">
        <f>'[1]25'!I10</f>
        <v>0</v>
      </c>
      <c r="I8" s="16">
        <f>'[1]25'!J10</f>
        <v>0</v>
      </c>
      <c r="J8" s="16">
        <f>'[1]25'!K10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'[1]25'!B11</f>
        <v>270</v>
      </c>
      <c r="C9" s="16">
        <f>'[1]25'!C11</f>
        <v>0</v>
      </c>
      <c r="D9" s="16">
        <f>'[1]25'!D11</f>
        <v>30</v>
      </c>
      <c r="E9" s="16">
        <f>'[1]25'!E11</f>
        <v>0</v>
      </c>
      <c r="F9" s="15">
        <f t="shared" si="6"/>
        <v>300</v>
      </c>
      <c r="G9" s="15">
        <f>'[1]25'!H11</f>
        <v>0</v>
      </c>
      <c r="H9" s="16">
        <f>'[1]25'!I11</f>
        <v>0</v>
      </c>
      <c r="I9" s="16">
        <f>'[1]25'!J11</f>
        <v>0</v>
      </c>
      <c r="J9" s="16">
        <f>'[1]25'!K11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'[1]25'!B12</f>
        <v>270</v>
      </c>
      <c r="C10" s="16">
        <f>'[1]25'!C12</f>
        <v>0</v>
      </c>
      <c r="D10" s="16">
        <f>'[1]25'!D12</f>
        <v>30</v>
      </c>
      <c r="E10" s="16">
        <f>'[1]25'!E12</f>
        <v>0</v>
      </c>
      <c r="F10" s="15">
        <f t="shared" si="6"/>
        <v>300</v>
      </c>
      <c r="G10" s="15">
        <f>'[1]25'!H12</f>
        <v>0</v>
      </c>
      <c r="H10" s="16">
        <f>'[1]25'!I12</f>
        <v>0</v>
      </c>
      <c r="I10" s="16">
        <f>'[1]25'!J12</f>
        <v>0</v>
      </c>
      <c r="J10" s="16">
        <f>'[1]25'!K12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'[1]25'!B13</f>
        <v>270</v>
      </c>
      <c r="C11" s="16">
        <f>'[1]25'!C13</f>
        <v>0</v>
      </c>
      <c r="D11" s="16">
        <f>'[1]25'!D13</f>
        <v>30</v>
      </c>
      <c r="E11" s="16">
        <f>'[1]25'!E13</f>
        <v>0</v>
      </c>
      <c r="F11" s="15">
        <f t="shared" si="6"/>
        <v>300</v>
      </c>
      <c r="G11" s="15">
        <f>'[1]25'!H13</f>
        <v>0</v>
      </c>
      <c r="H11" s="16">
        <f>'[1]25'!I13</f>
        <v>0</v>
      </c>
      <c r="I11" s="16">
        <f>'[1]25'!J13</f>
        <v>0</v>
      </c>
      <c r="J11" s="16">
        <f>'[1]25'!K13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'[1]25'!B14</f>
        <v>270</v>
      </c>
      <c r="C12" s="16">
        <f>'[1]25'!C14</f>
        <v>0</v>
      </c>
      <c r="D12" s="16">
        <f>'[1]25'!D14</f>
        <v>30</v>
      </c>
      <c r="E12" s="16">
        <f>'[1]25'!E14</f>
        <v>0</v>
      </c>
      <c r="F12" s="15">
        <f t="shared" si="6"/>
        <v>300</v>
      </c>
      <c r="G12" s="15">
        <f>'[1]25'!H14</f>
        <v>0</v>
      </c>
      <c r="H12" s="16">
        <f>'[1]25'!I14</f>
        <v>0</v>
      </c>
      <c r="I12" s="16">
        <f>'[1]25'!J14</f>
        <v>0</v>
      </c>
      <c r="J12" s="16">
        <f>'[1]25'!K14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'[1]25'!B15</f>
        <v>270</v>
      </c>
      <c r="C13" s="16">
        <f>'[1]25'!C15</f>
        <v>0</v>
      </c>
      <c r="D13" s="16">
        <f>'[1]25'!D15</f>
        <v>30</v>
      </c>
      <c r="E13" s="16">
        <f>'[1]25'!E15</f>
        <v>0</v>
      </c>
      <c r="F13" s="15">
        <f t="shared" si="6"/>
        <v>300</v>
      </c>
      <c r="G13" s="15">
        <f>'[1]25'!H15</f>
        <v>0</v>
      </c>
      <c r="H13" s="16">
        <f>'[1]25'!I15</f>
        <v>0</v>
      </c>
      <c r="I13" s="16">
        <f>'[1]25'!J15</f>
        <v>0</v>
      </c>
      <c r="J13" s="16">
        <f>'[1]25'!K15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'[1]25'!B16</f>
        <v>270</v>
      </c>
      <c r="C14" s="16">
        <f>'[1]25'!C16</f>
        <v>0</v>
      </c>
      <c r="D14" s="16">
        <f>'[1]25'!D16</f>
        <v>30</v>
      </c>
      <c r="E14" s="16">
        <f>'[1]25'!E16</f>
        <v>0</v>
      </c>
      <c r="F14" s="15">
        <f t="shared" si="6"/>
        <v>300</v>
      </c>
      <c r="G14" s="15">
        <f>'[1]25'!H16</f>
        <v>0</v>
      </c>
      <c r="H14" s="16">
        <f>'[1]25'!I16</f>
        <v>0</v>
      </c>
      <c r="I14" s="16">
        <f>'[1]25'!J16</f>
        <v>0</v>
      </c>
      <c r="J14" s="16">
        <f>'[1]25'!K16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'[1]25'!B17</f>
        <v>270</v>
      </c>
      <c r="C15" s="16">
        <f>'[1]25'!C17</f>
        <v>0</v>
      </c>
      <c r="D15" s="16">
        <f>'[1]25'!D17</f>
        <v>30</v>
      </c>
      <c r="E15" s="16">
        <f>'[1]25'!E17</f>
        <v>0</v>
      </c>
      <c r="F15" s="15">
        <f t="shared" si="6"/>
        <v>300</v>
      </c>
      <c r="G15" s="15">
        <f>'[1]25'!H17</f>
        <v>0</v>
      </c>
      <c r="H15" s="16">
        <f>'[1]25'!I17</f>
        <v>0</v>
      </c>
      <c r="I15" s="16">
        <f>'[1]25'!J17</f>
        <v>0</v>
      </c>
      <c r="J15" s="16">
        <f>'[1]25'!K17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'[1]25'!B18</f>
        <v>270</v>
      </c>
      <c r="C16" s="16">
        <f>'[1]25'!C18</f>
        <v>0</v>
      </c>
      <c r="D16" s="16">
        <f>'[1]25'!D18</f>
        <v>30</v>
      </c>
      <c r="E16" s="16">
        <f>'[1]25'!E18</f>
        <v>0</v>
      </c>
      <c r="F16" s="15">
        <f t="shared" si="6"/>
        <v>300</v>
      </c>
      <c r="G16" s="15">
        <f>'[1]25'!H18</f>
        <v>0</v>
      </c>
      <c r="H16" s="16">
        <f>'[1]25'!I18</f>
        <v>0</v>
      </c>
      <c r="I16" s="16">
        <f>'[1]25'!J18</f>
        <v>0</v>
      </c>
      <c r="J16" s="16">
        <f>'[1]25'!K18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'[1]25'!B19</f>
        <v>270</v>
      </c>
      <c r="C17" s="16">
        <f>'[1]25'!C19</f>
        <v>0</v>
      </c>
      <c r="D17" s="16">
        <f>'[1]25'!D19</f>
        <v>30</v>
      </c>
      <c r="E17" s="16">
        <f>'[1]25'!E19</f>
        <v>0</v>
      </c>
      <c r="F17" s="15">
        <f t="shared" si="6"/>
        <v>300</v>
      </c>
      <c r="G17" s="15">
        <f>'[1]25'!H19</f>
        <v>0</v>
      </c>
      <c r="H17" s="16">
        <f>'[1]25'!I19</f>
        <v>0</v>
      </c>
      <c r="I17" s="16">
        <f>'[1]25'!J19</f>
        <v>0</v>
      </c>
      <c r="J17" s="16">
        <f>'[1]25'!K19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'[1]25'!B20</f>
        <v>270</v>
      </c>
      <c r="C18" s="16">
        <f>'[1]25'!C20</f>
        <v>0</v>
      </c>
      <c r="D18" s="16">
        <f>'[1]25'!D20</f>
        <v>30</v>
      </c>
      <c r="E18" s="16">
        <f>'[1]25'!E20</f>
        <v>0</v>
      </c>
      <c r="F18" s="15">
        <f t="shared" si="6"/>
        <v>300</v>
      </c>
      <c r="G18" s="15">
        <f>'[1]25'!H20</f>
        <v>0</v>
      </c>
      <c r="H18" s="16">
        <f>'[1]25'!I20</f>
        <v>0</v>
      </c>
      <c r="I18" s="16">
        <f>'[1]25'!J20</f>
        <v>0</v>
      </c>
      <c r="J18" s="16">
        <f>'[1]25'!K20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'[1]25'!B21</f>
        <v>270</v>
      </c>
      <c r="C19" s="16">
        <f>'[1]25'!C21</f>
        <v>0</v>
      </c>
      <c r="D19" s="16">
        <f>'[1]25'!D21</f>
        <v>30</v>
      </c>
      <c r="E19" s="16">
        <f>'[1]25'!E21</f>
        <v>0</v>
      </c>
      <c r="F19" s="15">
        <f t="shared" si="6"/>
        <v>300</v>
      </c>
      <c r="G19" s="15">
        <f>'[1]25'!H21</f>
        <v>0</v>
      </c>
      <c r="H19" s="16">
        <f>'[1]25'!I21</f>
        <v>0</v>
      </c>
      <c r="I19" s="16">
        <f>'[1]25'!J21</f>
        <v>0</v>
      </c>
      <c r="J19" s="16">
        <f>'[1]25'!K21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'[1]25'!B22</f>
        <v>270</v>
      </c>
      <c r="C20" s="16">
        <f>'[1]25'!C22</f>
        <v>0</v>
      </c>
      <c r="D20" s="16">
        <f>'[1]25'!D22</f>
        <v>30</v>
      </c>
      <c r="E20" s="16">
        <f>'[1]25'!E22</f>
        <v>0</v>
      </c>
      <c r="F20" s="15">
        <f t="shared" si="6"/>
        <v>300</v>
      </c>
      <c r="G20" s="15">
        <f>'[1]25'!H22</f>
        <v>0</v>
      </c>
      <c r="H20" s="16">
        <f>'[1]25'!I22</f>
        <v>0</v>
      </c>
      <c r="I20" s="16">
        <f>'[1]25'!J22</f>
        <v>0</v>
      </c>
      <c r="J20" s="16">
        <f>'[1]25'!K22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'[1]25'!B23</f>
        <v>270</v>
      </c>
      <c r="C21" s="16">
        <f>'[1]25'!C23</f>
        <v>0</v>
      </c>
      <c r="D21" s="16">
        <f>'[1]25'!D23</f>
        <v>30</v>
      </c>
      <c r="E21" s="16">
        <f>'[1]25'!E23</f>
        <v>0</v>
      </c>
      <c r="F21" s="15">
        <f t="shared" si="6"/>
        <v>300</v>
      </c>
      <c r="G21" s="15">
        <f>'[1]25'!H23</f>
        <v>0</v>
      </c>
      <c r="H21" s="16">
        <f>'[1]25'!I23</f>
        <v>0</v>
      </c>
      <c r="I21" s="16">
        <f>'[1]25'!J23</f>
        <v>0</v>
      </c>
      <c r="J21" s="16">
        <f>'[1]25'!K23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'[1]25'!B24</f>
        <v>270</v>
      </c>
      <c r="C22" s="16">
        <f>'[1]25'!C24</f>
        <v>0</v>
      </c>
      <c r="D22" s="16">
        <f>'[1]25'!D24</f>
        <v>30</v>
      </c>
      <c r="E22" s="16">
        <f>'[1]25'!E24</f>
        <v>0</v>
      </c>
      <c r="F22" s="15">
        <f t="shared" si="6"/>
        <v>300</v>
      </c>
      <c r="G22" s="15">
        <f>'[1]25'!H24</f>
        <v>0</v>
      </c>
      <c r="H22" s="16">
        <f>'[1]25'!I24</f>
        <v>0</v>
      </c>
      <c r="I22" s="16">
        <f>'[1]25'!J24</f>
        <v>0</v>
      </c>
      <c r="J22" s="16">
        <f>'[1]25'!K24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'[1]25'!B25</f>
        <v>270</v>
      </c>
      <c r="C23" s="16">
        <f>'[1]25'!C25</f>
        <v>0</v>
      </c>
      <c r="D23" s="16">
        <f>'[1]25'!D25</f>
        <v>30</v>
      </c>
      <c r="E23" s="16">
        <f>'[1]25'!E25</f>
        <v>0</v>
      </c>
      <c r="F23" s="15">
        <f t="shared" si="6"/>
        <v>300</v>
      </c>
      <c r="G23" s="15">
        <f>'[1]25'!H25</f>
        <v>0</v>
      </c>
      <c r="H23" s="16">
        <f>'[1]25'!I25</f>
        <v>0</v>
      </c>
      <c r="I23" s="16">
        <f>'[1]25'!J25</f>
        <v>0</v>
      </c>
      <c r="J23" s="16">
        <f>'[1]25'!K25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'[1]25'!B26</f>
        <v>270</v>
      </c>
      <c r="C24" s="16">
        <f>'[1]25'!C26</f>
        <v>0</v>
      </c>
      <c r="D24" s="16">
        <f>'[1]25'!D26</f>
        <v>30</v>
      </c>
      <c r="E24" s="16">
        <f>'[1]25'!E26</f>
        <v>0</v>
      </c>
      <c r="F24" s="15">
        <f t="shared" si="6"/>
        <v>300</v>
      </c>
      <c r="G24" s="15">
        <f>'[1]25'!H26</f>
        <v>0</v>
      </c>
      <c r="H24" s="16">
        <f>'[1]25'!I26</f>
        <v>0</v>
      </c>
      <c r="I24" s="16">
        <f>'[1]25'!J26</f>
        <v>0</v>
      </c>
      <c r="J24" s="16">
        <f>'[1]25'!K26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'[1]25'!B27</f>
        <v>270</v>
      </c>
      <c r="C25" s="16">
        <f>'[1]25'!C27</f>
        <v>0</v>
      </c>
      <c r="D25" s="16">
        <f>'[1]25'!D27</f>
        <v>30</v>
      </c>
      <c r="E25" s="16">
        <f>'[1]25'!E27</f>
        <v>0</v>
      </c>
      <c r="F25" s="15">
        <f t="shared" si="6"/>
        <v>300</v>
      </c>
      <c r="G25" s="15">
        <f>'[1]25'!H27</f>
        <v>0</v>
      </c>
      <c r="H25" s="16">
        <f>'[1]25'!I27</f>
        <v>0</v>
      </c>
      <c r="I25" s="16">
        <f>'[1]25'!J27</f>
        <v>0</v>
      </c>
      <c r="J25" s="16">
        <f>'[1]25'!K27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'[1]25'!B28</f>
        <v>270</v>
      </c>
      <c r="C26" s="16">
        <f>'[1]25'!C28</f>
        <v>0</v>
      </c>
      <c r="D26" s="16">
        <f>'[1]25'!D28</f>
        <v>30</v>
      </c>
      <c r="E26" s="16">
        <f>'[1]25'!E28</f>
        <v>0</v>
      </c>
      <c r="F26" s="15">
        <f t="shared" si="6"/>
        <v>300</v>
      </c>
      <c r="G26" s="15">
        <f>'[1]25'!H28</f>
        <v>0</v>
      </c>
      <c r="H26" s="16">
        <f>'[1]25'!I28</f>
        <v>0</v>
      </c>
      <c r="I26" s="16">
        <f>'[1]25'!J28</f>
        <v>0</v>
      </c>
      <c r="J26" s="16">
        <f>'[1]25'!K28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'[1]25'!B29</f>
        <v>270</v>
      </c>
      <c r="C27" s="16">
        <f>'[1]25'!C29</f>
        <v>0</v>
      </c>
      <c r="D27" s="16">
        <f>'[1]25'!D29</f>
        <v>30</v>
      </c>
      <c r="E27" s="16">
        <f>'[1]25'!E29</f>
        <v>0</v>
      </c>
      <c r="F27" s="15">
        <f t="shared" si="6"/>
        <v>300</v>
      </c>
      <c r="G27" s="15">
        <f>'[1]25'!H29</f>
        <v>0</v>
      </c>
      <c r="H27" s="16">
        <f>'[1]25'!I29</f>
        <v>0</v>
      </c>
      <c r="I27" s="16">
        <f>'[1]25'!J29</f>
        <v>0</v>
      </c>
      <c r="J27" s="16">
        <f>'[1]25'!K29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'[1]25'!B30</f>
        <v>270</v>
      </c>
      <c r="C28" s="16">
        <f>'[1]25'!C30</f>
        <v>0</v>
      </c>
      <c r="D28" s="16">
        <f>'[1]25'!D30</f>
        <v>30</v>
      </c>
      <c r="E28" s="16">
        <f>'[1]25'!E30</f>
        <v>0</v>
      </c>
      <c r="F28" s="15">
        <f t="shared" si="6"/>
        <v>300</v>
      </c>
      <c r="G28" s="15">
        <f>'[1]25'!H30</f>
        <v>0</v>
      </c>
      <c r="H28" s="16">
        <f>'[1]25'!I30</f>
        <v>0</v>
      </c>
      <c r="I28" s="16">
        <f>'[1]25'!J30</f>
        <v>0</v>
      </c>
      <c r="J28" s="16">
        <f>'[1]25'!K30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'[1]25'!B31</f>
        <v>270</v>
      </c>
      <c r="C29" s="16">
        <f>'[1]25'!C31</f>
        <v>0</v>
      </c>
      <c r="D29" s="16">
        <f>'[1]25'!D31</f>
        <v>30</v>
      </c>
      <c r="E29" s="16">
        <f>'[1]25'!E31</f>
        <v>0</v>
      </c>
      <c r="F29" s="15">
        <f t="shared" si="6"/>
        <v>300</v>
      </c>
      <c r="G29" s="15">
        <f>'[1]25'!H31</f>
        <v>0</v>
      </c>
      <c r="H29" s="16">
        <f>'[1]25'!I31</f>
        <v>0</v>
      </c>
      <c r="I29" s="16">
        <f>'[1]25'!J31</f>
        <v>0</v>
      </c>
      <c r="J29" s="16">
        <f>'[1]25'!K31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'[1]25'!B32</f>
        <v>270</v>
      </c>
      <c r="C30" s="16">
        <f>'[1]25'!C32</f>
        <v>0</v>
      </c>
      <c r="D30" s="16">
        <f>'[1]25'!D32</f>
        <v>30</v>
      </c>
      <c r="E30" s="16">
        <f>'[1]25'!E32</f>
        <v>0</v>
      </c>
      <c r="F30" s="15">
        <f t="shared" si="6"/>
        <v>300</v>
      </c>
      <c r="G30" s="15">
        <f>'[1]25'!H32</f>
        <v>0</v>
      </c>
      <c r="H30" s="16">
        <f>'[1]25'!I32</f>
        <v>0</v>
      </c>
      <c r="I30" s="16">
        <f>'[1]25'!J32</f>
        <v>0</v>
      </c>
      <c r="J30" s="16">
        <f>'[1]25'!K32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'[1]25'!B33</f>
        <v>270</v>
      </c>
      <c r="C31" s="16">
        <f>'[1]25'!C33</f>
        <v>0</v>
      </c>
      <c r="D31" s="16">
        <f>'[1]25'!D33</f>
        <v>30</v>
      </c>
      <c r="E31" s="16">
        <f>'[1]25'!E33</f>
        <v>0</v>
      </c>
      <c r="F31" s="15">
        <f t="shared" si="6"/>
        <v>300</v>
      </c>
      <c r="G31" s="15">
        <f>'[1]25'!H33</f>
        <v>0</v>
      </c>
      <c r="H31" s="16">
        <f>'[1]25'!I33</f>
        <v>0</v>
      </c>
      <c r="I31" s="16">
        <f>'[1]25'!J33</f>
        <v>0</v>
      </c>
      <c r="J31" s="16">
        <f>'[1]25'!K33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'[1]25'!B34</f>
        <v>270</v>
      </c>
      <c r="C32" s="16">
        <f>'[1]25'!C34</f>
        <v>0</v>
      </c>
      <c r="D32" s="16">
        <f>'[1]25'!D34</f>
        <v>30</v>
      </c>
      <c r="E32" s="16">
        <f>'[1]25'!E34</f>
        <v>0</v>
      </c>
      <c r="F32" s="15">
        <f t="shared" si="6"/>
        <v>300</v>
      </c>
      <c r="G32" s="15">
        <f>'[1]25'!H34</f>
        <v>0</v>
      </c>
      <c r="H32" s="16">
        <f>'[1]25'!I34</f>
        <v>0</v>
      </c>
      <c r="I32" s="16">
        <f>'[1]25'!J34</f>
        <v>0</v>
      </c>
      <c r="J32" s="16">
        <f>'[1]25'!K34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'[1]25'!B35</f>
        <v>270</v>
      </c>
      <c r="C33" s="16">
        <f>'[1]25'!C35</f>
        <v>0</v>
      </c>
      <c r="D33" s="16">
        <f>'[1]25'!D35</f>
        <v>30</v>
      </c>
      <c r="E33" s="16">
        <f>'[1]25'!E35</f>
        <v>0</v>
      </c>
      <c r="F33" s="15">
        <f t="shared" si="6"/>
        <v>300</v>
      </c>
      <c r="G33" s="15">
        <f>'[1]25'!H35</f>
        <v>0</v>
      </c>
      <c r="H33" s="16">
        <f>'[1]25'!I35</f>
        <v>0</v>
      </c>
      <c r="I33" s="16">
        <f>'[1]25'!J35</f>
        <v>0</v>
      </c>
      <c r="J33" s="16">
        <f>'[1]25'!K35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'[1]25'!B36</f>
        <v>270</v>
      </c>
      <c r="C34" s="16">
        <f>'[1]25'!C36</f>
        <v>0</v>
      </c>
      <c r="D34" s="16">
        <f>'[1]25'!D36</f>
        <v>30</v>
      </c>
      <c r="E34" s="16">
        <f>'[1]25'!E36</f>
        <v>0</v>
      </c>
      <c r="F34" s="15">
        <f t="shared" si="6"/>
        <v>300</v>
      </c>
      <c r="G34" s="15">
        <f>'[1]25'!H36</f>
        <v>0</v>
      </c>
      <c r="H34" s="16">
        <f>'[1]25'!I36</f>
        <v>0</v>
      </c>
      <c r="I34" s="16">
        <f>'[1]25'!J36</f>
        <v>0</v>
      </c>
      <c r="J34" s="16">
        <f>'[1]25'!K36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'[1]25'!B37</f>
        <v>270</v>
      </c>
      <c r="C35" s="16">
        <f>'[1]25'!C37</f>
        <v>0</v>
      </c>
      <c r="D35" s="16">
        <f>'[1]25'!D37</f>
        <v>30</v>
      </c>
      <c r="E35" s="16">
        <f>'[1]25'!E37</f>
        <v>0</v>
      </c>
      <c r="F35" s="15">
        <f t="shared" si="6"/>
        <v>300</v>
      </c>
      <c r="G35" s="15">
        <f>'[1]25'!H37</f>
        <v>0</v>
      </c>
      <c r="H35" s="16">
        <f>'[1]25'!I37</f>
        <v>0</v>
      </c>
      <c r="I35" s="16">
        <f>'[1]25'!J37</f>
        <v>0</v>
      </c>
      <c r="J35" s="16">
        <f>'[1]25'!K37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'[1]25'!B38</f>
        <v>270</v>
      </c>
      <c r="C36" s="16">
        <f>'[1]25'!C38</f>
        <v>0</v>
      </c>
      <c r="D36" s="16">
        <f>'[1]25'!D38</f>
        <v>30</v>
      </c>
      <c r="E36" s="16">
        <f>'[1]25'!E38</f>
        <v>0</v>
      </c>
      <c r="F36" s="15">
        <f t="shared" si="6"/>
        <v>300</v>
      </c>
      <c r="G36" s="15">
        <f>'[1]25'!H38</f>
        <v>0</v>
      </c>
      <c r="H36" s="16">
        <f>'[1]25'!I38</f>
        <v>0</v>
      </c>
      <c r="I36" s="16">
        <f>'[1]25'!J38</f>
        <v>0</v>
      </c>
      <c r="J36" s="16">
        <f>'[1]25'!K38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'[1]25'!B39</f>
        <v>270</v>
      </c>
      <c r="C37" s="16">
        <f>'[1]25'!C39</f>
        <v>0</v>
      </c>
      <c r="D37" s="16">
        <f>'[1]25'!D39</f>
        <v>30</v>
      </c>
      <c r="E37" s="16">
        <f>'[1]25'!E39</f>
        <v>0</v>
      </c>
      <c r="F37" s="15">
        <f t="shared" si="6"/>
        <v>300</v>
      </c>
      <c r="G37" s="15">
        <f>'[1]25'!H39</f>
        <v>0</v>
      </c>
      <c r="H37" s="16">
        <f>'[1]25'!I39</f>
        <v>0</v>
      </c>
      <c r="I37" s="16">
        <f>'[1]25'!J39</f>
        <v>0</v>
      </c>
      <c r="J37" s="16">
        <f>'[1]25'!K39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'[1]25'!B40</f>
        <v>270</v>
      </c>
      <c r="C38" s="16">
        <f>'[1]25'!C40</f>
        <v>0</v>
      </c>
      <c r="D38" s="16">
        <f>'[1]25'!D40</f>
        <v>30</v>
      </c>
      <c r="E38" s="16">
        <f>'[1]25'!E40</f>
        <v>0</v>
      </c>
      <c r="F38" s="15">
        <f t="shared" si="6"/>
        <v>300</v>
      </c>
      <c r="G38" s="15">
        <f>'[1]25'!H40</f>
        <v>0</v>
      </c>
      <c r="H38" s="16">
        <f>'[1]25'!I40</f>
        <v>0</v>
      </c>
      <c r="I38" s="16">
        <f>'[1]25'!J40</f>
        <v>0</v>
      </c>
      <c r="J38" s="16">
        <f>'[1]25'!K40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'[1]25'!B41</f>
        <v>270</v>
      </c>
      <c r="C39" s="16">
        <f>'[1]25'!C41</f>
        <v>0</v>
      </c>
      <c r="D39" s="16">
        <f>'[1]25'!D41</f>
        <v>30</v>
      </c>
      <c r="E39" s="16">
        <f>'[1]25'!E41</f>
        <v>0</v>
      </c>
      <c r="F39" s="15">
        <f t="shared" si="6"/>
        <v>300</v>
      </c>
      <c r="G39" s="15">
        <f>'[1]25'!H41</f>
        <v>0</v>
      </c>
      <c r="H39" s="16">
        <f>'[1]25'!I41</f>
        <v>0</v>
      </c>
      <c r="I39" s="16">
        <f>'[1]25'!J41</f>
        <v>0</v>
      </c>
      <c r="J39" s="16">
        <f>'[1]25'!K41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'[1]25'!B42</f>
        <v>270</v>
      </c>
      <c r="C40" s="16">
        <f>'[1]25'!C42</f>
        <v>0</v>
      </c>
      <c r="D40" s="16">
        <f>'[1]25'!D42</f>
        <v>30</v>
      </c>
      <c r="E40" s="16">
        <f>'[1]25'!E42</f>
        <v>0</v>
      </c>
      <c r="F40" s="15">
        <f t="shared" si="6"/>
        <v>300</v>
      </c>
      <c r="G40" s="15">
        <f>'[1]25'!H42</f>
        <v>0</v>
      </c>
      <c r="H40" s="16">
        <f>'[1]25'!I42</f>
        <v>0</v>
      </c>
      <c r="I40" s="16">
        <f>'[1]25'!J42</f>
        <v>0</v>
      </c>
      <c r="J40" s="16">
        <f>'[1]25'!K42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'[1]25'!B43</f>
        <v>270</v>
      </c>
      <c r="C41" s="16">
        <f>'[1]25'!C43</f>
        <v>0</v>
      </c>
      <c r="D41" s="16">
        <f>'[1]25'!D43</f>
        <v>30</v>
      </c>
      <c r="E41" s="16">
        <f>'[1]25'!E43</f>
        <v>0</v>
      </c>
      <c r="F41" s="15">
        <f t="shared" si="6"/>
        <v>300</v>
      </c>
      <c r="G41" s="15">
        <f>'[1]25'!H43</f>
        <v>0</v>
      </c>
      <c r="H41" s="16">
        <f>'[1]25'!I43</f>
        <v>0</v>
      </c>
      <c r="I41" s="16">
        <f>'[1]25'!J43</f>
        <v>0</v>
      </c>
      <c r="J41" s="16">
        <f>'[1]25'!K43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'[1]25'!B44</f>
        <v>270</v>
      </c>
      <c r="C42" s="16">
        <f>'[1]25'!C44</f>
        <v>0</v>
      </c>
      <c r="D42" s="16">
        <f>'[1]25'!D44</f>
        <v>30</v>
      </c>
      <c r="E42" s="16">
        <f>'[1]25'!E44</f>
        <v>0</v>
      </c>
      <c r="F42" s="15">
        <f t="shared" si="6"/>
        <v>300</v>
      </c>
      <c r="G42" s="15">
        <f>'[1]25'!H44</f>
        <v>0</v>
      </c>
      <c r="H42" s="16">
        <f>'[1]25'!I44</f>
        <v>0</v>
      </c>
      <c r="I42" s="16">
        <f>'[1]25'!J44</f>
        <v>0</v>
      </c>
      <c r="J42" s="16">
        <f>'[1]25'!K44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'[1]25'!B45</f>
        <v>270</v>
      </c>
      <c r="C43" s="16">
        <f>'[1]25'!C45</f>
        <v>0</v>
      </c>
      <c r="D43" s="16">
        <f>'[1]25'!D45</f>
        <v>30</v>
      </c>
      <c r="E43" s="16">
        <f>'[1]25'!E45</f>
        <v>0</v>
      </c>
      <c r="F43" s="15">
        <f t="shared" si="6"/>
        <v>300</v>
      </c>
      <c r="G43" s="15">
        <f>'[1]25'!H45</f>
        <v>0</v>
      </c>
      <c r="H43" s="16">
        <f>'[1]25'!I45</f>
        <v>0</v>
      </c>
      <c r="I43" s="16">
        <f>'[1]25'!J45</f>
        <v>0</v>
      </c>
      <c r="J43" s="16">
        <f>'[1]25'!K45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'[1]25'!B46</f>
        <v>270</v>
      </c>
      <c r="C44" s="16">
        <f>'[1]25'!C46</f>
        <v>0</v>
      </c>
      <c r="D44" s="16">
        <f>'[1]25'!D46</f>
        <v>30</v>
      </c>
      <c r="E44" s="16">
        <f>'[1]25'!E46</f>
        <v>0</v>
      </c>
      <c r="F44" s="15">
        <f t="shared" si="6"/>
        <v>300</v>
      </c>
      <c r="G44" s="15">
        <f>'[1]25'!H46</f>
        <v>0</v>
      </c>
      <c r="H44" s="16">
        <f>'[1]25'!I46</f>
        <v>0</v>
      </c>
      <c r="I44" s="16">
        <f>'[1]25'!J46</f>
        <v>0</v>
      </c>
      <c r="J44" s="16">
        <f>'[1]25'!K46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'[1]25'!B47</f>
        <v>270</v>
      </c>
      <c r="C45" s="16">
        <f>'[1]25'!C47</f>
        <v>0</v>
      </c>
      <c r="D45" s="16">
        <f>'[1]25'!D47</f>
        <v>30</v>
      </c>
      <c r="E45" s="16">
        <f>'[1]25'!E47</f>
        <v>0</v>
      </c>
      <c r="F45" s="15">
        <f t="shared" si="6"/>
        <v>300</v>
      </c>
      <c r="G45" s="15">
        <f>'[1]25'!H47</f>
        <v>0</v>
      </c>
      <c r="H45" s="16">
        <f>'[1]25'!I47</f>
        <v>0</v>
      </c>
      <c r="I45" s="16">
        <f>'[1]25'!J47</f>
        <v>0</v>
      </c>
      <c r="J45" s="16">
        <f>'[1]25'!K47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'[1]25'!B48</f>
        <v>270</v>
      </c>
      <c r="C46" s="16">
        <f>'[1]25'!C48</f>
        <v>0</v>
      </c>
      <c r="D46" s="16">
        <f>'[1]25'!D48</f>
        <v>30</v>
      </c>
      <c r="E46" s="16">
        <f>'[1]25'!E48</f>
        <v>0</v>
      </c>
      <c r="F46" s="15">
        <f t="shared" si="6"/>
        <v>300</v>
      </c>
      <c r="G46" s="15">
        <f>'[1]25'!H48</f>
        <v>0</v>
      </c>
      <c r="H46" s="16">
        <f>'[1]25'!I48</f>
        <v>0</v>
      </c>
      <c r="I46" s="16">
        <f>'[1]25'!J48</f>
        <v>0</v>
      </c>
      <c r="J46" s="16">
        <f>'[1]25'!K48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'[1]25'!B49</f>
        <v>270</v>
      </c>
      <c r="C47" s="16">
        <f>'[1]25'!C49</f>
        <v>0</v>
      </c>
      <c r="D47" s="16">
        <f>'[1]25'!D49</f>
        <v>30</v>
      </c>
      <c r="E47" s="16">
        <f>'[1]25'!E49</f>
        <v>0</v>
      </c>
      <c r="F47" s="15">
        <f t="shared" si="6"/>
        <v>300</v>
      </c>
      <c r="G47" s="15">
        <f>'[1]25'!H49</f>
        <v>0</v>
      </c>
      <c r="H47" s="16">
        <f>'[1]25'!I49</f>
        <v>0</v>
      </c>
      <c r="I47" s="16">
        <f>'[1]25'!J49</f>
        <v>0</v>
      </c>
      <c r="J47" s="16">
        <f>'[1]25'!K49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'[1]25'!B50</f>
        <v>270</v>
      </c>
      <c r="C48" s="16">
        <f>'[1]25'!C50</f>
        <v>0</v>
      </c>
      <c r="D48" s="16">
        <f>'[1]25'!D50</f>
        <v>30</v>
      </c>
      <c r="E48" s="16">
        <f>'[1]25'!E50</f>
        <v>0</v>
      </c>
      <c r="F48" s="15">
        <f t="shared" si="6"/>
        <v>300</v>
      </c>
      <c r="G48" s="15">
        <f>'[1]25'!H50</f>
        <v>0</v>
      </c>
      <c r="H48" s="16">
        <f>'[1]25'!I50</f>
        <v>0</v>
      </c>
      <c r="I48" s="16">
        <f>'[1]25'!J50</f>
        <v>0</v>
      </c>
      <c r="J48" s="16">
        <f>'[1]25'!K50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'[1]25'!B51</f>
        <v>270</v>
      </c>
      <c r="C49" s="16">
        <f>'[1]25'!C51</f>
        <v>0</v>
      </c>
      <c r="D49" s="16">
        <f>'[1]25'!D51</f>
        <v>30</v>
      </c>
      <c r="E49" s="16">
        <f>'[1]25'!E51</f>
        <v>0</v>
      </c>
      <c r="F49" s="15">
        <f t="shared" si="6"/>
        <v>300</v>
      </c>
      <c r="G49" s="15">
        <f>'[1]25'!H51</f>
        <v>0</v>
      </c>
      <c r="H49" s="16">
        <f>'[1]25'!I51</f>
        <v>0</v>
      </c>
      <c r="I49" s="16">
        <f>'[1]25'!J51</f>
        <v>0</v>
      </c>
      <c r="J49" s="16">
        <f>'[1]25'!K51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'[1]25'!B52</f>
        <v>270</v>
      </c>
      <c r="C50" s="16">
        <f>'[1]25'!C52</f>
        <v>0</v>
      </c>
      <c r="D50" s="16">
        <f>'[1]25'!D52</f>
        <v>30</v>
      </c>
      <c r="E50" s="16">
        <f>'[1]25'!E52</f>
        <v>0</v>
      </c>
      <c r="F50" s="15">
        <f t="shared" si="6"/>
        <v>300</v>
      </c>
      <c r="G50" s="15">
        <f>'[1]25'!H52</f>
        <v>0</v>
      </c>
      <c r="H50" s="16">
        <f>'[1]25'!I52</f>
        <v>0</v>
      </c>
      <c r="I50" s="16">
        <f>'[1]25'!J52</f>
        <v>0</v>
      </c>
      <c r="J50" s="16">
        <f>'[1]25'!K52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'[1]25'!B53</f>
        <v>270</v>
      </c>
      <c r="C51" s="16">
        <f>'[1]25'!C53</f>
        <v>0</v>
      </c>
      <c r="D51" s="16">
        <f>'[1]25'!D53</f>
        <v>30</v>
      </c>
      <c r="E51" s="16">
        <f>'[1]25'!E53</f>
        <v>0</v>
      </c>
      <c r="F51" s="15">
        <f t="shared" si="6"/>
        <v>300</v>
      </c>
      <c r="G51" s="15">
        <f>'[1]25'!H53</f>
        <v>0</v>
      </c>
      <c r="H51" s="16">
        <f>'[1]25'!I53</f>
        <v>0</v>
      </c>
      <c r="I51" s="16">
        <f>'[1]25'!J53</f>
        <v>0</v>
      </c>
      <c r="J51" s="16">
        <f>'[1]25'!K53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'[1]25'!B54</f>
        <v>270</v>
      </c>
      <c r="C52" s="16">
        <f>'[1]25'!C54</f>
        <v>0</v>
      </c>
      <c r="D52" s="16">
        <f>'[1]25'!D54</f>
        <v>30</v>
      </c>
      <c r="E52" s="16">
        <f>'[1]25'!E54</f>
        <v>0</v>
      </c>
      <c r="F52" s="15">
        <f t="shared" si="6"/>
        <v>300</v>
      </c>
      <c r="G52" s="15">
        <f>'[1]25'!H54</f>
        <v>0</v>
      </c>
      <c r="H52" s="16">
        <f>'[1]25'!I54</f>
        <v>0</v>
      </c>
      <c r="I52" s="16">
        <f>'[1]25'!J54</f>
        <v>0</v>
      </c>
      <c r="J52" s="16">
        <f>'[1]25'!K54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'[1]25'!B55</f>
        <v>270</v>
      </c>
      <c r="C53" s="16">
        <f>'[1]25'!C55</f>
        <v>0</v>
      </c>
      <c r="D53" s="16">
        <f>'[1]25'!D55</f>
        <v>30</v>
      </c>
      <c r="E53" s="16">
        <f>'[1]25'!E55</f>
        <v>0</v>
      </c>
      <c r="F53" s="15">
        <f t="shared" si="6"/>
        <v>300</v>
      </c>
      <c r="G53" s="15">
        <f>'[1]25'!H55</f>
        <v>0</v>
      </c>
      <c r="H53" s="16">
        <f>'[1]25'!I55</f>
        <v>0</v>
      </c>
      <c r="I53" s="16">
        <f>'[1]25'!J55</f>
        <v>0</v>
      </c>
      <c r="J53" s="16">
        <f>'[1]25'!K55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'[1]25'!B56</f>
        <v>270</v>
      </c>
      <c r="C54" s="16">
        <f>'[1]25'!C56</f>
        <v>0</v>
      </c>
      <c r="D54" s="16">
        <f>'[1]25'!D56</f>
        <v>30</v>
      </c>
      <c r="E54" s="16">
        <f>'[1]25'!E56</f>
        <v>0</v>
      </c>
      <c r="F54" s="15">
        <f t="shared" si="6"/>
        <v>300</v>
      </c>
      <c r="G54" s="15">
        <f>'[1]25'!H56</f>
        <v>0</v>
      </c>
      <c r="H54" s="16">
        <f>'[1]25'!I56</f>
        <v>0</v>
      </c>
      <c r="I54" s="16">
        <f>'[1]25'!J56</f>
        <v>0</v>
      </c>
      <c r="J54" s="16">
        <f>'[1]25'!K56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'[1]25'!B57</f>
        <v>270</v>
      </c>
      <c r="C55" s="16">
        <f>'[1]25'!C57</f>
        <v>0</v>
      </c>
      <c r="D55" s="16">
        <f>'[1]25'!D57</f>
        <v>30</v>
      </c>
      <c r="E55" s="16">
        <f>'[1]25'!E57</f>
        <v>0</v>
      </c>
      <c r="F55" s="15">
        <f t="shared" si="6"/>
        <v>300</v>
      </c>
      <c r="G55" s="15">
        <f>'[1]25'!H57</f>
        <v>0</v>
      </c>
      <c r="H55" s="16">
        <f>'[1]25'!I57</f>
        <v>0</v>
      </c>
      <c r="I55" s="16">
        <f>'[1]25'!J57</f>
        <v>0</v>
      </c>
      <c r="J55" s="16">
        <f>'[1]25'!K57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'[1]25'!B58</f>
        <v>270</v>
      </c>
      <c r="C56" s="16">
        <f>'[1]25'!C58</f>
        <v>0</v>
      </c>
      <c r="D56" s="16">
        <f>'[1]25'!D58</f>
        <v>30</v>
      </c>
      <c r="E56" s="16">
        <f>'[1]25'!E58</f>
        <v>0</v>
      </c>
      <c r="F56" s="15">
        <f t="shared" si="6"/>
        <v>300</v>
      </c>
      <c r="G56" s="15">
        <f>'[1]25'!H58</f>
        <v>0</v>
      </c>
      <c r="H56" s="16">
        <f>'[1]25'!I58</f>
        <v>0</v>
      </c>
      <c r="I56" s="16">
        <f>'[1]25'!J58</f>
        <v>0</v>
      </c>
      <c r="J56" s="16">
        <f>'[1]25'!K58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'[1]25'!B59</f>
        <v>270</v>
      </c>
      <c r="C57" s="16">
        <f>'[1]25'!C59</f>
        <v>0</v>
      </c>
      <c r="D57" s="16">
        <f>'[1]25'!D59</f>
        <v>30</v>
      </c>
      <c r="E57" s="16">
        <f>'[1]25'!E59</f>
        <v>0</v>
      </c>
      <c r="F57" s="15">
        <f t="shared" si="6"/>
        <v>300</v>
      </c>
      <c r="G57" s="15">
        <f>'[1]25'!H59</f>
        <v>0</v>
      </c>
      <c r="H57" s="16">
        <f>'[1]25'!I59</f>
        <v>0</v>
      </c>
      <c r="I57" s="16">
        <f>'[1]25'!J59</f>
        <v>0</v>
      </c>
      <c r="J57" s="16">
        <f>'[1]25'!K59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'[1]25'!B60</f>
        <v>270</v>
      </c>
      <c r="C58" s="16">
        <f>'[1]25'!C60</f>
        <v>0</v>
      </c>
      <c r="D58" s="16">
        <f>'[1]25'!D60</f>
        <v>30</v>
      </c>
      <c r="E58" s="16">
        <f>'[1]25'!E60</f>
        <v>0</v>
      </c>
      <c r="F58" s="15">
        <f t="shared" si="6"/>
        <v>300</v>
      </c>
      <c r="G58" s="15">
        <f>'[1]25'!H60</f>
        <v>0</v>
      </c>
      <c r="H58" s="16">
        <f>'[1]25'!I60</f>
        <v>0</v>
      </c>
      <c r="I58" s="16">
        <f>'[1]25'!J60</f>
        <v>0</v>
      </c>
      <c r="J58" s="16">
        <f>'[1]25'!K60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'[1]25'!B61</f>
        <v>270</v>
      </c>
      <c r="C59" s="16">
        <f>'[1]25'!C61</f>
        <v>0</v>
      </c>
      <c r="D59" s="16">
        <f>'[1]25'!D61</f>
        <v>30</v>
      </c>
      <c r="E59" s="16">
        <f>'[1]25'!E61</f>
        <v>0</v>
      </c>
      <c r="F59" s="15">
        <f t="shared" si="6"/>
        <v>300</v>
      </c>
      <c r="G59" s="15">
        <f>'[1]25'!H61</f>
        <v>0</v>
      </c>
      <c r="H59" s="16">
        <f>'[1]25'!I61</f>
        <v>0</v>
      </c>
      <c r="I59" s="16">
        <f>'[1]25'!J61</f>
        <v>0</v>
      </c>
      <c r="J59" s="16">
        <f>'[1]25'!K61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'[1]25'!B62</f>
        <v>270</v>
      </c>
      <c r="C60" s="16">
        <f>'[1]25'!C62</f>
        <v>0</v>
      </c>
      <c r="D60" s="16">
        <f>'[1]25'!D62</f>
        <v>30</v>
      </c>
      <c r="E60" s="16">
        <f>'[1]25'!E62</f>
        <v>0</v>
      </c>
      <c r="F60" s="15">
        <f t="shared" si="6"/>
        <v>300</v>
      </c>
      <c r="G60" s="15">
        <f>'[1]25'!H62</f>
        <v>0</v>
      </c>
      <c r="H60" s="16">
        <f>'[1]25'!I62</f>
        <v>0</v>
      </c>
      <c r="I60" s="16">
        <f>'[1]25'!J62</f>
        <v>0</v>
      </c>
      <c r="J60" s="16">
        <f>'[1]25'!K62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'[1]25'!B63</f>
        <v>270</v>
      </c>
      <c r="C61" s="16">
        <f>'[1]25'!C63</f>
        <v>0</v>
      </c>
      <c r="D61" s="16">
        <f>'[1]25'!D63</f>
        <v>30</v>
      </c>
      <c r="E61" s="16">
        <f>'[1]25'!E63</f>
        <v>0</v>
      </c>
      <c r="F61" s="15">
        <f t="shared" si="6"/>
        <v>300</v>
      </c>
      <c r="G61" s="15">
        <f>'[1]25'!H63</f>
        <v>0</v>
      </c>
      <c r="H61" s="16">
        <f>'[1]25'!I63</f>
        <v>0</v>
      </c>
      <c r="I61" s="16">
        <f>'[1]25'!J63</f>
        <v>0</v>
      </c>
      <c r="J61" s="16">
        <f>'[1]25'!K63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'[1]25'!B64</f>
        <v>270</v>
      </c>
      <c r="C62" s="16">
        <f>'[1]25'!C64</f>
        <v>0</v>
      </c>
      <c r="D62" s="16">
        <f>'[1]25'!D64</f>
        <v>30</v>
      </c>
      <c r="E62" s="16">
        <f>'[1]25'!E64</f>
        <v>0</v>
      </c>
      <c r="F62" s="15">
        <f t="shared" si="6"/>
        <v>300</v>
      </c>
      <c r="G62" s="15">
        <f>'[1]25'!H64</f>
        <v>0</v>
      </c>
      <c r="H62" s="16">
        <f>'[1]25'!I64</f>
        <v>0</v>
      </c>
      <c r="I62" s="16">
        <f>'[1]25'!J64</f>
        <v>0</v>
      </c>
      <c r="J62" s="16">
        <f>'[1]25'!K64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'[1]25'!B65</f>
        <v>270</v>
      </c>
      <c r="C63" s="16">
        <f>'[1]25'!C65</f>
        <v>0</v>
      </c>
      <c r="D63" s="16">
        <f>'[1]25'!D65</f>
        <v>30</v>
      </c>
      <c r="E63" s="16">
        <f>'[1]25'!E65</f>
        <v>0</v>
      </c>
      <c r="F63" s="15">
        <f t="shared" si="6"/>
        <v>300</v>
      </c>
      <c r="G63" s="15">
        <f>'[1]25'!H65</f>
        <v>0</v>
      </c>
      <c r="H63" s="16">
        <f>'[1]25'!I65</f>
        <v>0</v>
      </c>
      <c r="I63" s="16">
        <f>'[1]25'!J65</f>
        <v>0</v>
      </c>
      <c r="J63" s="16">
        <f>'[1]25'!K65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'[1]25'!B66</f>
        <v>270</v>
      </c>
      <c r="C64" s="16">
        <f>'[1]25'!C66</f>
        <v>0</v>
      </c>
      <c r="D64" s="16">
        <f>'[1]25'!D66</f>
        <v>30</v>
      </c>
      <c r="E64" s="16">
        <f>'[1]25'!E66</f>
        <v>0</v>
      </c>
      <c r="F64" s="15">
        <f t="shared" si="6"/>
        <v>300</v>
      </c>
      <c r="G64" s="15">
        <f>'[1]25'!H66</f>
        <v>0</v>
      </c>
      <c r="H64" s="16">
        <f>'[1]25'!I66</f>
        <v>0</v>
      </c>
      <c r="I64" s="16">
        <f>'[1]25'!J66</f>
        <v>0</v>
      </c>
      <c r="J64" s="16">
        <f>'[1]25'!K66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'[1]25'!B67</f>
        <v>270</v>
      </c>
      <c r="C65" s="16">
        <f>'[1]25'!C67</f>
        <v>0</v>
      </c>
      <c r="D65" s="16">
        <f>'[1]25'!D67</f>
        <v>30</v>
      </c>
      <c r="E65" s="16">
        <f>'[1]25'!E67</f>
        <v>0</v>
      </c>
      <c r="F65" s="15">
        <f t="shared" si="6"/>
        <v>300</v>
      </c>
      <c r="G65" s="15">
        <f>'[1]25'!H67</f>
        <v>0</v>
      </c>
      <c r="H65" s="16">
        <f>'[1]25'!I67</f>
        <v>0</v>
      </c>
      <c r="I65" s="16">
        <f>'[1]25'!J67</f>
        <v>0</v>
      </c>
      <c r="J65" s="16">
        <f>'[1]25'!K67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'[1]25'!B68</f>
        <v>270</v>
      </c>
      <c r="C66" s="16">
        <f>'[1]25'!C68</f>
        <v>0</v>
      </c>
      <c r="D66" s="16">
        <f>'[1]25'!D68</f>
        <v>30</v>
      </c>
      <c r="E66" s="16">
        <f>'[1]25'!E68</f>
        <v>0</v>
      </c>
      <c r="F66" s="15">
        <f t="shared" si="6"/>
        <v>300</v>
      </c>
      <c r="G66" s="15">
        <f>'[1]25'!H68</f>
        <v>0</v>
      </c>
      <c r="H66" s="16">
        <f>'[1]25'!I68</f>
        <v>0</v>
      </c>
      <c r="I66" s="16">
        <f>'[1]25'!J68</f>
        <v>0</v>
      </c>
      <c r="J66" s="16">
        <f>'[1]25'!K68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'[1]25'!B69</f>
        <v>270</v>
      </c>
      <c r="C67" s="16">
        <f>'[1]25'!C69</f>
        <v>0</v>
      </c>
      <c r="D67" s="16">
        <f>'[1]25'!D69</f>
        <v>30</v>
      </c>
      <c r="E67" s="16">
        <f>'[1]25'!E69</f>
        <v>0</v>
      </c>
      <c r="F67" s="15">
        <f t="shared" si="6"/>
        <v>300</v>
      </c>
      <c r="G67" s="15">
        <f>'[1]25'!H69</f>
        <v>0</v>
      </c>
      <c r="H67" s="16">
        <f>'[1]25'!I69</f>
        <v>0</v>
      </c>
      <c r="I67" s="16">
        <f>'[1]25'!J69</f>
        <v>0</v>
      </c>
      <c r="J67" s="16">
        <f>'[1]25'!K69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'[1]25'!B70</f>
        <v>270</v>
      </c>
      <c r="C68" s="16">
        <f>'[1]25'!C70</f>
        <v>0</v>
      </c>
      <c r="D68" s="16">
        <f>'[1]25'!D70</f>
        <v>30</v>
      </c>
      <c r="E68" s="16">
        <f>'[1]25'!E70</f>
        <v>0</v>
      </c>
      <c r="F68" s="15">
        <f t="shared" si="6"/>
        <v>300</v>
      </c>
      <c r="G68" s="15">
        <f>'[1]25'!H70</f>
        <v>0</v>
      </c>
      <c r="H68" s="16">
        <f>'[1]25'!I70</f>
        <v>0</v>
      </c>
      <c r="I68" s="16">
        <f>'[1]25'!J70</f>
        <v>0</v>
      </c>
      <c r="J68" s="16">
        <f>'[1]25'!K70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'[1]25'!B71</f>
        <v>270</v>
      </c>
      <c r="C69" s="16">
        <f>'[1]25'!C71</f>
        <v>0</v>
      </c>
      <c r="D69" s="16">
        <f>'[1]25'!D71</f>
        <v>30</v>
      </c>
      <c r="E69" s="16">
        <f>'[1]25'!E71</f>
        <v>0</v>
      </c>
      <c r="F69" s="15">
        <f t="shared" ref="F69:F98" si="17">SUM(B69:E69)</f>
        <v>300</v>
      </c>
      <c r="G69" s="15">
        <f>'[1]25'!H71</f>
        <v>0</v>
      </c>
      <c r="H69" s="16">
        <f>'[1]25'!I71</f>
        <v>0</v>
      </c>
      <c r="I69" s="16">
        <f>'[1]25'!J71</f>
        <v>0</v>
      </c>
      <c r="J69" s="16">
        <f>'[1]25'!K71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'[1]25'!B72</f>
        <v>270</v>
      </c>
      <c r="C70" s="16">
        <f>'[1]25'!C72</f>
        <v>0</v>
      </c>
      <c r="D70" s="16">
        <f>'[1]25'!D72</f>
        <v>30</v>
      </c>
      <c r="E70" s="16">
        <f>'[1]25'!E72</f>
        <v>0</v>
      </c>
      <c r="F70" s="15">
        <f t="shared" si="17"/>
        <v>300</v>
      </c>
      <c r="G70" s="15">
        <f>'[1]25'!H72</f>
        <v>0</v>
      </c>
      <c r="H70" s="16">
        <f>'[1]25'!I72</f>
        <v>0</v>
      </c>
      <c r="I70" s="16">
        <f>'[1]25'!J72</f>
        <v>0</v>
      </c>
      <c r="J70" s="16">
        <f>'[1]25'!K72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'[1]25'!B73</f>
        <v>270</v>
      </c>
      <c r="C71" s="16">
        <f>'[1]25'!C73</f>
        <v>0</v>
      </c>
      <c r="D71" s="16">
        <f>'[1]25'!D73</f>
        <v>30</v>
      </c>
      <c r="E71" s="16">
        <f>'[1]25'!E73</f>
        <v>0</v>
      </c>
      <c r="F71" s="15">
        <f t="shared" si="17"/>
        <v>300</v>
      </c>
      <c r="G71" s="15">
        <f>'[1]25'!H73</f>
        <v>0</v>
      </c>
      <c r="H71" s="16">
        <f>'[1]25'!I73</f>
        <v>0</v>
      </c>
      <c r="I71" s="16">
        <f>'[1]25'!J73</f>
        <v>0</v>
      </c>
      <c r="J71" s="16">
        <f>'[1]25'!K73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'[1]25'!B74</f>
        <v>270</v>
      </c>
      <c r="C72" s="16">
        <f>'[1]25'!C74</f>
        <v>0</v>
      </c>
      <c r="D72" s="16">
        <f>'[1]25'!D74</f>
        <v>30</v>
      </c>
      <c r="E72" s="16">
        <f>'[1]25'!E74</f>
        <v>0</v>
      </c>
      <c r="F72" s="15">
        <f t="shared" si="17"/>
        <v>300</v>
      </c>
      <c r="G72" s="15">
        <f>'[1]25'!H74</f>
        <v>0</v>
      </c>
      <c r="H72" s="16">
        <f>'[1]25'!I74</f>
        <v>0</v>
      </c>
      <c r="I72" s="16">
        <f>'[1]25'!J74</f>
        <v>0</v>
      </c>
      <c r="J72" s="16">
        <f>'[1]25'!K74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'[1]25'!B75</f>
        <v>270</v>
      </c>
      <c r="C73" s="16">
        <f>'[1]25'!C75</f>
        <v>0</v>
      </c>
      <c r="D73" s="16">
        <f>'[1]25'!D75</f>
        <v>30</v>
      </c>
      <c r="E73" s="16">
        <f>'[1]25'!E75</f>
        <v>0</v>
      </c>
      <c r="F73" s="15">
        <f t="shared" si="17"/>
        <v>300</v>
      </c>
      <c r="G73" s="15">
        <f>'[1]25'!H75</f>
        <v>0</v>
      </c>
      <c r="H73" s="16">
        <f>'[1]25'!I75</f>
        <v>0</v>
      </c>
      <c r="I73" s="16">
        <f>'[1]25'!J75</f>
        <v>0</v>
      </c>
      <c r="J73" s="16">
        <f>'[1]25'!K75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'[1]25'!B76</f>
        <v>270</v>
      </c>
      <c r="C74" s="16">
        <f>'[1]25'!C76</f>
        <v>0</v>
      </c>
      <c r="D74" s="16">
        <f>'[1]25'!D76</f>
        <v>30</v>
      </c>
      <c r="E74" s="16">
        <f>'[1]25'!E76</f>
        <v>0</v>
      </c>
      <c r="F74" s="15">
        <f t="shared" si="17"/>
        <v>300</v>
      </c>
      <c r="G74" s="15">
        <f>'[1]25'!H76</f>
        <v>0</v>
      </c>
      <c r="H74" s="16">
        <f>'[1]25'!I76</f>
        <v>0</v>
      </c>
      <c r="I74" s="16">
        <f>'[1]25'!J76</f>
        <v>0</v>
      </c>
      <c r="J74" s="16">
        <f>'[1]25'!K76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'[1]25'!B77</f>
        <v>270</v>
      </c>
      <c r="C75" s="16">
        <f>'[1]25'!C77</f>
        <v>0</v>
      </c>
      <c r="D75" s="16">
        <f>'[1]25'!D77</f>
        <v>30</v>
      </c>
      <c r="E75" s="16">
        <f>'[1]25'!E77</f>
        <v>0</v>
      </c>
      <c r="F75" s="15">
        <f t="shared" si="17"/>
        <v>300</v>
      </c>
      <c r="G75" s="15">
        <f>'[1]25'!H77</f>
        <v>0</v>
      </c>
      <c r="H75" s="16">
        <f>'[1]25'!I77</f>
        <v>0</v>
      </c>
      <c r="I75" s="16">
        <f>'[1]25'!J77</f>
        <v>0</v>
      </c>
      <c r="J75" s="16">
        <f>'[1]25'!K77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'[1]25'!B78</f>
        <v>270</v>
      </c>
      <c r="C76" s="16">
        <f>'[1]25'!C78</f>
        <v>0</v>
      </c>
      <c r="D76" s="16">
        <f>'[1]25'!D78</f>
        <v>30</v>
      </c>
      <c r="E76" s="16">
        <f>'[1]25'!E78</f>
        <v>0</v>
      </c>
      <c r="F76" s="15">
        <f t="shared" si="17"/>
        <v>300</v>
      </c>
      <c r="G76" s="15">
        <f>'[1]25'!H78</f>
        <v>0</v>
      </c>
      <c r="H76" s="16">
        <f>'[1]25'!I78</f>
        <v>0</v>
      </c>
      <c r="I76" s="16">
        <f>'[1]25'!J78</f>
        <v>0</v>
      </c>
      <c r="J76" s="16">
        <f>'[1]25'!K78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'[1]25'!B79</f>
        <v>270</v>
      </c>
      <c r="C77" s="16">
        <f>'[1]25'!C79</f>
        <v>0</v>
      </c>
      <c r="D77" s="16">
        <f>'[1]25'!D79</f>
        <v>30</v>
      </c>
      <c r="E77" s="16">
        <f>'[1]25'!E79</f>
        <v>0</v>
      </c>
      <c r="F77" s="15">
        <f t="shared" si="17"/>
        <v>300</v>
      </c>
      <c r="G77" s="15">
        <f>'[1]25'!H79</f>
        <v>0</v>
      </c>
      <c r="H77" s="16">
        <f>'[1]25'!I79</f>
        <v>0</v>
      </c>
      <c r="I77" s="16">
        <f>'[1]25'!J79</f>
        <v>0</v>
      </c>
      <c r="J77" s="16">
        <f>'[1]25'!K79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'[1]25'!B80</f>
        <v>270</v>
      </c>
      <c r="C78" s="16">
        <f>'[1]25'!C80</f>
        <v>0</v>
      </c>
      <c r="D78" s="16">
        <f>'[1]25'!D80</f>
        <v>30</v>
      </c>
      <c r="E78" s="16">
        <f>'[1]25'!E80</f>
        <v>0</v>
      </c>
      <c r="F78" s="15">
        <f t="shared" si="17"/>
        <v>300</v>
      </c>
      <c r="G78" s="15">
        <f>'[1]25'!H80</f>
        <v>0</v>
      </c>
      <c r="H78" s="16">
        <f>'[1]25'!I80</f>
        <v>0</v>
      </c>
      <c r="I78" s="16">
        <f>'[1]25'!J80</f>
        <v>0</v>
      </c>
      <c r="J78" s="16">
        <f>'[1]25'!K80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'[1]25'!B81</f>
        <v>270</v>
      </c>
      <c r="C79" s="16">
        <f>'[1]25'!C81</f>
        <v>0</v>
      </c>
      <c r="D79" s="16">
        <f>'[1]25'!D81</f>
        <v>30</v>
      </c>
      <c r="E79" s="16">
        <f>'[1]25'!E81</f>
        <v>0</v>
      </c>
      <c r="F79" s="15">
        <f t="shared" si="17"/>
        <v>300</v>
      </c>
      <c r="G79" s="15">
        <f>'[1]25'!H81</f>
        <v>0</v>
      </c>
      <c r="H79" s="16">
        <f>'[1]25'!I81</f>
        <v>0</v>
      </c>
      <c r="I79" s="16">
        <f>'[1]25'!J81</f>
        <v>0</v>
      </c>
      <c r="J79" s="16">
        <f>'[1]25'!K81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'[1]25'!B82</f>
        <v>270</v>
      </c>
      <c r="C80" s="16">
        <f>'[1]25'!C82</f>
        <v>0</v>
      </c>
      <c r="D80" s="16">
        <f>'[1]25'!D82</f>
        <v>30</v>
      </c>
      <c r="E80" s="16">
        <f>'[1]25'!E82</f>
        <v>0</v>
      </c>
      <c r="F80" s="15">
        <f t="shared" si="17"/>
        <v>300</v>
      </c>
      <c r="G80" s="15">
        <f>'[1]25'!H82</f>
        <v>0</v>
      </c>
      <c r="H80" s="16">
        <f>'[1]25'!I82</f>
        <v>0</v>
      </c>
      <c r="I80" s="16">
        <f>'[1]25'!J82</f>
        <v>0</v>
      </c>
      <c r="J80" s="16">
        <f>'[1]25'!K82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'[1]25'!B83</f>
        <v>270</v>
      </c>
      <c r="C81" s="16">
        <f>'[1]25'!C83</f>
        <v>0</v>
      </c>
      <c r="D81" s="16">
        <f>'[1]25'!D83</f>
        <v>30</v>
      </c>
      <c r="E81" s="16">
        <f>'[1]25'!E83</f>
        <v>0</v>
      </c>
      <c r="F81" s="15">
        <f t="shared" si="17"/>
        <v>300</v>
      </c>
      <c r="G81" s="15">
        <f>'[1]25'!H83</f>
        <v>0</v>
      </c>
      <c r="H81" s="16">
        <f>'[1]25'!I83</f>
        <v>0</v>
      </c>
      <c r="I81" s="16">
        <f>'[1]25'!J83</f>
        <v>0</v>
      </c>
      <c r="J81" s="16">
        <f>'[1]25'!K83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'[1]25'!B84</f>
        <v>270</v>
      </c>
      <c r="C82" s="16">
        <f>'[1]25'!C84</f>
        <v>0</v>
      </c>
      <c r="D82" s="16">
        <f>'[1]25'!D84</f>
        <v>30</v>
      </c>
      <c r="E82" s="16">
        <f>'[1]25'!E84</f>
        <v>0</v>
      </c>
      <c r="F82" s="15">
        <f t="shared" si="17"/>
        <v>300</v>
      </c>
      <c r="G82" s="15">
        <f>'[1]25'!H84</f>
        <v>0</v>
      </c>
      <c r="H82" s="16">
        <f>'[1]25'!I84</f>
        <v>0</v>
      </c>
      <c r="I82" s="16">
        <f>'[1]25'!J84</f>
        <v>0</v>
      </c>
      <c r="J82" s="16">
        <f>'[1]25'!K84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'[1]25'!B85</f>
        <v>270</v>
      </c>
      <c r="C83" s="16">
        <f>'[1]25'!C85</f>
        <v>0</v>
      </c>
      <c r="D83" s="16">
        <f>'[1]25'!D85</f>
        <v>30</v>
      </c>
      <c r="E83" s="16">
        <f>'[1]25'!E85</f>
        <v>0</v>
      </c>
      <c r="F83" s="15">
        <f t="shared" si="17"/>
        <v>300</v>
      </c>
      <c r="G83" s="15">
        <f>'[1]25'!H85</f>
        <v>0</v>
      </c>
      <c r="H83" s="16">
        <f>'[1]25'!I85</f>
        <v>0</v>
      </c>
      <c r="I83" s="16">
        <f>'[1]25'!J85</f>
        <v>0</v>
      </c>
      <c r="J83" s="16">
        <f>'[1]25'!K85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'[1]25'!B86</f>
        <v>270</v>
      </c>
      <c r="C84" s="16">
        <f>'[1]25'!C86</f>
        <v>0</v>
      </c>
      <c r="D84" s="16">
        <f>'[1]25'!D86</f>
        <v>30</v>
      </c>
      <c r="E84" s="16">
        <f>'[1]25'!E86</f>
        <v>0</v>
      </c>
      <c r="F84" s="15">
        <f t="shared" si="17"/>
        <v>300</v>
      </c>
      <c r="G84" s="15">
        <f>'[1]25'!H86</f>
        <v>0</v>
      </c>
      <c r="H84" s="16">
        <f>'[1]25'!I86</f>
        <v>0</v>
      </c>
      <c r="I84" s="16">
        <f>'[1]25'!J86</f>
        <v>0</v>
      </c>
      <c r="J84" s="16">
        <f>'[1]25'!K86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'[1]25'!B87</f>
        <v>270</v>
      </c>
      <c r="C85" s="16">
        <f>'[1]25'!C87</f>
        <v>0</v>
      </c>
      <c r="D85" s="16">
        <f>'[1]25'!D87</f>
        <v>30</v>
      </c>
      <c r="E85" s="16">
        <f>'[1]25'!E87</f>
        <v>0</v>
      </c>
      <c r="F85" s="15">
        <f t="shared" si="17"/>
        <v>300</v>
      </c>
      <c r="G85" s="15">
        <f>'[1]25'!H87</f>
        <v>0</v>
      </c>
      <c r="H85" s="16">
        <f>'[1]25'!I87</f>
        <v>0</v>
      </c>
      <c r="I85" s="16">
        <f>'[1]25'!J87</f>
        <v>0</v>
      </c>
      <c r="J85" s="16">
        <f>'[1]25'!K87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'[1]25'!B88</f>
        <v>270</v>
      </c>
      <c r="C86" s="16">
        <f>'[1]25'!C88</f>
        <v>0</v>
      </c>
      <c r="D86" s="16">
        <f>'[1]25'!D88</f>
        <v>30</v>
      </c>
      <c r="E86" s="16">
        <f>'[1]25'!E88</f>
        <v>0</v>
      </c>
      <c r="F86" s="15">
        <f t="shared" si="17"/>
        <v>300</v>
      </c>
      <c r="G86" s="15">
        <f>'[1]25'!H88</f>
        <v>0</v>
      </c>
      <c r="H86" s="16">
        <f>'[1]25'!I88</f>
        <v>0</v>
      </c>
      <c r="I86" s="16">
        <f>'[1]25'!J88</f>
        <v>0</v>
      </c>
      <c r="J86" s="16">
        <f>'[1]25'!K88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'[1]25'!B89</f>
        <v>270</v>
      </c>
      <c r="C87" s="16">
        <f>'[1]25'!C89</f>
        <v>0</v>
      </c>
      <c r="D87" s="16">
        <f>'[1]25'!D89</f>
        <v>30</v>
      </c>
      <c r="E87" s="16">
        <f>'[1]25'!E89</f>
        <v>0</v>
      </c>
      <c r="F87" s="15">
        <f t="shared" si="17"/>
        <v>300</v>
      </c>
      <c r="G87" s="15">
        <f>'[1]25'!H89</f>
        <v>0</v>
      </c>
      <c r="H87" s="16">
        <f>'[1]25'!I89</f>
        <v>0</v>
      </c>
      <c r="I87" s="16">
        <f>'[1]25'!J89</f>
        <v>0</v>
      </c>
      <c r="J87" s="16">
        <f>'[1]25'!K89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'[1]25'!B90</f>
        <v>270</v>
      </c>
      <c r="C88" s="16">
        <f>'[1]25'!C90</f>
        <v>0</v>
      </c>
      <c r="D88" s="16">
        <f>'[1]25'!D90</f>
        <v>30</v>
      </c>
      <c r="E88" s="16">
        <f>'[1]25'!E90</f>
        <v>0</v>
      </c>
      <c r="F88" s="15">
        <f t="shared" si="17"/>
        <v>300</v>
      </c>
      <c r="G88" s="15">
        <f>'[1]25'!H90</f>
        <v>0</v>
      </c>
      <c r="H88" s="16">
        <f>'[1]25'!I90</f>
        <v>0</v>
      </c>
      <c r="I88" s="16">
        <f>'[1]25'!J90</f>
        <v>0</v>
      </c>
      <c r="J88" s="16">
        <f>'[1]25'!K90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'[1]25'!B91</f>
        <v>270</v>
      </c>
      <c r="C89" s="16">
        <f>'[1]25'!C91</f>
        <v>0</v>
      </c>
      <c r="D89" s="16">
        <f>'[1]25'!D91</f>
        <v>30</v>
      </c>
      <c r="E89" s="16">
        <f>'[1]25'!E91</f>
        <v>0</v>
      </c>
      <c r="F89" s="15">
        <f t="shared" si="17"/>
        <v>300</v>
      </c>
      <c r="G89" s="15">
        <f>'[1]25'!H91</f>
        <v>0</v>
      </c>
      <c r="H89" s="16">
        <f>'[1]25'!I91</f>
        <v>0</v>
      </c>
      <c r="I89" s="16">
        <f>'[1]25'!J91</f>
        <v>0</v>
      </c>
      <c r="J89" s="16">
        <f>'[1]25'!K91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'[1]25'!B92</f>
        <v>270</v>
      </c>
      <c r="C90" s="16">
        <f>'[1]25'!C92</f>
        <v>0</v>
      </c>
      <c r="D90" s="16">
        <f>'[1]25'!D92</f>
        <v>30</v>
      </c>
      <c r="E90" s="16">
        <f>'[1]25'!E92</f>
        <v>0</v>
      </c>
      <c r="F90" s="15">
        <f t="shared" si="17"/>
        <v>300</v>
      </c>
      <c r="G90" s="15">
        <f>'[1]25'!H92</f>
        <v>0</v>
      </c>
      <c r="H90" s="16">
        <f>'[1]25'!I92</f>
        <v>0</v>
      </c>
      <c r="I90" s="16">
        <f>'[1]25'!J92</f>
        <v>0</v>
      </c>
      <c r="J90" s="16">
        <f>'[1]25'!K92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'[1]25'!B93</f>
        <v>270</v>
      </c>
      <c r="C91" s="16">
        <f>'[1]25'!C93</f>
        <v>0</v>
      </c>
      <c r="D91" s="16">
        <f>'[1]25'!D93</f>
        <v>30</v>
      </c>
      <c r="E91" s="16">
        <f>'[1]25'!E93</f>
        <v>0</v>
      </c>
      <c r="F91" s="15">
        <f t="shared" si="17"/>
        <v>300</v>
      </c>
      <c r="G91" s="15">
        <f>'[1]25'!H93</f>
        <v>0</v>
      </c>
      <c r="H91" s="16">
        <f>'[1]25'!I93</f>
        <v>0</v>
      </c>
      <c r="I91" s="16">
        <f>'[1]25'!J93</f>
        <v>0</v>
      </c>
      <c r="J91" s="16">
        <f>'[1]25'!K93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'[1]25'!B94</f>
        <v>270</v>
      </c>
      <c r="C92" s="16">
        <f>'[1]25'!C94</f>
        <v>0</v>
      </c>
      <c r="D92" s="16">
        <f>'[1]25'!D94</f>
        <v>30</v>
      </c>
      <c r="E92" s="16">
        <f>'[1]25'!E94</f>
        <v>0</v>
      </c>
      <c r="F92" s="15">
        <f t="shared" si="17"/>
        <v>300</v>
      </c>
      <c r="G92" s="15">
        <f>'[1]25'!H94</f>
        <v>0</v>
      </c>
      <c r="H92" s="16">
        <f>'[1]25'!I94</f>
        <v>0</v>
      </c>
      <c r="I92" s="16">
        <f>'[1]25'!J94</f>
        <v>0</v>
      </c>
      <c r="J92" s="16">
        <f>'[1]25'!K94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'[1]25'!B95</f>
        <v>270</v>
      </c>
      <c r="C93" s="16">
        <f>'[1]25'!C95</f>
        <v>0</v>
      </c>
      <c r="D93" s="16">
        <f>'[1]25'!D95</f>
        <v>30</v>
      </c>
      <c r="E93" s="16">
        <f>'[1]25'!E95</f>
        <v>0</v>
      </c>
      <c r="F93" s="15">
        <f t="shared" si="17"/>
        <v>300</v>
      </c>
      <c r="G93" s="15">
        <f>'[1]25'!H95</f>
        <v>0</v>
      </c>
      <c r="H93" s="16">
        <f>'[1]25'!I95</f>
        <v>0</v>
      </c>
      <c r="I93" s="16">
        <f>'[1]25'!J95</f>
        <v>0</v>
      </c>
      <c r="J93" s="16">
        <f>'[1]25'!K95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'[1]25'!B96</f>
        <v>270</v>
      </c>
      <c r="C94" s="16">
        <f>'[1]25'!C96</f>
        <v>0</v>
      </c>
      <c r="D94" s="16">
        <f>'[1]25'!D96</f>
        <v>30</v>
      </c>
      <c r="E94" s="16">
        <f>'[1]25'!E96</f>
        <v>0</v>
      </c>
      <c r="F94" s="15">
        <f t="shared" si="17"/>
        <v>300</v>
      </c>
      <c r="G94" s="15">
        <f>'[1]25'!H96</f>
        <v>0</v>
      </c>
      <c r="H94" s="16">
        <f>'[1]25'!I96</f>
        <v>0</v>
      </c>
      <c r="I94" s="16">
        <f>'[1]25'!J96</f>
        <v>0</v>
      </c>
      <c r="J94" s="16">
        <f>'[1]25'!K96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'[1]25'!B97</f>
        <v>270</v>
      </c>
      <c r="C95" s="16">
        <f>'[1]25'!C97</f>
        <v>0</v>
      </c>
      <c r="D95" s="16">
        <f>'[1]25'!D97</f>
        <v>30</v>
      </c>
      <c r="E95" s="16">
        <f>'[1]25'!E97</f>
        <v>0</v>
      </c>
      <c r="F95" s="15">
        <f t="shared" si="17"/>
        <v>300</v>
      </c>
      <c r="G95" s="15">
        <f>'[1]25'!H97</f>
        <v>0</v>
      </c>
      <c r="H95" s="16">
        <f>'[1]25'!I97</f>
        <v>0</v>
      </c>
      <c r="I95" s="16">
        <f>'[1]25'!J97</f>
        <v>0</v>
      </c>
      <c r="J95" s="16">
        <f>'[1]25'!K97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'[1]25'!B98</f>
        <v>270</v>
      </c>
      <c r="C96" s="16">
        <f>'[1]25'!C98</f>
        <v>0</v>
      </c>
      <c r="D96" s="16">
        <f>'[1]25'!D98</f>
        <v>30</v>
      </c>
      <c r="E96" s="16">
        <f>'[1]25'!E98</f>
        <v>0</v>
      </c>
      <c r="F96" s="15">
        <f t="shared" si="17"/>
        <v>300</v>
      </c>
      <c r="G96" s="15">
        <f>'[1]25'!H98</f>
        <v>0</v>
      </c>
      <c r="H96" s="16">
        <f>'[1]25'!I98</f>
        <v>0</v>
      </c>
      <c r="I96" s="16">
        <f>'[1]25'!J98</f>
        <v>0</v>
      </c>
      <c r="J96" s="16">
        <f>'[1]25'!K98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'[1]25'!B99</f>
        <v>270</v>
      </c>
      <c r="C97" s="16">
        <f>'[1]25'!C99</f>
        <v>0</v>
      </c>
      <c r="D97" s="16">
        <f>'[1]25'!D99</f>
        <v>30</v>
      </c>
      <c r="E97" s="16">
        <f>'[1]25'!E99</f>
        <v>0</v>
      </c>
      <c r="F97" s="15">
        <f t="shared" si="17"/>
        <v>300</v>
      </c>
      <c r="G97" s="15">
        <f>'[1]25'!H99</f>
        <v>0</v>
      </c>
      <c r="H97" s="16">
        <f>'[1]25'!I99</f>
        <v>0</v>
      </c>
      <c r="I97" s="16">
        <f>'[1]25'!J99</f>
        <v>0</v>
      </c>
      <c r="J97" s="16">
        <f>'[1]25'!K99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'[1]25'!B100</f>
        <v>270</v>
      </c>
      <c r="C98" s="16">
        <f>'[1]25'!C100</f>
        <v>0</v>
      </c>
      <c r="D98" s="16">
        <f>'[1]25'!D100</f>
        <v>30</v>
      </c>
      <c r="E98" s="16">
        <f>'[1]25'!E100</f>
        <v>0</v>
      </c>
      <c r="F98" s="15">
        <f t="shared" si="17"/>
        <v>300</v>
      </c>
      <c r="G98" s="15">
        <f>'[1]25'!H100</f>
        <v>0</v>
      </c>
      <c r="H98" s="16">
        <f>'[1]25'!I100</f>
        <v>0</v>
      </c>
      <c r="I98" s="16">
        <f>'[1]25'!J100</f>
        <v>0</v>
      </c>
      <c r="J98" s="16">
        <f>'[1]25'!K100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0.72</v>
      </c>
      <c r="E99" s="15">
        <f t="shared" si="18"/>
        <v>0</v>
      </c>
      <c r="F99" s="15">
        <f t="shared" si="18"/>
        <v>7.2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opLeftCell="A72" workbookViewId="0">
      <selection activeCell="W82" sqref="W82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45376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'[2]25'!B5</f>
        <v>40</v>
      </c>
      <c r="C3" s="200">
        <f>'[2]25'!C5</f>
        <v>50</v>
      </c>
      <c r="D3" s="200">
        <f>'[2]25'!D5</f>
        <v>0</v>
      </c>
      <c r="E3" s="200">
        <f>'[2]25'!E5</f>
        <v>0</v>
      </c>
      <c r="F3" s="15">
        <f>SUM(B3:E3)</f>
        <v>90</v>
      </c>
      <c r="G3" s="199">
        <f>'[2]25'!H5</f>
        <v>0</v>
      </c>
      <c r="H3" s="200">
        <f>'[2]25'!I5</f>
        <v>0</v>
      </c>
      <c r="I3" s="200">
        <f>'[2]25'!J5</f>
        <v>0</v>
      </c>
      <c r="J3" s="200">
        <f>'[2]25'!K5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0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0</v>
      </c>
      <c r="R3" s="18">
        <v>0</v>
      </c>
    </row>
    <row r="4" spans="1:18">
      <c r="A4" s="8" t="s">
        <v>46</v>
      </c>
      <c r="B4" s="199">
        <f>'[2]25'!B6</f>
        <v>40</v>
      </c>
      <c r="C4" s="200">
        <f>'[2]25'!C6</f>
        <v>50</v>
      </c>
      <c r="D4" s="200">
        <f>'[2]25'!D6</f>
        <v>0</v>
      </c>
      <c r="E4" s="200">
        <f>'[2]25'!E6</f>
        <v>0</v>
      </c>
      <c r="F4" s="15">
        <f>SUM(B4:E4)</f>
        <v>90</v>
      </c>
      <c r="G4" s="199">
        <f>'[2]25'!H6</f>
        <v>0</v>
      </c>
      <c r="H4" s="200">
        <f>'[2]25'!I6</f>
        <v>0</v>
      </c>
      <c r="I4" s="200">
        <f>'[2]25'!J6</f>
        <v>0</v>
      </c>
      <c r="J4" s="200">
        <f>'[2]25'!K6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0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0</v>
      </c>
      <c r="R4" s="18">
        <v>0</v>
      </c>
    </row>
    <row r="5" spans="1:18">
      <c r="A5" s="8" t="s">
        <v>47</v>
      </c>
      <c r="B5" s="199">
        <f>'[2]25'!B7</f>
        <v>40</v>
      </c>
      <c r="C5" s="200">
        <f>'[2]25'!C7</f>
        <v>50</v>
      </c>
      <c r="D5" s="200">
        <f>'[2]25'!D7</f>
        <v>0</v>
      </c>
      <c r="E5" s="200">
        <f>'[2]25'!E7</f>
        <v>0</v>
      </c>
      <c r="F5" s="15">
        <f t="shared" ref="F5:F68" si="6">SUM(B5:E5)</f>
        <v>90</v>
      </c>
      <c r="G5" s="199">
        <f>'[2]25'!H7</f>
        <v>0</v>
      </c>
      <c r="H5" s="200">
        <f>'[2]25'!I7</f>
        <v>0</v>
      </c>
      <c r="I5" s="200">
        <f>'[2]25'!J7</f>
        <v>0</v>
      </c>
      <c r="J5" s="200">
        <f>'[2]25'!K7</f>
        <v>0</v>
      </c>
      <c r="K5" s="15">
        <f t="shared" si="3"/>
        <v>0</v>
      </c>
      <c r="L5" s="18">
        <f>frq!C5</f>
        <v>1</v>
      </c>
      <c r="M5" s="124">
        <f t="shared" si="4"/>
        <v>0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0</v>
      </c>
      <c r="R5" s="18">
        <v>0</v>
      </c>
    </row>
    <row r="6" spans="1:18">
      <c r="A6" s="8" t="s">
        <v>48</v>
      </c>
      <c r="B6" s="199">
        <f>'[2]25'!B8</f>
        <v>40</v>
      </c>
      <c r="C6" s="200">
        <f>'[2]25'!C8</f>
        <v>50</v>
      </c>
      <c r="D6" s="200">
        <f>'[2]25'!D8</f>
        <v>0</v>
      </c>
      <c r="E6" s="200">
        <f>'[2]25'!E8</f>
        <v>0</v>
      </c>
      <c r="F6" s="15">
        <f t="shared" si="6"/>
        <v>90</v>
      </c>
      <c r="G6" s="199">
        <f>'[2]25'!H8</f>
        <v>0</v>
      </c>
      <c r="H6" s="200">
        <f>'[2]25'!I8</f>
        <v>0</v>
      </c>
      <c r="I6" s="200">
        <f>'[2]25'!J8</f>
        <v>0</v>
      </c>
      <c r="J6" s="200">
        <f>'[2]25'!K8</f>
        <v>0</v>
      </c>
      <c r="K6" s="15">
        <f t="shared" si="3"/>
        <v>0</v>
      </c>
      <c r="L6" s="18">
        <f>frq!C6</f>
        <v>1</v>
      </c>
      <c r="M6" s="124">
        <f t="shared" si="4"/>
        <v>0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0</v>
      </c>
      <c r="R6" s="18">
        <v>0</v>
      </c>
    </row>
    <row r="7" spans="1:18">
      <c r="A7" s="8" t="s">
        <v>49</v>
      </c>
      <c r="B7" s="199">
        <f>'[2]25'!B9</f>
        <v>40</v>
      </c>
      <c r="C7" s="200">
        <f>'[2]25'!C9</f>
        <v>50</v>
      </c>
      <c r="D7" s="200">
        <f>'[2]25'!D9</f>
        <v>0</v>
      </c>
      <c r="E7" s="200">
        <f>'[2]25'!E9</f>
        <v>0</v>
      </c>
      <c r="F7" s="15">
        <f t="shared" si="6"/>
        <v>90</v>
      </c>
      <c r="G7" s="199">
        <f>'[2]25'!H9</f>
        <v>0</v>
      </c>
      <c r="H7" s="200">
        <f>'[2]25'!I9</f>
        <v>0</v>
      </c>
      <c r="I7" s="200">
        <f>'[2]25'!J9</f>
        <v>0</v>
      </c>
      <c r="J7" s="200">
        <f>'[2]25'!K9</f>
        <v>0</v>
      </c>
      <c r="K7" s="15">
        <f t="shared" si="3"/>
        <v>0</v>
      </c>
      <c r="L7" s="18">
        <f>frq!C7</f>
        <v>1</v>
      </c>
      <c r="M7" s="124">
        <f t="shared" si="4"/>
        <v>0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0</v>
      </c>
      <c r="R7" s="18">
        <v>0</v>
      </c>
    </row>
    <row r="8" spans="1:18">
      <c r="A8" s="8" t="s">
        <v>50</v>
      </c>
      <c r="B8" s="199">
        <f>'[2]25'!B10</f>
        <v>40</v>
      </c>
      <c r="C8" s="200">
        <f>'[2]25'!C10</f>
        <v>50</v>
      </c>
      <c r="D8" s="200">
        <f>'[2]25'!D10</f>
        <v>0</v>
      </c>
      <c r="E8" s="200">
        <f>'[2]25'!E10</f>
        <v>0</v>
      </c>
      <c r="F8" s="15">
        <f t="shared" si="6"/>
        <v>90</v>
      </c>
      <c r="G8" s="199">
        <f>'[2]25'!H10</f>
        <v>0</v>
      </c>
      <c r="H8" s="200">
        <f>'[2]25'!I10</f>
        <v>0</v>
      </c>
      <c r="I8" s="200">
        <f>'[2]25'!J10</f>
        <v>0</v>
      </c>
      <c r="J8" s="200">
        <f>'[2]25'!K10</f>
        <v>0</v>
      </c>
      <c r="K8" s="15">
        <f t="shared" si="3"/>
        <v>0</v>
      </c>
      <c r="L8" s="18">
        <f>frq!C8</f>
        <v>1</v>
      </c>
      <c r="M8" s="124">
        <f t="shared" si="4"/>
        <v>0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0</v>
      </c>
      <c r="R8" s="18">
        <v>0</v>
      </c>
    </row>
    <row r="9" spans="1:18">
      <c r="A9" s="8" t="s">
        <v>51</v>
      </c>
      <c r="B9" s="199">
        <f>'[2]25'!B11</f>
        <v>40</v>
      </c>
      <c r="C9" s="200">
        <f>'[2]25'!C11</f>
        <v>50</v>
      </c>
      <c r="D9" s="200">
        <f>'[2]25'!D11</f>
        <v>0</v>
      </c>
      <c r="E9" s="200">
        <f>'[2]25'!E11</f>
        <v>0</v>
      </c>
      <c r="F9" s="15">
        <f t="shared" si="6"/>
        <v>90</v>
      </c>
      <c r="G9" s="199">
        <f>'[2]25'!H11</f>
        <v>0</v>
      </c>
      <c r="H9" s="200">
        <f>'[2]25'!I11</f>
        <v>0</v>
      </c>
      <c r="I9" s="200">
        <f>'[2]25'!J11</f>
        <v>0</v>
      </c>
      <c r="J9" s="200">
        <f>'[2]25'!K11</f>
        <v>0</v>
      </c>
      <c r="K9" s="15">
        <f t="shared" si="3"/>
        <v>0</v>
      </c>
      <c r="L9" s="18">
        <f>frq!C9</f>
        <v>1</v>
      </c>
      <c r="M9" s="124">
        <f t="shared" si="4"/>
        <v>0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0</v>
      </c>
      <c r="R9" s="18">
        <v>0</v>
      </c>
    </row>
    <row r="10" spans="1:18">
      <c r="A10" s="8" t="s">
        <v>52</v>
      </c>
      <c r="B10" s="199">
        <f>'[2]25'!B12</f>
        <v>40</v>
      </c>
      <c r="C10" s="200">
        <f>'[2]25'!C12</f>
        <v>50</v>
      </c>
      <c r="D10" s="200">
        <f>'[2]25'!D12</f>
        <v>0</v>
      </c>
      <c r="E10" s="200">
        <f>'[2]25'!E12</f>
        <v>0</v>
      </c>
      <c r="F10" s="15">
        <f t="shared" si="6"/>
        <v>90</v>
      </c>
      <c r="G10" s="199">
        <f>'[2]25'!H12</f>
        <v>0</v>
      </c>
      <c r="H10" s="200">
        <f>'[2]25'!I12</f>
        <v>0</v>
      </c>
      <c r="I10" s="200">
        <f>'[2]25'!J12</f>
        <v>0</v>
      </c>
      <c r="J10" s="200">
        <f>'[2]25'!K12</f>
        <v>0</v>
      </c>
      <c r="K10" s="15">
        <f t="shared" si="3"/>
        <v>0</v>
      </c>
      <c r="L10" s="18">
        <f>frq!C10</f>
        <v>1</v>
      </c>
      <c r="M10" s="124">
        <f t="shared" si="4"/>
        <v>0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0</v>
      </c>
      <c r="R10" s="18">
        <v>0</v>
      </c>
    </row>
    <row r="11" spans="1:18">
      <c r="A11" s="8" t="s">
        <v>53</v>
      </c>
      <c r="B11" s="199">
        <f>'[2]25'!B13</f>
        <v>40</v>
      </c>
      <c r="C11" s="200">
        <f>'[2]25'!C13</f>
        <v>50</v>
      </c>
      <c r="D11" s="200">
        <f>'[2]25'!D13</f>
        <v>0</v>
      </c>
      <c r="E11" s="200">
        <f>'[2]25'!E13</f>
        <v>0</v>
      </c>
      <c r="F11" s="15">
        <f t="shared" si="6"/>
        <v>90</v>
      </c>
      <c r="G11" s="199">
        <f>'[2]25'!H13</f>
        <v>0</v>
      </c>
      <c r="H11" s="200">
        <f>'[2]25'!I13</f>
        <v>0</v>
      </c>
      <c r="I11" s="200">
        <f>'[2]25'!J13</f>
        <v>0</v>
      </c>
      <c r="J11" s="200">
        <f>'[2]25'!K13</f>
        <v>0</v>
      </c>
      <c r="K11" s="15">
        <f t="shared" si="3"/>
        <v>0</v>
      </c>
      <c r="L11" s="18">
        <f>frq!C11</f>
        <v>1</v>
      </c>
      <c r="M11" s="124">
        <f t="shared" si="4"/>
        <v>0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0</v>
      </c>
      <c r="R11" s="18">
        <v>0</v>
      </c>
    </row>
    <row r="12" spans="1:18">
      <c r="A12" s="8" t="s">
        <v>54</v>
      </c>
      <c r="B12" s="199">
        <f>'[2]25'!B14</f>
        <v>40</v>
      </c>
      <c r="C12" s="200">
        <f>'[2]25'!C14</f>
        <v>50</v>
      </c>
      <c r="D12" s="200">
        <f>'[2]25'!D14</f>
        <v>0</v>
      </c>
      <c r="E12" s="200">
        <f>'[2]25'!E14</f>
        <v>0</v>
      </c>
      <c r="F12" s="15">
        <f t="shared" si="6"/>
        <v>90</v>
      </c>
      <c r="G12" s="199">
        <f>'[2]25'!H14</f>
        <v>0</v>
      </c>
      <c r="H12" s="200">
        <f>'[2]25'!I14</f>
        <v>0</v>
      </c>
      <c r="I12" s="200">
        <f>'[2]25'!J14</f>
        <v>0</v>
      </c>
      <c r="J12" s="200">
        <f>'[2]25'!K14</f>
        <v>0</v>
      </c>
      <c r="K12" s="15">
        <f t="shared" si="3"/>
        <v>0</v>
      </c>
      <c r="L12" s="18">
        <f>frq!C12</f>
        <v>1</v>
      </c>
      <c r="M12" s="124">
        <f t="shared" si="4"/>
        <v>0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0</v>
      </c>
      <c r="R12" s="18">
        <v>0</v>
      </c>
    </row>
    <row r="13" spans="1:18">
      <c r="A13" s="8" t="s">
        <v>55</v>
      </c>
      <c r="B13" s="199">
        <f>'[2]25'!B15</f>
        <v>40</v>
      </c>
      <c r="C13" s="200">
        <f>'[2]25'!C15</f>
        <v>50</v>
      </c>
      <c r="D13" s="200">
        <f>'[2]25'!D15</f>
        <v>0</v>
      </c>
      <c r="E13" s="200">
        <f>'[2]25'!E15</f>
        <v>0</v>
      </c>
      <c r="F13" s="15">
        <f t="shared" si="6"/>
        <v>90</v>
      </c>
      <c r="G13" s="199">
        <f>'[2]25'!H15</f>
        <v>0</v>
      </c>
      <c r="H13" s="200">
        <f>'[2]25'!I15</f>
        <v>0</v>
      </c>
      <c r="I13" s="200">
        <f>'[2]25'!J15</f>
        <v>0</v>
      </c>
      <c r="J13" s="200">
        <f>'[2]25'!K15</f>
        <v>0</v>
      </c>
      <c r="K13" s="15">
        <f t="shared" si="3"/>
        <v>0</v>
      </c>
      <c r="L13" s="18">
        <f>frq!C13</f>
        <v>1</v>
      </c>
      <c r="M13" s="124">
        <f t="shared" si="4"/>
        <v>0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0</v>
      </c>
      <c r="R13" s="18">
        <v>0</v>
      </c>
    </row>
    <row r="14" spans="1:18">
      <c r="A14" s="8" t="s">
        <v>56</v>
      </c>
      <c r="B14" s="199">
        <f>'[2]25'!B16</f>
        <v>40</v>
      </c>
      <c r="C14" s="200">
        <f>'[2]25'!C16</f>
        <v>50</v>
      </c>
      <c r="D14" s="200">
        <f>'[2]25'!D16</f>
        <v>0</v>
      </c>
      <c r="E14" s="200">
        <f>'[2]25'!E16</f>
        <v>0</v>
      </c>
      <c r="F14" s="15">
        <f t="shared" si="6"/>
        <v>90</v>
      </c>
      <c r="G14" s="199">
        <f>'[2]25'!H16</f>
        <v>0</v>
      </c>
      <c r="H14" s="200">
        <f>'[2]25'!I16</f>
        <v>0</v>
      </c>
      <c r="I14" s="200">
        <f>'[2]25'!J16</f>
        <v>0</v>
      </c>
      <c r="J14" s="200">
        <f>'[2]25'!K16</f>
        <v>0</v>
      </c>
      <c r="K14" s="15">
        <f t="shared" si="3"/>
        <v>0</v>
      </c>
      <c r="L14" s="18">
        <f>frq!C14</f>
        <v>1</v>
      </c>
      <c r="M14" s="124">
        <f t="shared" si="4"/>
        <v>0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0</v>
      </c>
      <c r="R14" s="18">
        <v>0</v>
      </c>
    </row>
    <row r="15" spans="1:18">
      <c r="A15" s="8" t="s">
        <v>57</v>
      </c>
      <c r="B15" s="199">
        <f>'[2]25'!B17</f>
        <v>40</v>
      </c>
      <c r="C15" s="200">
        <f>'[2]25'!C17</f>
        <v>50</v>
      </c>
      <c r="D15" s="200">
        <f>'[2]25'!D17</f>
        <v>0</v>
      </c>
      <c r="E15" s="200">
        <f>'[2]25'!E17</f>
        <v>0</v>
      </c>
      <c r="F15" s="15">
        <f t="shared" si="6"/>
        <v>90</v>
      </c>
      <c r="G15" s="199">
        <f>'[2]25'!H17</f>
        <v>0</v>
      </c>
      <c r="H15" s="200">
        <f>'[2]25'!I17</f>
        <v>0</v>
      </c>
      <c r="I15" s="200">
        <f>'[2]25'!J17</f>
        <v>0</v>
      </c>
      <c r="J15" s="200">
        <f>'[2]25'!K17</f>
        <v>0</v>
      </c>
      <c r="K15" s="15">
        <f t="shared" si="3"/>
        <v>0</v>
      </c>
      <c r="L15" s="18">
        <f>frq!C15</f>
        <v>1</v>
      </c>
      <c r="M15" s="124">
        <f t="shared" si="4"/>
        <v>0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0</v>
      </c>
      <c r="R15" s="18">
        <v>0</v>
      </c>
    </row>
    <row r="16" spans="1:18">
      <c r="A16" s="8" t="s">
        <v>58</v>
      </c>
      <c r="B16" s="199">
        <f>'[2]25'!B18</f>
        <v>40</v>
      </c>
      <c r="C16" s="200">
        <f>'[2]25'!C18</f>
        <v>50</v>
      </c>
      <c r="D16" s="200">
        <f>'[2]25'!D18</f>
        <v>0</v>
      </c>
      <c r="E16" s="200">
        <f>'[2]25'!E18</f>
        <v>0</v>
      </c>
      <c r="F16" s="15">
        <f t="shared" si="6"/>
        <v>90</v>
      </c>
      <c r="G16" s="199">
        <f>'[2]25'!H18</f>
        <v>0</v>
      </c>
      <c r="H16" s="200">
        <f>'[2]25'!I18</f>
        <v>0</v>
      </c>
      <c r="I16" s="200">
        <f>'[2]25'!J18</f>
        <v>0</v>
      </c>
      <c r="J16" s="200">
        <f>'[2]25'!K18</f>
        <v>0</v>
      </c>
      <c r="K16" s="15">
        <f t="shared" si="3"/>
        <v>0</v>
      </c>
      <c r="L16" s="18">
        <f>frq!C16</f>
        <v>1</v>
      </c>
      <c r="M16" s="124">
        <f t="shared" si="4"/>
        <v>0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0</v>
      </c>
      <c r="R16" s="18">
        <v>0</v>
      </c>
    </row>
    <row r="17" spans="1:18">
      <c r="A17" s="8" t="s">
        <v>59</v>
      </c>
      <c r="B17" s="199">
        <f>'[2]25'!B19</f>
        <v>40</v>
      </c>
      <c r="C17" s="200">
        <f>'[2]25'!C19</f>
        <v>50</v>
      </c>
      <c r="D17" s="200">
        <f>'[2]25'!D19</f>
        <v>0</v>
      </c>
      <c r="E17" s="200">
        <f>'[2]25'!E19</f>
        <v>0</v>
      </c>
      <c r="F17" s="15">
        <f t="shared" si="6"/>
        <v>90</v>
      </c>
      <c r="G17" s="199">
        <f>'[2]25'!H19</f>
        <v>0</v>
      </c>
      <c r="H17" s="200">
        <f>'[2]25'!I19</f>
        <v>0</v>
      </c>
      <c r="I17" s="200">
        <f>'[2]25'!J19</f>
        <v>0</v>
      </c>
      <c r="J17" s="200">
        <f>'[2]25'!K19</f>
        <v>0</v>
      </c>
      <c r="K17" s="15">
        <f t="shared" si="3"/>
        <v>0</v>
      </c>
      <c r="L17" s="18">
        <f>frq!C17</f>
        <v>1</v>
      </c>
      <c r="M17" s="124">
        <f t="shared" si="4"/>
        <v>0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0</v>
      </c>
      <c r="R17" s="18">
        <v>0</v>
      </c>
    </row>
    <row r="18" spans="1:18">
      <c r="A18" s="8" t="s">
        <v>60</v>
      </c>
      <c r="B18" s="199">
        <f>'[2]25'!B20</f>
        <v>40</v>
      </c>
      <c r="C18" s="200">
        <f>'[2]25'!C20</f>
        <v>50</v>
      </c>
      <c r="D18" s="200">
        <f>'[2]25'!D20</f>
        <v>0</v>
      </c>
      <c r="E18" s="200">
        <f>'[2]25'!E20</f>
        <v>0</v>
      </c>
      <c r="F18" s="15">
        <f t="shared" si="6"/>
        <v>90</v>
      </c>
      <c r="G18" s="199">
        <f>'[2]25'!H20</f>
        <v>0</v>
      </c>
      <c r="H18" s="200">
        <f>'[2]25'!I20</f>
        <v>0</v>
      </c>
      <c r="I18" s="200">
        <f>'[2]25'!J20</f>
        <v>0</v>
      </c>
      <c r="J18" s="200">
        <f>'[2]25'!K20</f>
        <v>0</v>
      </c>
      <c r="K18" s="15">
        <f t="shared" si="3"/>
        <v>0</v>
      </c>
      <c r="L18" s="18">
        <f>frq!C18</f>
        <v>1</v>
      </c>
      <c r="M18" s="124">
        <f t="shared" si="4"/>
        <v>0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0</v>
      </c>
      <c r="R18" s="18">
        <v>0</v>
      </c>
    </row>
    <row r="19" spans="1:18">
      <c r="A19" s="8" t="s">
        <v>61</v>
      </c>
      <c r="B19" s="199">
        <f>'[2]25'!B21</f>
        <v>40</v>
      </c>
      <c r="C19" s="200">
        <f>'[2]25'!C21</f>
        <v>50</v>
      </c>
      <c r="D19" s="200">
        <f>'[2]25'!D21</f>
        <v>0</v>
      </c>
      <c r="E19" s="200">
        <f>'[2]25'!E21</f>
        <v>0</v>
      </c>
      <c r="F19" s="15">
        <f t="shared" si="6"/>
        <v>90</v>
      </c>
      <c r="G19" s="199">
        <f>'[2]25'!H21</f>
        <v>0</v>
      </c>
      <c r="H19" s="200">
        <f>'[2]25'!I21</f>
        <v>0</v>
      </c>
      <c r="I19" s="200">
        <f>'[2]25'!J21</f>
        <v>0</v>
      </c>
      <c r="J19" s="200">
        <f>'[2]25'!K21</f>
        <v>0</v>
      </c>
      <c r="K19" s="15">
        <f t="shared" si="3"/>
        <v>0</v>
      </c>
      <c r="L19" s="18">
        <f>frq!C19</f>
        <v>1</v>
      </c>
      <c r="M19" s="124">
        <f t="shared" si="4"/>
        <v>0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0</v>
      </c>
      <c r="R19" s="18">
        <v>0</v>
      </c>
    </row>
    <row r="20" spans="1:18">
      <c r="A20" s="8" t="s">
        <v>62</v>
      </c>
      <c r="B20" s="199">
        <f>'[2]25'!B22</f>
        <v>40</v>
      </c>
      <c r="C20" s="200">
        <f>'[2]25'!C22</f>
        <v>50</v>
      </c>
      <c r="D20" s="200">
        <f>'[2]25'!D22</f>
        <v>0</v>
      </c>
      <c r="E20" s="200">
        <f>'[2]25'!E22</f>
        <v>0</v>
      </c>
      <c r="F20" s="15">
        <f t="shared" si="6"/>
        <v>90</v>
      </c>
      <c r="G20" s="199">
        <f>'[2]25'!H22</f>
        <v>0</v>
      </c>
      <c r="H20" s="200">
        <f>'[2]25'!I22</f>
        <v>0</v>
      </c>
      <c r="I20" s="200">
        <f>'[2]25'!J22</f>
        <v>0</v>
      </c>
      <c r="J20" s="200">
        <f>'[2]25'!K22</f>
        <v>0</v>
      </c>
      <c r="K20" s="15">
        <f t="shared" si="3"/>
        <v>0</v>
      </c>
      <c r="L20" s="18">
        <f>frq!C20</f>
        <v>1</v>
      </c>
      <c r="M20" s="124">
        <f t="shared" si="4"/>
        <v>0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0</v>
      </c>
      <c r="R20" s="18">
        <v>0</v>
      </c>
    </row>
    <row r="21" spans="1:18">
      <c r="A21" s="8" t="s">
        <v>63</v>
      </c>
      <c r="B21" s="199">
        <f>'[2]25'!B23</f>
        <v>40</v>
      </c>
      <c r="C21" s="200">
        <f>'[2]25'!C23</f>
        <v>50</v>
      </c>
      <c r="D21" s="200">
        <f>'[2]25'!D23</f>
        <v>0</v>
      </c>
      <c r="E21" s="200">
        <f>'[2]25'!E23</f>
        <v>0</v>
      </c>
      <c r="F21" s="15">
        <f t="shared" si="6"/>
        <v>90</v>
      </c>
      <c r="G21" s="199">
        <f>'[2]25'!H23</f>
        <v>0</v>
      </c>
      <c r="H21" s="200">
        <f>'[2]25'!I23</f>
        <v>0</v>
      </c>
      <c r="I21" s="200">
        <f>'[2]25'!J23</f>
        <v>0</v>
      </c>
      <c r="J21" s="200">
        <f>'[2]25'!K23</f>
        <v>0</v>
      </c>
      <c r="K21" s="15">
        <f t="shared" si="3"/>
        <v>0</v>
      </c>
      <c r="L21" s="18">
        <f>frq!C21</f>
        <v>1</v>
      </c>
      <c r="M21" s="124">
        <f t="shared" si="4"/>
        <v>0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0</v>
      </c>
      <c r="R21" s="18">
        <v>0</v>
      </c>
    </row>
    <row r="22" spans="1:18">
      <c r="A22" s="8" t="s">
        <v>64</v>
      </c>
      <c r="B22" s="199">
        <f>'[2]25'!B24</f>
        <v>40</v>
      </c>
      <c r="C22" s="200">
        <f>'[2]25'!C24</f>
        <v>50</v>
      </c>
      <c r="D22" s="200">
        <f>'[2]25'!D24</f>
        <v>0</v>
      </c>
      <c r="E22" s="200">
        <f>'[2]25'!E24</f>
        <v>0</v>
      </c>
      <c r="F22" s="15">
        <f t="shared" si="6"/>
        <v>90</v>
      </c>
      <c r="G22" s="199">
        <f>'[2]25'!H24</f>
        <v>0</v>
      </c>
      <c r="H22" s="200">
        <f>'[2]25'!I24</f>
        <v>0</v>
      </c>
      <c r="I22" s="200">
        <f>'[2]25'!J24</f>
        <v>0</v>
      </c>
      <c r="J22" s="200">
        <f>'[2]25'!K24</f>
        <v>0</v>
      </c>
      <c r="K22" s="15">
        <f t="shared" si="3"/>
        <v>0</v>
      </c>
      <c r="L22" s="18">
        <f>frq!C22</f>
        <v>1</v>
      </c>
      <c r="M22" s="124">
        <f t="shared" si="4"/>
        <v>0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0</v>
      </c>
      <c r="R22" s="18">
        <v>0</v>
      </c>
    </row>
    <row r="23" spans="1:18">
      <c r="A23" s="8" t="s">
        <v>65</v>
      </c>
      <c r="B23" s="199">
        <f>'[2]25'!B25</f>
        <v>40</v>
      </c>
      <c r="C23" s="200">
        <f>'[2]25'!C25</f>
        <v>50</v>
      </c>
      <c r="D23" s="200">
        <f>'[2]25'!D25</f>
        <v>0</v>
      </c>
      <c r="E23" s="200">
        <f>'[2]25'!E25</f>
        <v>0</v>
      </c>
      <c r="F23" s="15">
        <f t="shared" si="6"/>
        <v>90</v>
      </c>
      <c r="G23" s="199">
        <f>'[2]25'!H25</f>
        <v>0</v>
      </c>
      <c r="H23" s="200">
        <f>'[2]25'!I25</f>
        <v>0</v>
      </c>
      <c r="I23" s="200">
        <f>'[2]25'!J25</f>
        <v>0</v>
      </c>
      <c r="J23" s="200">
        <f>'[2]25'!K25</f>
        <v>0</v>
      </c>
      <c r="K23" s="15">
        <f t="shared" si="3"/>
        <v>0</v>
      </c>
      <c r="L23" s="18">
        <f>frq!C23</f>
        <v>1</v>
      </c>
      <c r="M23" s="124">
        <f t="shared" si="4"/>
        <v>0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0</v>
      </c>
      <c r="R23" s="18">
        <v>0</v>
      </c>
    </row>
    <row r="24" spans="1:18">
      <c r="A24" s="8" t="s">
        <v>66</v>
      </c>
      <c r="B24" s="199">
        <f>'[2]25'!B26</f>
        <v>40</v>
      </c>
      <c r="C24" s="200">
        <f>'[2]25'!C26</f>
        <v>50</v>
      </c>
      <c r="D24" s="200">
        <f>'[2]25'!D26</f>
        <v>0</v>
      </c>
      <c r="E24" s="200">
        <f>'[2]25'!E26</f>
        <v>0</v>
      </c>
      <c r="F24" s="15">
        <f t="shared" si="6"/>
        <v>90</v>
      </c>
      <c r="G24" s="199">
        <f>'[2]25'!H26</f>
        <v>0</v>
      </c>
      <c r="H24" s="200">
        <f>'[2]25'!I26</f>
        <v>0</v>
      </c>
      <c r="I24" s="200">
        <f>'[2]25'!J26</f>
        <v>0</v>
      </c>
      <c r="J24" s="200">
        <f>'[2]25'!K26</f>
        <v>0</v>
      </c>
      <c r="K24" s="15">
        <f t="shared" si="3"/>
        <v>0</v>
      </c>
      <c r="L24" s="18">
        <f>frq!C24</f>
        <v>1</v>
      </c>
      <c r="M24" s="124">
        <f t="shared" si="4"/>
        <v>0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0</v>
      </c>
      <c r="R24" s="18">
        <v>0</v>
      </c>
    </row>
    <row r="25" spans="1:18">
      <c r="A25" s="8" t="s">
        <v>67</v>
      </c>
      <c r="B25" s="199">
        <f>'[2]25'!B27</f>
        <v>40</v>
      </c>
      <c r="C25" s="200">
        <f>'[2]25'!C27</f>
        <v>50</v>
      </c>
      <c r="D25" s="200">
        <f>'[2]25'!D27</f>
        <v>0</v>
      </c>
      <c r="E25" s="200">
        <f>'[2]25'!E27</f>
        <v>0</v>
      </c>
      <c r="F25" s="15">
        <f t="shared" si="6"/>
        <v>90</v>
      </c>
      <c r="G25" s="199">
        <f>'[2]25'!H27</f>
        <v>0</v>
      </c>
      <c r="H25" s="200">
        <f>'[2]25'!I27</f>
        <v>0</v>
      </c>
      <c r="I25" s="200">
        <f>'[2]25'!J27</f>
        <v>0</v>
      </c>
      <c r="J25" s="200">
        <f>'[2]25'!K27</f>
        <v>0</v>
      </c>
      <c r="K25" s="15">
        <f t="shared" si="3"/>
        <v>0</v>
      </c>
      <c r="L25" s="18">
        <f>frq!C25</f>
        <v>1</v>
      </c>
      <c r="M25" s="124">
        <f t="shared" si="4"/>
        <v>0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0</v>
      </c>
      <c r="R25" s="18">
        <v>0</v>
      </c>
    </row>
    <row r="26" spans="1:18">
      <c r="A26" s="8" t="s">
        <v>68</v>
      </c>
      <c r="B26" s="199">
        <f>'[2]25'!B28</f>
        <v>40</v>
      </c>
      <c r="C26" s="200">
        <f>'[2]25'!C28</f>
        <v>50</v>
      </c>
      <c r="D26" s="200">
        <f>'[2]25'!D28</f>
        <v>0</v>
      </c>
      <c r="E26" s="200">
        <f>'[2]25'!E28</f>
        <v>0</v>
      </c>
      <c r="F26" s="15">
        <f t="shared" si="6"/>
        <v>90</v>
      </c>
      <c r="G26" s="199">
        <f>'[2]25'!H28</f>
        <v>0</v>
      </c>
      <c r="H26" s="200">
        <f>'[2]25'!I28</f>
        <v>0</v>
      </c>
      <c r="I26" s="200">
        <f>'[2]25'!J28</f>
        <v>0</v>
      </c>
      <c r="J26" s="200">
        <f>'[2]25'!K28</f>
        <v>0</v>
      </c>
      <c r="K26" s="15">
        <f t="shared" si="3"/>
        <v>0</v>
      </c>
      <c r="L26" s="18">
        <f>frq!C26</f>
        <v>1</v>
      </c>
      <c r="M26" s="124">
        <f t="shared" si="4"/>
        <v>0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0</v>
      </c>
      <c r="R26" s="18">
        <v>0</v>
      </c>
    </row>
    <row r="27" spans="1:18">
      <c r="A27" s="8" t="s">
        <v>69</v>
      </c>
      <c r="B27" s="199">
        <f>'[2]25'!B29</f>
        <v>40</v>
      </c>
      <c r="C27" s="200">
        <f>'[2]25'!C29</f>
        <v>50</v>
      </c>
      <c r="D27" s="200">
        <f>'[2]25'!D29</f>
        <v>0</v>
      </c>
      <c r="E27" s="200">
        <f>'[2]25'!E29</f>
        <v>0</v>
      </c>
      <c r="F27" s="15">
        <f t="shared" si="6"/>
        <v>90</v>
      </c>
      <c r="G27" s="199">
        <f>'[2]25'!H29</f>
        <v>0</v>
      </c>
      <c r="H27" s="200">
        <f>'[2]25'!I29</f>
        <v>0</v>
      </c>
      <c r="I27" s="200">
        <f>'[2]25'!J29</f>
        <v>0</v>
      </c>
      <c r="J27" s="200">
        <f>'[2]25'!K29</f>
        <v>0</v>
      </c>
      <c r="K27" s="15">
        <f t="shared" si="3"/>
        <v>0</v>
      </c>
      <c r="L27" s="18">
        <f>frq!C27</f>
        <v>1</v>
      </c>
      <c r="M27" s="124">
        <f t="shared" si="4"/>
        <v>0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0</v>
      </c>
      <c r="R27" s="18">
        <v>0</v>
      </c>
    </row>
    <row r="28" spans="1:18">
      <c r="A28" s="8" t="s">
        <v>70</v>
      </c>
      <c r="B28" s="199">
        <f>'[2]25'!B30</f>
        <v>40</v>
      </c>
      <c r="C28" s="200">
        <f>'[2]25'!C30</f>
        <v>50</v>
      </c>
      <c r="D28" s="200">
        <f>'[2]25'!D30</f>
        <v>0</v>
      </c>
      <c r="E28" s="200">
        <f>'[2]25'!E30</f>
        <v>0</v>
      </c>
      <c r="F28" s="15">
        <f t="shared" si="6"/>
        <v>90</v>
      </c>
      <c r="G28" s="199">
        <f>'[2]25'!H30</f>
        <v>0</v>
      </c>
      <c r="H28" s="200">
        <f>'[2]25'!I30</f>
        <v>0</v>
      </c>
      <c r="I28" s="200">
        <f>'[2]25'!J30</f>
        <v>0</v>
      </c>
      <c r="J28" s="200">
        <f>'[2]25'!K30</f>
        <v>0</v>
      </c>
      <c r="K28" s="15">
        <f t="shared" si="3"/>
        <v>0</v>
      </c>
      <c r="L28" s="18">
        <f>frq!C28</f>
        <v>1</v>
      </c>
      <c r="M28" s="124">
        <f t="shared" si="4"/>
        <v>0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0</v>
      </c>
      <c r="R28" s="18">
        <v>0</v>
      </c>
    </row>
    <row r="29" spans="1:18">
      <c r="A29" s="8" t="s">
        <v>71</v>
      </c>
      <c r="B29" s="199">
        <f>'[2]25'!B31</f>
        <v>40</v>
      </c>
      <c r="C29" s="200">
        <f>'[2]25'!C31</f>
        <v>50</v>
      </c>
      <c r="D29" s="200">
        <f>'[2]25'!D31</f>
        <v>0</v>
      </c>
      <c r="E29" s="200">
        <f>'[2]25'!E31</f>
        <v>0</v>
      </c>
      <c r="F29" s="15">
        <f t="shared" si="6"/>
        <v>90</v>
      </c>
      <c r="G29" s="199">
        <f>'[2]25'!H31</f>
        <v>0</v>
      </c>
      <c r="H29" s="200">
        <f>'[2]25'!I31</f>
        <v>0</v>
      </c>
      <c r="I29" s="200">
        <f>'[2]25'!J31</f>
        <v>0</v>
      </c>
      <c r="J29" s="200">
        <f>'[2]25'!K31</f>
        <v>0</v>
      </c>
      <c r="K29" s="15">
        <f t="shared" si="3"/>
        <v>0</v>
      </c>
      <c r="L29" s="18">
        <f>frq!C29</f>
        <v>1</v>
      </c>
      <c r="M29" s="124">
        <f t="shared" si="4"/>
        <v>0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0</v>
      </c>
      <c r="R29" s="18">
        <v>0</v>
      </c>
    </row>
    <row r="30" spans="1:18">
      <c r="A30" s="8" t="s">
        <v>72</v>
      </c>
      <c r="B30" s="199">
        <f>'[2]25'!B32</f>
        <v>40</v>
      </c>
      <c r="C30" s="200">
        <f>'[2]25'!C32</f>
        <v>50</v>
      </c>
      <c r="D30" s="200">
        <f>'[2]25'!D32</f>
        <v>0</v>
      </c>
      <c r="E30" s="200">
        <f>'[2]25'!E32</f>
        <v>0</v>
      </c>
      <c r="F30" s="15">
        <f t="shared" si="6"/>
        <v>90</v>
      </c>
      <c r="G30" s="199">
        <f>'[2]25'!H32</f>
        <v>0</v>
      </c>
      <c r="H30" s="200">
        <f>'[2]25'!I32</f>
        <v>0</v>
      </c>
      <c r="I30" s="200">
        <f>'[2]25'!J32</f>
        <v>0</v>
      </c>
      <c r="J30" s="200">
        <f>'[2]25'!K32</f>
        <v>0</v>
      </c>
      <c r="K30" s="15">
        <f t="shared" si="3"/>
        <v>0</v>
      </c>
      <c r="L30" s="18">
        <f>frq!C30</f>
        <v>1</v>
      </c>
      <c r="M30" s="124">
        <f t="shared" si="4"/>
        <v>0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0</v>
      </c>
      <c r="R30" s="18">
        <v>0</v>
      </c>
    </row>
    <row r="31" spans="1:18">
      <c r="A31" s="8" t="s">
        <v>73</v>
      </c>
      <c r="B31" s="199">
        <f>'[2]25'!B33</f>
        <v>40</v>
      </c>
      <c r="C31" s="200">
        <f>'[2]25'!C33</f>
        <v>50</v>
      </c>
      <c r="D31" s="200">
        <f>'[2]25'!D33</f>
        <v>0</v>
      </c>
      <c r="E31" s="200">
        <f>'[2]25'!E33</f>
        <v>0</v>
      </c>
      <c r="F31" s="15">
        <f t="shared" si="6"/>
        <v>90</v>
      </c>
      <c r="G31" s="199">
        <f>'[2]25'!H33</f>
        <v>0</v>
      </c>
      <c r="H31" s="200">
        <f>'[2]25'!I33</f>
        <v>0</v>
      </c>
      <c r="I31" s="200">
        <f>'[2]25'!J33</f>
        <v>0</v>
      </c>
      <c r="J31" s="200">
        <f>'[2]25'!K33</f>
        <v>0</v>
      </c>
      <c r="K31" s="15">
        <f t="shared" si="3"/>
        <v>0</v>
      </c>
      <c r="L31" s="18">
        <f>frq!C31</f>
        <v>1</v>
      </c>
      <c r="M31" s="124">
        <f t="shared" si="4"/>
        <v>0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0</v>
      </c>
      <c r="R31" s="18">
        <v>0</v>
      </c>
    </row>
    <row r="32" spans="1:18">
      <c r="A32" s="8" t="s">
        <v>74</v>
      </c>
      <c r="B32" s="199">
        <f>'[2]25'!B34</f>
        <v>40</v>
      </c>
      <c r="C32" s="200">
        <f>'[2]25'!C34</f>
        <v>50</v>
      </c>
      <c r="D32" s="200">
        <f>'[2]25'!D34</f>
        <v>0</v>
      </c>
      <c r="E32" s="200">
        <f>'[2]25'!E34</f>
        <v>0</v>
      </c>
      <c r="F32" s="15">
        <f t="shared" si="6"/>
        <v>90</v>
      </c>
      <c r="G32" s="199">
        <f>'[2]25'!H34</f>
        <v>0</v>
      </c>
      <c r="H32" s="200">
        <f>'[2]25'!I34</f>
        <v>0</v>
      </c>
      <c r="I32" s="200">
        <f>'[2]25'!J34</f>
        <v>0</v>
      </c>
      <c r="J32" s="200">
        <f>'[2]25'!K34</f>
        <v>0</v>
      </c>
      <c r="K32" s="15">
        <f t="shared" si="3"/>
        <v>0</v>
      </c>
      <c r="L32" s="18">
        <f>frq!C32</f>
        <v>1</v>
      </c>
      <c r="M32" s="124">
        <f t="shared" si="4"/>
        <v>0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0</v>
      </c>
      <c r="R32" s="18">
        <v>0</v>
      </c>
    </row>
    <row r="33" spans="1:18">
      <c r="A33" s="8" t="s">
        <v>75</v>
      </c>
      <c r="B33" s="199">
        <f>'[2]25'!B35</f>
        <v>40</v>
      </c>
      <c r="C33" s="200">
        <f>'[2]25'!C35</f>
        <v>50</v>
      </c>
      <c r="D33" s="200">
        <f>'[2]25'!D35</f>
        <v>0</v>
      </c>
      <c r="E33" s="200">
        <f>'[2]25'!E35</f>
        <v>0</v>
      </c>
      <c r="F33" s="15">
        <f t="shared" si="6"/>
        <v>90</v>
      </c>
      <c r="G33" s="199">
        <f>'[2]25'!H35</f>
        <v>0</v>
      </c>
      <c r="H33" s="200">
        <f>'[2]25'!I35</f>
        <v>0</v>
      </c>
      <c r="I33" s="200">
        <f>'[2]25'!J35</f>
        <v>0</v>
      </c>
      <c r="J33" s="200">
        <f>'[2]25'!K35</f>
        <v>0</v>
      </c>
      <c r="K33" s="15">
        <f t="shared" si="3"/>
        <v>0</v>
      </c>
      <c r="L33" s="18">
        <f>frq!C33</f>
        <v>1</v>
      </c>
      <c r="M33" s="124">
        <f t="shared" si="4"/>
        <v>0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0</v>
      </c>
      <c r="R33" s="18">
        <v>0</v>
      </c>
    </row>
    <row r="34" spans="1:18">
      <c r="A34" s="8" t="s">
        <v>76</v>
      </c>
      <c r="B34" s="199">
        <f>'[2]25'!B36</f>
        <v>40</v>
      </c>
      <c r="C34" s="200">
        <f>'[2]25'!C36</f>
        <v>50</v>
      </c>
      <c r="D34" s="200">
        <f>'[2]25'!D36</f>
        <v>0</v>
      </c>
      <c r="E34" s="200">
        <f>'[2]25'!E36</f>
        <v>0</v>
      </c>
      <c r="F34" s="15">
        <f t="shared" si="6"/>
        <v>90</v>
      </c>
      <c r="G34" s="199">
        <f>'[2]25'!H36</f>
        <v>0</v>
      </c>
      <c r="H34" s="200">
        <f>'[2]25'!I36</f>
        <v>0</v>
      </c>
      <c r="I34" s="200">
        <f>'[2]25'!J36</f>
        <v>0</v>
      </c>
      <c r="J34" s="200">
        <f>'[2]25'!K36</f>
        <v>0</v>
      </c>
      <c r="K34" s="15">
        <f t="shared" si="3"/>
        <v>0</v>
      </c>
      <c r="L34" s="18">
        <f>frq!C34</f>
        <v>1</v>
      </c>
      <c r="M34" s="124">
        <f t="shared" si="4"/>
        <v>0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0</v>
      </c>
      <c r="R34" s="18">
        <v>0</v>
      </c>
    </row>
    <row r="35" spans="1:18">
      <c r="A35" s="8" t="s">
        <v>77</v>
      </c>
      <c r="B35" s="199">
        <f>'[2]25'!B37</f>
        <v>40</v>
      </c>
      <c r="C35" s="200">
        <f>'[2]25'!C37</f>
        <v>50</v>
      </c>
      <c r="D35" s="200">
        <f>'[2]25'!D37</f>
        <v>0</v>
      </c>
      <c r="E35" s="200">
        <f>'[2]25'!E37</f>
        <v>0</v>
      </c>
      <c r="F35" s="15">
        <f t="shared" si="6"/>
        <v>90</v>
      </c>
      <c r="G35" s="199">
        <f>'[2]25'!H37</f>
        <v>0</v>
      </c>
      <c r="H35" s="200">
        <f>'[2]25'!I37</f>
        <v>0</v>
      </c>
      <c r="I35" s="200">
        <f>'[2]25'!J37</f>
        <v>0</v>
      </c>
      <c r="J35" s="200">
        <f>'[2]25'!K37</f>
        <v>0</v>
      </c>
      <c r="K35" s="15">
        <f t="shared" si="3"/>
        <v>0</v>
      </c>
      <c r="L35" s="18">
        <f>frq!C35</f>
        <v>1</v>
      </c>
      <c r="M35" s="124">
        <f t="shared" si="4"/>
        <v>0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0</v>
      </c>
      <c r="R35" s="18">
        <v>0</v>
      </c>
    </row>
    <row r="36" spans="1:18">
      <c r="A36" s="8" t="s">
        <v>78</v>
      </c>
      <c r="B36" s="199">
        <f>'[2]25'!B38</f>
        <v>40</v>
      </c>
      <c r="C36" s="200">
        <f>'[2]25'!C38</f>
        <v>50</v>
      </c>
      <c r="D36" s="200">
        <f>'[2]25'!D38</f>
        <v>0</v>
      </c>
      <c r="E36" s="200">
        <f>'[2]25'!E38</f>
        <v>0</v>
      </c>
      <c r="F36" s="15">
        <f t="shared" si="6"/>
        <v>90</v>
      </c>
      <c r="G36" s="199">
        <f>'[2]25'!H38</f>
        <v>0</v>
      </c>
      <c r="H36" s="200">
        <f>'[2]25'!I38</f>
        <v>0</v>
      </c>
      <c r="I36" s="200">
        <f>'[2]25'!J38</f>
        <v>0</v>
      </c>
      <c r="J36" s="200">
        <f>'[2]25'!K38</f>
        <v>0</v>
      </c>
      <c r="K36" s="15">
        <f t="shared" si="3"/>
        <v>0</v>
      </c>
      <c r="L36" s="18">
        <f>frq!C36</f>
        <v>1</v>
      </c>
      <c r="M36" s="124">
        <f t="shared" si="4"/>
        <v>0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0</v>
      </c>
      <c r="R36" s="18">
        <v>0</v>
      </c>
    </row>
    <row r="37" spans="1:18">
      <c r="A37" s="8" t="s">
        <v>79</v>
      </c>
      <c r="B37" s="199">
        <f>'[2]25'!B39</f>
        <v>40</v>
      </c>
      <c r="C37" s="200">
        <f>'[2]25'!C39</f>
        <v>50</v>
      </c>
      <c r="D37" s="200">
        <f>'[2]25'!D39</f>
        <v>0</v>
      </c>
      <c r="E37" s="200">
        <f>'[2]25'!E39</f>
        <v>0</v>
      </c>
      <c r="F37" s="15">
        <f t="shared" si="6"/>
        <v>90</v>
      </c>
      <c r="G37" s="199">
        <f>'[2]25'!H39</f>
        <v>0</v>
      </c>
      <c r="H37" s="200">
        <f>'[2]25'!I39</f>
        <v>0</v>
      </c>
      <c r="I37" s="200">
        <f>'[2]25'!J39</f>
        <v>0</v>
      </c>
      <c r="J37" s="200">
        <f>'[2]25'!K39</f>
        <v>0</v>
      </c>
      <c r="K37" s="15">
        <f t="shared" si="3"/>
        <v>0</v>
      </c>
      <c r="L37" s="18">
        <f>frq!C37</f>
        <v>1</v>
      </c>
      <c r="M37" s="124">
        <f t="shared" si="4"/>
        <v>0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0</v>
      </c>
      <c r="R37" s="18">
        <v>0</v>
      </c>
    </row>
    <row r="38" spans="1:18">
      <c r="A38" s="8" t="s">
        <v>80</v>
      </c>
      <c r="B38" s="199">
        <f>'[2]25'!B40</f>
        <v>40</v>
      </c>
      <c r="C38" s="200">
        <f>'[2]25'!C40</f>
        <v>50</v>
      </c>
      <c r="D38" s="200">
        <f>'[2]25'!D40</f>
        <v>0</v>
      </c>
      <c r="E38" s="200">
        <f>'[2]25'!E40</f>
        <v>0</v>
      </c>
      <c r="F38" s="15">
        <f t="shared" si="6"/>
        <v>90</v>
      </c>
      <c r="G38" s="199">
        <f>'[2]25'!H40</f>
        <v>0</v>
      </c>
      <c r="H38" s="200">
        <f>'[2]25'!I40</f>
        <v>0</v>
      </c>
      <c r="I38" s="200">
        <f>'[2]25'!J40</f>
        <v>0</v>
      </c>
      <c r="J38" s="200">
        <f>'[2]25'!K40</f>
        <v>0</v>
      </c>
      <c r="K38" s="15">
        <f t="shared" si="3"/>
        <v>0</v>
      </c>
      <c r="L38" s="18">
        <f>frq!C38</f>
        <v>1</v>
      </c>
      <c r="M38" s="124">
        <f t="shared" si="4"/>
        <v>0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0</v>
      </c>
      <c r="R38" s="18">
        <v>0</v>
      </c>
    </row>
    <row r="39" spans="1:18">
      <c r="A39" s="8" t="s">
        <v>81</v>
      </c>
      <c r="B39" s="199">
        <f>'[2]25'!B41</f>
        <v>40</v>
      </c>
      <c r="C39" s="200">
        <f>'[2]25'!C41</f>
        <v>50</v>
      </c>
      <c r="D39" s="200">
        <f>'[2]25'!D41</f>
        <v>0</v>
      </c>
      <c r="E39" s="200">
        <f>'[2]25'!E41</f>
        <v>0</v>
      </c>
      <c r="F39" s="15">
        <f t="shared" si="6"/>
        <v>90</v>
      </c>
      <c r="G39" s="199">
        <f>'[2]25'!H41</f>
        <v>0</v>
      </c>
      <c r="H39" s="200">
        <f>'[2]25'!I41</f>
        <v>0</v>
      </c>
      <c r="I39" s="200">
        <f>'[2]25'!J41</f>
        <v>0</v>
      </c>
      <c r="J39" s="200">
        <f>'[2]25'!K41</f>
        <v>0</v>
      </c>
      <c r="K39" s="15">
        <f t="shared" si="3"/>
        <v>0</v>
      </c>
      <c r="L39" s="18">
        <f>frq!C39</f>
        <v>1</v>
      </c>
      <c r="M39" s="124">
        <f t="shared" si="4"/>
        <v>0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0</v>
      </c>
      <c r="R39" s="18">
        <v>0</v>
      </c>
    </row>
    <row r="40" spans="1:18">
      <c r="A40" s="8" t="s">
        <v>82</v>
      </c>
      <c r="B40" s="199">
        <f>'[2]25'!B42</f>
        <v>40</v>
      </c>
      <c r="C40" s="200">
        <f>'[2]25'!C42</f>
        <v>50</v>
      </c>
      <c r="D40" s="200">
        <f>'[2]25'!D42</f>
        <v>0</v>
      </c>
      <c r="E40" s="200">
        <f>'[2]25'!E42</f>
        <v>0</v>
      </c>
      <c r="F40" s="15">
        <f t="shared" si="6"/>
        <v>90</v>
      </c>
      <c r="G40" s="199">
        <f>'[2]25'!H42</f>
        <v>0</v>
      </c>
      <c r="H40" s="200">
        <f>'[2]25'!I42</f>
        <v>0</v>
      </c>
      <c r="I40" s="200">
        <f>'[2]25'!J42</f>
        <v>0</v>
      </c>
      <c r="J40" s="200">
        <f>'[2]25'!K42</f>
        <v>0</v>
      </c>
      <c r="K40" s="15">
        <f t="shared" si="3"/>
        <v>0</v>
      </c>
      <c r="L40" s="18">
        <f>frq!C40</f>
        <v>1</v>
      </c>
      <c r="M40" s="124">
        <f t="shared" si="4"/>
        <v>0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0</v>
      </c>
      <c r="R40" s="18">
        <v>0</v>
      </c>
    </row>
    <row r="41" spans="1:18">
      <c r="A41" s="8" t="s">
        <v>83</v>
      </c>
      <c r="B41" s="199">
        <f>'[2]25'!B43</f>
        <v>40</v>
      </c>
      <c r="C41" s="200">
        <f>'[2]25'!C43</f>
        <v>50</v>
      </c>
      <c r="D41" s="200">
        <f>'[2]25'!D43</f>
        <v>0</v>
      </c>
      <c r="E41" s="200">
        <f>'[2]25'!E43</f>
        <v>0</v>
      </c>
      <c r="F41" s="15">
        <f t="shared" si="6"/>
        <v>90</v>
      </c>
      <c r="G41" s="199">
        <f>'[2]25'!H43</f>
        <v>0</v>
      </c>
      <c r="H41" s="200">
        <f>'[2]25'!I43</f>
        <v>0</v>
      </c>
      <c r="I41" s="200">
        <f>'[2]25'!J43</f>
        <v>0</v>
      </c>
      <c r="J41" s="200">
        <f>'[2]25'!K43</f>
        <v>0</v>
      </c>
      <c r="K41" s="15">
        <f t="shared" si="3"/>
        <v>0</v>
      </c>
      <c r="L41" s="18">
        <f>frq!C41</f>
        <v>1</v>
      </c>
      <c r="M41" s="124">
        <f t="shared" si="4"/>
        <v>0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0</v>
      </c>
      <c r="R41" s="18">
        <v>0</v>
      </c>
    </row>
    <row r="42" spans="1:18">
      <c r="A42" s="8" t="s">
        <v>84</v>
      </c>
      <c r="B42" s="199">
        <f>'[2]25'!B44</f>
        <v>40</v>
      </c>
      <c r="C42" s="200">
        <f>'[2]25'!C44</f>
        <v>50</v>
      </c>
      <c r="D42" s="200">
        <f>'[2]25'!D44</f>
        <v>0</v>
      </c>
      <c r="E42" s="200">
        <f>'[2]25'!E44</f>
        <v>0</v>
      </c>
      <c r="F42" s="15">
        <f t="shared" si="6"/>
        <v>90</v>
      </c>
      <c r="G42" s="199">
        <f>'[2]25'!H44</f>
        <v>0</v>
      </c>
      <c r="H42" s="200">
        <f>'[2]25'!I44</f>
        <v>0</v>
      </c>
      <c r="I42" s="200">
        <f>'[2]25'!J44</f>
        <v>0</v>
      </c>
      <c r="J42" s="200">
        <f>'[2]25'!K44</f>
        <v>0</v>
      </c>
      <c r="K42" s="15">
        <f t="shared" si="3"/>
        <v>0</v>
      </c>
      <c r="L42" s="18">
        <f>frq!C42</f>
        <v>1</v>
      </c>
      <c r="M42" s="124">
        <f t="shared" si="4"/>
        <v>0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0</v>
      </c>
      <c r="R42" s="18">
        <v>0</v>
      </c>
    </row>
    <row r="43" spans="1:18">
      <c r="A43" s="8" t="s">
        <v>85</v>
      </c>
      <c r="B43" s="199">
        <f>'[2]25'!B45</f>
        <v>40</v>
      </c>
      <c r="C43" s="200">
        <f>'[2]25'!C45</f>
        <v>50</v>
      </c>
      <c r="D43" s="200">
        <f>'[2]25'!D45</f>
        <v>0</v>
      </c>
      <c r="E43" s="200">
        <f>'[2]25'!E45</f>
        <v>0</v>
      </c>
      <c r="F43" s="15">
        <f t="shared" si="6"/>
        <v>90</v>
      </c>
      <c r="G43" s="199">
        <f>'[2]25'!H45</f>
        <v>0</v>
      </c>
      <c r="H43" s="200">
        <f>'[2]25'!I45</f>
        <v>0</v>
      </c>
      <c r="I43" s="200">
        <f>'[2]25'!J45</f>
        <v>0</v>
      </c>
      <c r="J43" s="200">
        <f>'[2]25'!K45</f>
        <v>0</v>
      </c>
      <c r="K43" s="15">
        <f t="shared" si="3"/>
        <v>0</v>
      </c>
      <c r="L43" s="18">
        <f>frq!C43</f>
        <v>1</v>
      </c>
      <c r="M43" s="124">
        <f t="shared" si="4"/>
        <v>0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0</v>
      </c>
      <c r="R43" s="18">
        <v>0</v>
      </c>
    </row>
    <row r="44" spans="1:18">
      <c r="A44" s="8" t="s">
        <v>86</v>
      </c>
      <c r="B44" s="199">
        <f>'[2]25'!B46</f>
        <v>40</v>
      </c>
      <c r="C44" s="200">
        <f>'[2]25'!C46</f>
        <v>50</v>
      </c>
      <c r="D44" s="200">
        <f>'[2]25'!D46</f>
        <v>0</v>
      </c>
      <c r="E44" s="200">
        <f>'[2]25'!E46</f>
        <v>0</v>
      </c>
      <c r="F44" s="15">
        <f t="shared" si="6"/>
        <v>90</v>
      </c>
      <c r="G44" s="199">
        <f>'[2]25'!H46</f>
        <v>0</v>
      </c>
      <c r="H44" s="200">
        <f>'[2]25'!I46</f>
        <v>0</v>
      </c>
      <c r="I44" s="200">
        <f>'[2]25'!J46</f>
        <v>0</v>
      </c>
      <c r="J44" s="200">
        <f>'[2]25'!K46</f>
        <v>0</v>
      </c>
      <c r="K44" s="15">
        <f t="shared" si="3"/>
        <v>0</v>
      </c>
      <c r="L44" s="18">
        <f>frq!C44</f>
        <v>1</v>
      </c>
      <c r="M44" s="124">
        <f t="shared" si="4"/>
        <v>0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0</v>
      </c>
      <c r="R44" s="18">
        <v>0</v>
      </c>
    </row>
    <row r="45" spans="1:18">
      <c r="A45" s="8" t="s">
        <v>87</v>
      </c>
      <c r="B45" s="199">
        <f>'[2]25'!B47</f>
        <v>40</v>
      </c>
      <c r="C45" s="200">
        <f>'[2]25'!C47</f>
        <v>50</v>
      </c>
      <c r="D45" s="200">
        <f>'[2]25'!D47</f>
        <v>0</v>
      </c>
      <c r="E45" s="200">
        <f>'[2]25'!E47</f>
        <v>0</v>
      </c>
      <c r="F45" s="15">
        <f t="shared" si="6"/>
        <v>90</v>
      </c>
      <c r="G45" s="199">
        <f>'[2]25'!H47</f>
        <v>0</v>
      </c>
      <c r="H45" s="200">
        <f>'[2]25'!I47</f>
        <v>0</v>
      </c>
      <c r="I45" s="200">
        <f>'[2]25'!J47</f>
        <v>0</v>
      </c>
      <c r="J45" s="200">
        <f>'[2]25'!K47</f>
        <v>0</v>
      </c>
      <c r="K45" s="15">
        <f t="shared" si="3"/>
        <v>0</v>
      </c>
      <c r="L45" s="18">
        <f>frq!C45</f>
        <v>1</v>
      </c>
      <c r="M45" s="124">
        <f t="shared" si="4"/>
        <v>0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0</v>
      </c>
      <c r="R45" s="18">
        <v>0</v>
      </c>
    </row>
    <row r="46" spans="1:18">
      <c r="A46" s="8" t="s">
        <v>88</v>
      </c>
      <c r="B46" s="199">
        <f>'[2]25'!B48</f>
        <v>40</v>
      </c>
      <c r="C46" s="200">
        <f>'[2]25'!C48</f>
        <v>50</v>
      </c>
      <c r="D46" s="200">
        <f>'[2]25'!D48</f>
        <v>0</v>
      </c>
      <c r="E46" s="200">
        <f>'[2]25'!E48</f>
        <v>0</v>
      </c>
      <c r="F46" s="15">
        <f t="shared" si="6"/>
        <v>90</v>
      </c>
      <c r="G46" s="199">
        <f>'[2]25'!H48</f>
        <v>0</v>
      </c>
      <c r="H46" s="200">
        <f>'[2]25'!I48</f>
        <v>0</v>
      </c>
      <c r="I46" s="200">
        <f>'[2]25'!J48</f>
        <v>0</v>
      </c>
      <c r="J46" s="200">
        <f>'[2]25'!K48</f>
        <v>0</v>
      </c>
      <c r="K46" s="15">
        <f t="shared" si="3"/>
        <v>0</v>
      </c>
      <c r="L46" s="18">
        <f>frq!C46</f>
        <v>1</v>
      </c>
      <c r="M46" s="124">
        <f t="shared" si="4"/>
        <v>0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0</v>
      </c>
      <c r="R46" s="18">
        <v>0</v>
      </c>
    </row>
    <row r="47" spans="1:18">
      <c r="A47" s="8" t="s">
        <v>89</v>
      </c>
      <c r="B47" s="199">
        <f>'[2]25'!B49</f>
        <v>40</v>
      </c>
      <c r="C47" s="200">
        <f>'[2]25'!C49</f>
        <v>50</v>
      </c>
      <c r="D47" s="200">
        <f>'[2]25'!D49</f>
        <v>0</v>
      </c>
      <c r="E47" s="200">
        <f>'[2]25'!E49</f>
        <v>0</v>
      </c>
      <c r="F47" s="15">
        <f t="shared" si="6"/>
        <v>90</v>
      </c>
      <c r="G47" s="199">
        <f>'[2]25'!H49</f>
        <v>0</v>
      </c>
      <c r="H47" s="200">
        <f>'[2]25'!I49</f>
        <v>0</v>
      </c>
      <c r="I47" s="200">
        <f>'[2]25'!J49</f>
        <v>0</v>
      </c>
      <c r="J47" s="200">
        <f>'[2]25'!K49</f>
        <v>0</v>
      </c>
      <c r="K47" s="15">
        <f t="shared" si="3"/>
        <v>0</v>
      </c>
      <c r="L47" s="18">
        <f>frq!C47</f>
        <v>1</v>
      </c>
      <c r="M47" s="124">
        <f t="shared" si="4"/>
        <v>0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0</v>
      </c>
      <c r="R47" s="18">
        <v>0</v>
      </c>
    </row>
    <row r="48" spans="1:18">
      <c r="A48" s="8" t="s">
        <v>90</v>
      </c>
      <c r="B48" s="199">
        <f>'[2]25'!B50</f>
        <v>40</v>
      </c>
      <c r="C48" s="200">
        <f>'[2]25'!C50</f>
        <v>50</v>
      </c>
      <c r="D48" s="200">
        <f>'[2]25'!D50</f>
        <v>0</v>
      </c>
      <c r="E48" s="200">
        <f>'[2]25'!E50</f>
        <v>0</v>
      </c>
      <c r="F48" s="15">
        <f t="shared" si="6"/>
        <v>90</v>
      </c>
      <c r="G48" s="199">
        <f>'[2]25'!H50</f>
        <v>0</v>
      </c>
      <c r="H48" s="200">
        <f>'[2]25'!I50</f>
        <v>0</v>
      </c>
      <c r="I48" s="200">
        <f>'[2]25'!J50</f>
        <v>0</v>
      </c>
      <c r="J48" s="200">
        <f>'[2]25'!K50</f>
        <v>0</v>
      </c>
      <c r="K48" s="15">
        <f t="shared" si="3"/>
        <v>0</v>
      </c>
      <c r="L48" s="18">
        <f>frq!C48</f>
        <v>1</v>
      </c>
      <c r="M48" s="124">
        <f t="shared" si="4"/>
        <v>0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0</v>
      </c>
      <c r="R48" s="18">
        <v>0</v>
      </c>
    </row>
    <row r="49" spans="1:18">
      <c r="A49" s="8" t="s">
        <v>91</v>
      </c>
      <c r="B49" s="199">
        <f>'[2]25'!B51</f>
        <v>40</v>
      </c>
      <c r="C49" s="200">
        <f>'[2]25'!C51</f>
        <v>50</v>
      </c>
      <c r="D49" s="200">
        <f>'[2]25'!D51</f>
        <v>0</v>
      </c>
      <c r="E49" s="200">
        <f>'[2]25'!E51</f>
        <v>0</v>
      </c>
      <c r="F49" s="15">
        <f t="shared" si="6"/>
        <v>90</v>
      </c>
      <c r="G49" s="199">
        <f>'[2]25'!H51</f>
        <v>0</v>
      </c>
      <c r="H49" s="200">
        <f>'[2]25'!I51</f>
        <v>0</v>
      </c>
      <c r="I49" s="200">
        <f>'[2]25'!J51</f>
        <v>0</v>
      </c>
      <c r="J49" s="200">
        <f>'[2]25'!K51</f>
        <v>0</v>
      </c>
      <c r="K49" s="15">
        <f t="shared" si="3"/>
        <v>0</v>
      </c>
      <c r="L49" s="18">
        <f>frq!C49</f>
        <v>1</v>
      </c>
      <c r="M49" s="124">
        <f t="shared" si="4"/>
        <v>0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0</v>
      </c>
      <c r="R49" s="18">
        <v>0</v>
      </c>
    </row>
    <row r="50" spans="1:18">
      <c r="A50" s="8" t="s">
        <v>92</v>
      </c>
      <c r="B50" s="199">
        <f>'[2]25'!B52</f>
        <v>40</v>
      </c>
      <c r="C50" s="200">
        <f>'[2]25'!C52</f>
        <v>50</v>
      </c>
      <c r="D50" s="200">
        <f>'[2]25'!D52</f>
        <v>0</v>
      </c>
      <c r="E50" s="200">
        <f>'[2]25'!E52</f>
        <v>0</v>
      </c>
      <c r="F50" s="15">
        <f t="shared" si="6"/>
        <v>90</v>
      </c>
      <c r="G50" s="199">
        <f>'[2]25'!H52</f>
        <v>0</v>
      </c>
      <c r="H50" s="200">
        <f>'[2]25'!I52</f>
        <v>0</v>
      </c>
      <c r="I50" s="200">
        <f>'[2]25'!J52</f>
        <v>0</v>
      </c>
      <c r="J50" s="200">
        <f>'[2]25'!K52</f>
        <v>0</v>
      </c>
      <c r="K50" s="15">
        <f t="shared" si="3"/>
        <v>0</v>
      </c>
      <c r="L50" s="18">
        <f>frq!C50</f>
        <v>1</v>
      </c>
      <c r="M50" s="124">
        <f t="shared" si="4"/>
        <v>0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0</v>
      </c>
      <c r="R50" s="18">
        <v>0</v>
      </c>
    </row>
    <row r="51" spans="1:18">
      <c r="A51" s="8" t="s">
        <v>93</v>
      </c>
      <c r="B51" s="199">
        <f>'[2]25'!B53</f>
        <v>40</v>
      </c>
      <c r="C51" s="200">
        <f>'[2]25'!C53</f>
        <v>50</v>
      </c>
      <c r="D51" s="200">
        <f>'[2]25'!D53</f>
        <v>0</v>
      </c>
      <c r="E51" s="200">
        <f>'[2]25'!E53</f>
        <v>0</v>
      </c>
      <c r="F51" s="15">
        <f t="shared" si="6"/>
        <v>90</v>
      </c>
      <c r="G51" s="199">
        <f>'[2]25'!H53</f>
        <v>0</v>
      </c>
      <c r="H51" s="200">
        <f>'[2]25'!I53</f>
        <v>0</v>
      </c>
      <c r="I51" s="200">
        <f>'[2]25'!J53</f>
        <v>0</v>
      </c>
      <c r="J51" s="200">
        <f>'[2]25'!K53</f>
        <v>0</v>
      </c>
      <c r="K51" s="15">
        <f t="shared" si="3"/>
        <v>0</v>
      </c>
      <c r="L51" s="18">
        <f>frq!C51</f>
        <v>1</v>
      </c>
      <c r="M51" s="124">
        <f t="shared" si="4"/>
        <v>0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0</v>
      </c>
      <c r="R51" s="18">
        <v>0</v>
      </c>
    </row>
    <row r="52" spans="1:18">
      <c r="A52" s="8" t="s">
        <v>94</v>
      </c>
      <c r="B52" s="199">
        <f>'[2]25'!B54</f>
        <v>40</v>
      </c>
      <c r="C52" s="200">
        <f>'[2]25'!C54</f>
        <v>50</v>
      </c>
      <c r="D52" s="200">
        <f>'[2]25'!D54</f>
        <v>0</v>
      </c>
      <c r="E52" s="200">
        <f>'[2]25'!E54</f>
        <v>0</v>
      </c>
      <c r="F52" s="15">
        <f t="shared" si="6"/>
        <v>90</v>
      </c>
      <c r="G52" s="199">
        <f>'[2]25'!H54</f>
        <v>0</v>
      </c>
      <c r="H52" s="200">
        <f>'[2]25'!I54</f>
        <v>0</v>
      </c>
      <c r="I52" s="200">
        <f>'[2]25'!J54</f>
        <v>0</v>
      </c>
      <c r="J52" s="200">
        <f>'[2]25'!K54</f>
        <v>0</v>
      </c>
      <c r="K52" s="15">
        <f t="shared" si="3"/>
        <v>0</v>
      </c>
      <c r="L52" s="18">
        <f>frq!C52</f>
        <v>1</v>
      </c>
      <c r="M52" s="124">
        <f t="shared" si="4"/>
        <v>0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0</v>
      </c>
      <c r="R52" s="18">
        <v>0</v>
      </c>
    </row>
    <row r="53" spans="1:18">
      <c r="A53" s="8" t="s">
        <v>95</v>
      </c>
      <c r="B53" s="199">
        <f>'[2]25'!B55</f>
        <v>40</v>
      </c>
      <c r="C53" s="200">
        <f>'[2]25'!C55</f>
        <v>50</v>
      </c>
      <c r="D53" s="200">
        <f>'[2]25'!D55</f>
        <v>0</v>
      </c>
      <c r="E53" s="200">
        <f>'[2]25'!E55</f>
        <v>0</v>
      </c>
      <c r="F53" s="15">
        <f t="shared" si="6"/>
        <v>90</v>
      </c>
      <c r="G53" s="199">
        <f>'[2]25'!H55</f>
        <v>0</v>
      </c>
      <c r="H53" s="200">
        <f>'[2]25'!I55</f>
        <v>0</v>
      </c>
      <c r="I53" s="200">
        <f>'[2]25'!J55</f>
        <v>0</v>
      </c>
      <c r="J53" s="200">
        <f>'[2]25'!K55</f>
        <v>0</v>
      </c>
      <c r="K53" s="15">
        <f t="shared" si="3"/>
        <v>0</v>
      </c>
      <c r="L53" s="18">
        <f>frq!C53</f>
        <v>1</v>
      </c>
      <c r="M53" s="124">
        <f t="shared" si="4"/>
        <v>0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0</v>
      </c>
      <c r="R53" s="18">
        <v>0</v>
      </c>
    </row>
    <row r="54" spans="1:18">
      <c r="A54" s="8" t="s">
        <v>96</v>
      </c>
      <c r="B54" s="199">
        <f>'[2]25'!B56</f>
        <v>40</v>
      </c>
      <c r="C54" s="200">
        <f>'[2]25'!C56</f>
        <v>50</v>
      </c>
      <c r="D54" s="200">
        <f>'[2]25'!D56</f>
        <v>0</v>
      </c>
      <c r="E54" s="200">
        <f>'[2]25'!E56</f>
        <v>0</v>
      </c>
      <c r="F54" s="15">
        <f t="shared" si="6"/>
        <v>90</v>
      </c>
      <c r="G54" s="199">
        <f>'[2]25'!H56</f>
        <v>0</v>
      </c>
      <c r="H54" s="200">
        <f>'[2]25'!I56</f>
        <v>0</v>
      </c>
      <c r="I54" s="200">
        <f>'[2]25'!J56</f>
        <v>0</v>
      </c>
      <c r="J54" s="200">
        <f>'[2]25'!K56</f>
        <v>0</v>
      </c>
      <c r="K54" s="15">
        <f t="shared" si="3"/>
        <v>0</v>
      </c>
      <c r="L54" s="18">
        <f>frq!C54</f>
        <v>1</v>
      </c>
      <c r="M54" s="124">
        <f t="shared" si="4"/>
        <v>0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0</v>
      </c>
      <c r="R54" s="18">
        <v>0</v>
      </c>
    </row>
    <row r="55" spans="1:18">
      <c r="A55" s="8" t="s">
        <v>97</v>
      </c>
      <c r="B55" s="199">
        <f>'[2]25'!B57</f>
        <v>40</v>
      </c>
      <c r="C55" s="200">
        <f>'[2]25'!C57</f>
        <v>50</v>
      </c>
      <c r="D55" s="200">
        <f>'[2]25'!D57</f>
        <v>0</v>
      </c>
      <c r="E55" s="200">
        <f>'[2]25'!E57</f>
        <v>0</v>
      </c>
      <c r="F55" s="15">
        <f t="shared" si="6"/>
        <v>90</v>
      </c>
      <c r="G55" s="199">
        <f>'[2]25'!H57</f>
        <v>0</v>
      </c>
      <c r="H55" s="200">
        <f>'[2]25'!I57</f>
        <v>0</v>
      </c>
      <c r="I55" s="200">
        <f>'[2]25'!J57</f>
        <v>0</v>
      </c>
      <c r="J55" s="200">
        <f>'[2]25'!K57</f>
        <v>0</v>
      </c>
      <c r="K55" s="15">
        <f t="shared" si="3"/>
        <v>0</v>
      </c>
      <c r="L55" s="18">
        <f>frq!C55</f>
        <v>1</v>
      </c>
      <c r="M55" s="124">
        <f t="shared" si="4"/>
        <v>0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0</v>
      </c>
      <c r="R55" s="18">
        <v>0</v>
      </c>
    </row>
    <row r="56" spans="1:18">
      <c r="A56" s="8" t="s">
        <v>98</v>
      </c>
      <c r="B56" s="199">
        <f>'[2]25'!B58</f>
        <v>40</v>
      </c>
      <c r="C56" s="200">
        <f>'[2]25'!C58</f>
        <v>50</v>
      </c>
      <c r="D56" s="200">
        <f>'[2]25'!D58</f>
        <v>0</v>
      </c>
      <c r="E56" s="200">
        <f>'[2]25'!E58</f>
        <v>0</v>
      </c>
      <c r="F56" s="15">
        <f t="shared" si="6"/>
        <v>90</v>
      </c>
      <c r="G56" s="199">
        <f>'[2]25'!H58</f>
        <v>0</v>
      </c>
      <c r="H56" s="200">
        <f>'[2]25'!I58</f>
        <v>0</v>
      </c>
      <c r="I56" s="200">
        <f>'[2]25'!J58</f>
        <v>0</v>
      </c>
      <c r="J56" s="200">
        <f>'[2]25'!K58</f>
        <v>0</v>
      </c>
      <c r="K56" s="15">
        <f t="shared" si="3"/>
        <v>0</v>
      </c>
      <c r="L56" s="18">
        <f>frq!C56</f>
        <v>1</v>
      </c>
      <c r="M56" s="124">
        <f t="shared" si="4"/>
        <v>0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0</v>
      </c>
      <c r="R56" s="18">
        <v>0</v>
      </c>
    </row>
    <row r="57" spans="1:18">
      <c r="A57" s="8" t="s">
        <v>99</v>
      </c>
      <c r="B57" s="199">
        <f>'[2]25'!B59</f>
        <v>40</v>
      </c>
      <c r="C57" s="200">
        <f>'[2]25'!C59</f>
        <v>50</v>
      </c>
      <c r="D57" s="200">
        <f>'[2]25'!D59</f>
        <v>0</v>
      </c>
      <c r="E57" s="200">
        <f>'[2]25'!E59</f>
        <v>0</v>
      </c>
      <c r="F57" s="15">
        <f t="shared" si="6"/>
        <v>90</v>
      </c>
      <c r="G57" s="199">
        <f>'[2]25'!H59</f>
        <v>0</v>
      </c>
      <c r="H57" s="200">
        <f>'[2]25'!I59</f>
        <v>0</v>
      </c>
      <c r="I57" s="200">
        <f>'[2]25'!J59</f>
        <v>0</v>
      </c>
      <c r="J57" s="200">
        <f>'[2]25'!K59</f>
        <v>0</v>
      </c>
      <c r="K57" s="15">
        <f t="shared" si="3"/>
        <v>0</v>
      </c>
      <c r="L57" s="18">
        <f>frq!C57</f>
        <v>1</v>
      </c>
      <c r="M57" s="124">
        <f t="shared" si="4"/>
        <v>0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0</v>
      </c>
      <c r="R57" s="18">
        <v>0</v>
      </c>
    </row>
    <row r="58" spans="1:18">
      <c r="A58" s="8" t="s">
        <v>100</v>
      </c>
      <c r="B58" s="199">
        <f>'[2]25'!B60</f>
        <v>40</v>
      </c>
      <c r="C58" s="200">
        <f>'[2]25'!C60</f>
        <v>50</v>
      </c>
      <c r="D58" s="200">
        <f>'[2]25'!D60</f>
        <v>0</v>
      </c>
      <c r="E58" s="200">
        <f>'[2]25'!E60</f>
        <v>0</v>
      </c>
      <c r="F58" s="15">
        <f t="shared" si="6"/>
        <v>90</v>
      </c>
      <c r="G58" s="199">
        <f>'[2]25'!H60</f>
        <v>0</v>
      </c>
      <c r="H58" s="200">
        <f>'[2]25'!I60</f>
        <v>0</v>
      </c>
      <c r="I58" s="200">
        <f>'[2]25'!J60</f>
        <v>0</v>
      </c>
      <c r="J58" s="200">
        <f>'[2]25'!K60</f>
        <v>0</v>
      </c>
      <c r="K58" s="15">
        <f t="shared" si="3"/>
        <v>0</v>
      </c>
      <c r="L58" s="18">
        <f>frq!C58</f>
        <v>1</v>
      </c>
      <c r="M58" s="124">
        <f t="shared" si="4"/>
        <v>0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0</v>
      </c>
      <c r="R58" s="18">
        <v>0</v>
      </c>
    </row>
    <row r="59" spans="1:18">
      <c r="A59" s="8" t="s">
        <v>101</v>
      </c>
      <c r="B59" s="199">
        <f>'[2]25'!B61</f>
        <v>40</v>
      </c>
      <c r="C59" s="200">
        <f>'[2]25'!C61</f>
        <v>50</v>
      </c>
      <c r="D59" s="200">
        <f>'[2]25'!D61</f>
        <v>0</v>
      </c>
      <c r="E59" s="200">
        <f>'[2]25'!E61</f>
        <v>0</v>
      </c>
      <c r="F59" s="15">
        <f t="shared" si="6"/>
        <v>90</v>
      </c>
      <c r="G59" s="199">
        <f>'[2]25'!H61</f>
        <v>0</v>
      </c>
      <c r="H59" s="200">
        <f>'[2]25'!I61</f>
        <v>0</v>
      </c>
      <c r="I59" s="200">
        <f>'[2]25'!J61</f>
        <v>0</v>
      </c>
      <c r="J59" s="200">
        <f>'[2]25'!K61</f>
        <v>0</v>
      </c>
      <c r="K59" s="15">
        <f t="shared" si="3"/>
        <v>0</v>
      </c>
      <c r="L59" s="18">
        <f>frq!C59</f>
        <v>1</v>
      </c>
      <c r="M59" s="124">
        <f t="shared" si="4"/>
        <v>0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0</v>
      </c>
      <c r="R59" s="18">
        <v>0</v>
      </c>
    </row>
    <row r="60" spans="1:18">
      <c r="A60" s="8" t="s">
        <v>102</v>
      </c>
      <c r="B60" s="199">
        <f>'[2]25'!B62</f>
        <v>40</v>
      </c>
      <c r="C60" s="200">
        <f>'[2]25'!C62</f>
        <v>50</v>
      </c>
      <c r="D60" s="200">
        <f>'[2]25'!D62</f>
        <v>0</v>
      </c>
      <c r="E60" s="200">
        <f>'[2]25'!E62</f>
        <v>0</v>
      </c>
      <c r="F60" s="15">
        <f t="shared" si="6"/>
        <v>90</v>
      </c>
      <c r="G60" s="199">
        <f>'[2]25'!H62</f>
        <v>0</v>
      </c>
      <c r="H60" s="200">
        <f>'[2]25'!I62</f>
        <v>0</v>
      </c>
      <c r="I60" s="200">
        <f>'[2]25'!J62</f>
        <v>0</v>
      </c>
      <c r="J60" s="200">
        <f>'[2]25'!K62</f>
        <v>0</v>
      </c>
      <c r="K60" s="15">
        <f t="shared" si="3"/>
        <v>0</v>
      </c>
      <c r="L60" s="18">
        <f>frq!C60</f>
        <v>1</v>
      </c>
      <c r="M60" s="124">
        <f t="shared" si="4"/>
        <v>0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0</v>
      </c>
      <c r="R60" s="18">
        <v>0</v>
      </c>
    </row>
    <row r="61" spans="1:18">
      <c r="A61" s="8" t="s">
        <v>103</v>
      </c>
      <c r="B61" s="199">
        <f>'[2]25'!B63</f>
        <v>40</v>
      </c>
      <c r="C61" s="200">
        <f>'[2]25'!C63</f>
        <v>50</v>
      </c>
      <c r="D61" s="200">
        <f>'[2]25'!D63</f>
        <v>0</v>
      </c>
      <c r="E61" s="200">
        <f>'[2]25'!E63</f>
        <v>0</v>
      </c>
      <c r="F61" s="15">
        <f t="shared" si="6"/>
        <v>90</v>
      </c>
      <c r="G61" s="199">
        <f>'[2]25'!H63</f>
        <v>0</v>
      </c>
      <c r="H61" s="200">
        <f>'[2]25'!I63</f>
        <v>0</v>
      </c>
      <c r="I61" s="200">
        <f>'[2]25'!J63</f>
        <v>0</v>
      </c>
      <c r="J61" s="200">
        <f>'[2]25'!K63</f>
        <v>0</v>
      </c>
      <c r="K61" s="15">
        <f t="shared" si="3"/>
        <v>0</v>
      </c>
      <c r="L61" s="18">
        <f>frq!C61</f>
        <v>1</v>
      </c>
      <c r="M61" s="124">
        <f t="shared" si="4"/>
        <v>0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0</v>
      </c>
      <c r="R61" s="18">
        <v>0</v>
      </c>
    </row>
    <row r="62" spans="1:18">
      <c r="A62" s="8" t="s">
        <v>104</v>
      </c>
      <c r="B62" s="199">
        <f>'[2]25'!B64</f>
        <v>40</v>
      </c>
      <c r="C62" s="200">
        <f>'[2]25'!C64</f>
        <v>50</v>
      </c>
      <c r="D62" s="200">
        <f>'[2]25'!D64</f>
        <v>0</v>
      </c>
      <c r="E62" s="200">
        <f>'[2]25'!E64</f>
        <v>0</v>
      </c>
      <c r="F62" s="15">
        <f t="shared" si="6"/>
        <v>90</v>
      </c>
      <c r="G62" s="199">
        <f>'[2]25'!H64</f>
        <v>0</v>
      </c>
      <c r="H62" s="200">
        <f>'[2]25'!I64</f>
        <v>0</v>
      </c>
      <c r="I62" s="200">
        <f>'[2]25'!J64</f>
        <v>0</v>
      </c>
      <c r="J62" s="200">
        <f>'[2]25'!K64</f>
        <v>0</v>
      </c>
      <c r="K62" s="15">
        <f t="shared" si="3"/>
        <v>0</v>
      </c>
      <c r="L62" s="18">
        <f>frq!C62</f>
        <v>1</v>
      </c>
      <c r="M62" s="124">
        <f t="shared" si="4"/>
        <v>0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0</v>
      </c>
      <c r="R62" s="18">
        <v>0</v>
      </c>
    </row>
    <row r="63" spans="1:18">
      <c r="A63" s="8" t="s">
        <v>105</v>
      </c>
      <c r="B63" s="199">
        <f>'[2]25'!B65</f>
        <v>40</v>
      </c>
      <c r="C63" s="200">
        <f>'[2]25'!C65</f>
        <v>50</v>
      </c>
      <c r="D63" s="200">
        <f>'[2]25'!D65</f>
        <v>0</v>
      </c>
      <c r="E63" s="200">
        <f>'[2]25'!E65</f>
        <v>0</v>
      </c>
      <c r="F63" s="15">
        <f t="shared" si="6"/>
        <v>90</v>
      </c>
      <c r="G63" s="199">
        <f>'[2]25'!H65</f>
        <v>0</v>
      </c>
      <c r="H63" s="200">
        <f>'[2]25'!I65</f>
        <v>0</v>
      </c>
      <c r="I63" s="200">
        <f>'[2]25'!J65</f>
        <v>0</v>
      </c>
      <c r="J63" s="200">
        <f>'[2]25'!K65</f>
        <v>0</v>
      </c>
      <c r="K63" s="15">
        <f t="shared" si="3"/>
        <v>0</v>
      </c>
      <c r="L63" s="18">
        <f>frq!C63</f>
        <v>1</v>
      </c>
      <c r="M63" s="124">
        <f t="shared" si="4"/>
        <v>0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0</v>
      </c>
      <c r="R63" s="18">
        <v>0</v>
      </c>
    </row>
    <row r="64" spans="1:18">
      <c r="A64" s="8" t="s">
        <v>106</v>
      </c>
      <c r="B64" s="199">
        <f>'[2]25'!B66</f>
        <v>40</v>
      </c>
      <c r="C64" s="200">
        <f>'[2]25'!C66</f>
        <v>50</v>
      </c>
      <c r="D64" s="200">
        <f>'[2]25'!D66</f>
        <v>0</v>
      </c>
      <c r="E64" s="200">
        <f>'[2]25'!E66</f>
        <v>0</v>
      </c>
      <c r="F64" s="15">
        <f t="shared" si="6"/>
        <v>90</v>
      </c>
      <c r="G64" s="199">
        <f>'[2]25'!H66</f>
        <v>0</v>
      </c>
      <c r="H64" s="200">
        <f>'[2]25'!I66</f>
        <v>0</v>
      </c>
      <c r="I64" s="200">
        <f>'[2]25'!J66</f>
        <v>0</v>
      </c>
      <c r="J64" s="200">
        <f>'[2]25'!K66</f>
        <v>0</v>
      </c>
      <c r="K64" s="15">
        <f t="shared" si="3"/>
        <v>0</v>
      </c>
      <c r="L64" s="18">
        <f>frq!C64</f>
        <v>1</v>
      </c>
      <c r="M64" s="124">
        <f t="shared" si="4"/>
        <v>0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0</v>
      </c>
      <c r="R64" s="18">
        <v>0</v>
      </c>
    </row>
    <row r="65" spans="1:18">
      <c r="A65" s="8" t="s">
        <v>107</v>
      </c>
      <c r="B65" s="199">
        <f>'[2]25'!B67</f>
        <v>40</v>
      </c>
      <c r="C65" s="200">
        <f>'[2]25'!C67</f>
        <v>50</v>
      </c>
      <c r="D65" s="200">
        <f>'[2]25'!D67</f>
        <v>0</v>
      </c>
      <c r="E65" s="200">
        <f>'[2]25'!E67</f>
        <v>0</v>
      </c>
      <c r="F65" s="15">
        <f t="shared" si="6"/>
        <v>90</v>
      </c>
      <c r="G65" s="199">
        <f>'[2]25'!H67</f>
        <v>0</v>
      </c>
      <c r="H65" s="200">
        <f>'[2]25'!I67</f>
        <v>0</v>
      </c>
      <c r="I65" s="200">
        <f>'[2]25'!J67</f>
        <v>0</v>
      </c>
      <c r="J65" s="200">
        <f>'[2]25'!K67</f>
        <v>0</v>
      </c>
      <c r="K65" s="15">
        <f t="shared" si="3"/>
        <v>0</v>
      </c>
      <c r="L65" s="18">
        <f>frq!C65</f>
        <v>1</v>
      </c>
      <c r="M65" s="124">
        <f t="shared" si="4"/>
        <v>0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0</v>
      </c>
      <c r="R65" s="18">
        <v>0</v>
      </c>
    </row>
    <row r="66" spans="1:18">
      <c r="A66" s="8" t="s">
        <v>108</v>
      </c>
      <c r="B66" s="199">
        <f>'[2]25'!B68</f>
        <v>40</v>
      </c>
      <c r="C66" s="200">
        <f>'[2]25'!C68</f>
        <v>50</v>
      </c>
      <c r="D66" s="200">
        <f>'[2]25'!D68</f>
        <v>0</v>
      </c>
      <c r="E66" s="200">
        <f>'[2]25'!E68</f>
        <v>0</v>
      </c>
      <c r="F66" s="15">
        <f t="shared" si="6"/>
        <v>90</v>
      </c>
      <c r="G66" s="199">
        <f>'[2]25'!H68</f>
        <v>0</v>
      </c>
      <c r="H66" s="200">
        <f>'[2]25'!I68</f>
        <v>0</v>
      </c>
      <c r="I66" s="200">
        <f>'[2]25'!J68</f>
        <v>0</v>
      </c>
      <c r="J66" s="200">
        <f>'[2]25'!K68</f>
        <v>0</v>
      </c>
      <c r="K66" s="15">
        <f t="shared" si="3"/>
        <v>0</v>
      </c>
      <c r="L66" s="18">
        <f>frq!C66</f>
        <v>1</v>
      </c>
      <c r="M66" s="124">
        <f t="shared" si="4"/>
        <v>0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0</v>
      </c>
      <c r="R66" s="18">
        <v>0</v>
      </c>
    </row>
    <row r="67" spans="1:18">
      <c r="A67" s="8" t="s">
        <v>109</v>
      </c>
      <c r="B67" s="199">
        <f>'[2]25'!B69</f>
        <v>40</v>
      </c>
      <c r="C67" s="200">
        <f>'[2]25'!C69</f>
        <v>50</v>
      </c>
      <c r="D67" s="200">
        <f>'[2]25'!D69</f>
        <v>0</v>
      </c>
      <c r="E67" s="200">
        <f>'[2]25'!E69</f>
        <v>0</v>
      </c>
      <c r="F67" s="15">
        <f t="shared" si="6"/>
        <v>90</v>
      </c>
      <c r="G67" s="199">
        <f>'[2]25'!H69</f>
        <v>0</v>
      </c>
      <c r="H67" s="200">
        <f>'[2]25'!I69</f>
        <v>0</v>
      </c>
      <c r="I67" s="200">
        <f>'[2]25'!J69</f>
        <v>0</v>
      </c>
      <c r="J67" s="200">
        <f>'[2]25'!K69</f>
        <v>0</v>
      </c>
      <c r="K67" s="15">
        <f t="shared" si="3"/>
        <v>0</v>
      </c>
      <c r="L67" s="18">
        <f>frq!C67</f>
        <v>1</v>
      </c>
      <c r="M67" s="124">
        <f t="shared" si="4"/>
        <v>0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0</v>
      </c>
      <c r="R67" s="18">
        <v>0</v>
      </c>
    </row>
    <row r="68" spans="1:18">
      <c r="A68" s="8" t="s">
        <v>110</v>
      </c>
      <c r="B68" s="199">
        <f>'[2]25'!B70</f>
        <v>40</v>
      </c>
      <c r="C68" s="200">
        <f>'[2]25'!C70</f>
        <v>50</v>
      </c>
      <c r="D68" s="200">
        <f>'[2]25'!D70</f>
        <v>0</v>
      </c>
      <c r="E68" s="200">
        <f>'[2]25'!E70</f>
        <v>0</v>
      </c>
      <c r="F68" s="15">
        <f t="shared" si="6"/>
        <v>90</v>
      </c>
      <c r="G68" s="199">
        <f>'[2]25'!H70</f>
        <v>0</v>
      </c>
      <c r="H68" s="200">
        <f>'[2]25'!I70</f>
        <v>0</v>
      </c>
      <c r="I68" s="200">
        <f>'[2]25'!J70</f>
        <v>0</v>
      </c>
      <c r="J68" s="200">
        <f>'[2]25'!K70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0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0</v>
      </c>
      <c r="R68" s="18">
        <v>0</v>
      </c>
    </row>
    <row r="69" spans="1:18">
      <c r="A69" s="8" t="s">
        <v>111</v>
      </c>
      <c r="B69" s="199">
        <f>'[2]25'!B71</f>
        <v>40</v>
      </c>
      <c r="C69" s="200">
        <f>'[2]25'!C71</f>
        <v>50</v>
      </c>
      <c r="D69" s="200">
        <f>'[2]25'!D71</f>
        <v>0</v>
      </c>
      <c r="E69" s="200">
        <f>'[2]25'!E71</f>
        <v>0</v>
      </c>
      <c r="F69" s="15">
        <f t="shared" ref="F69:F98" si="16">SUM(B69:E69)</f>
        <v>90</v>
      </c>
      <c r="G69" s="199">
        <f>'[2]25'!H71</f>
        <v>0</v>
      </c>
      <c r="H69" s="200">
        <f>'[2]25'!I71</f>
        <v>0</v>
      </c>
      <c r="I69" s="200">
        <f>'[2]25'!J71</f>
        <v>0</v>
      </c>
      <c r="J69" s="200">
        <f>'[2]25'!K71</f>
        <v>0</v>
      </c>
      <c r="K69" s="15">
        <f t="shared" si="13"/>
        <v>0</v>
      </c>
      <c r="L69" s="18">
        <f>frq!C69</f>
        <v>1</v>
      </c>
      <c r="M69" s="124">
        <f t="shared" si="14"/>
        <v>0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0</v>
      </c>
      <c r="R69" s="18">
        <v>0</v>
      </c>
    </row>
    <row r="70" spans="1:18">
      <c r="A70" s="8" t="s">
        <v>112</v>
      </c>
      <c r="B70" s="199">
        <f>'[2]25'!B72</f>
        <v>40</v>
      </c>
      <c r="C70" s="200">
        <f>'[2]25'!C72</f>
        <v>50</v>
      </c>
      <c r="D70" s="200">
        <f>'[2]25'!D72</f>
        <v>0</v>
      </c>
      <c r="E70" s="200">
        <f>'[2]25'!E72</f>
        <v>0</v>
      </c>
      <c r="F70" s="15">
        <f t="shared" si="16"/>
        <v>90</v>
      </c>
      <c r="G70" s="199">
        <f>'[2]25'!H72</f>
        <v>0</v>
      </c>
      <c r="H70" s="200">
        <f>'[2]25'!I72</f>
        <v>0</v>
      </c>
      <c r="I70" s="200">
        <f>'[2]25'!J72</f>
        <v>0</v>
      </c>
      <c r="J70" s="200">
        <f>'[2]25'!K72</f>
        <v>0</v>
      </c>
      <c r="K70" s="15">
        <f t="shared" si="13"/>
        <v>0</v>
      </c>
      <c r="L70" s="18">
        <f>frq!C70</f>
        <v>1</v>
      </c>
      <c r="M70" s="124">
        <f t="shared" si="14"/>
        <v>0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0</v>
      </c>
      <c r="R70" s="18">
        <v>0</v>
      </c>
    </row>
    <row r="71" spans="1:18">
      <c r="A71" s="8" t="s">
        <v>113</v>
      </c>
      <c r="B71" s="199">
        <f>'[2]25'!B73</f>
        <v>40</v>
      </c>
      <c r="C71" s="200">
        <f>'[2]25'!C73</f>
        <v>50</v>
      </c>
      <c r="D71" s="200">
        <f>'[2]25'!D73</f>
        <v>0</v>
      </c>
      <c r="E71" s="200">
        <f>'[2]25'!E73</f>
        <v>0</v>
      </c>
      <c r="F71" s="15">
        <f t="shared" si="16"/>
        <v>90</v>
      </c>
      <c r="G71" s="199">
        <f>'[2]25'!H73</f>
        <v>0</v>
      </c>
      <c r="H71" s="200">
        <f>'[2]25'!I73</f>
        <v>0</v>
      </c>
      <c r="I71" s="200">
        <f>'[2]25'!J73</f>
        <v>0</v>
      </c>
      <c r="J71" s="200">
        <f>'[2]25'!K73</f>
        <v>0</v>
      </c>
      <c r="K71" s="15">
        <f t="shared" si="13"/>
        <v>0</v>
      </c>
      <c r="L71" s="18">
        <f>frq!C71</f>
        <v>1</v>
      </c>
      <c r="M71" s="124">
        <f t="shared" si="14"/>
        <v>0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0</v>
      </c>
      <c r="R71" s="18">
        <v>0</v>
      </c>
    </row>
    <row r="72" spans="1:18">
      <c r="A72" s="8" t="s">
        <v>114</v>
      </c>
      <c r="B72" s="199">
        <f>'[2]25'!B74</f>
        <v>40</v>
      </c>
      <c r="C72" s="200">
        <f>'[2]25'!C74</f>
        <v>50</v>
      </c>
      <c r="D72" s="200">
        <f>'[2]25'!D74</f>
        <v>0</v>
      </c>
      <c r="E72" s="200">
        <f>'[2]25'!E74</f>
        <v>0</v>
      </c>
      <c r="F72" s="15">
        <f t="shared" si="16"/>
        <v>90</v>
      </c>
      <c r="G72" s="199">
        <f>'[2]25'!H74</f>
        <v>0</v>
      </c>
      <c r="H72" s="200">
        <f>'[2]25'!I74</f>
        <v>0</v>
      </c>
      <c r="I72" s="200">
        <f>'[2]25'!J74</f>
        <v>0</v>
      </c>
      <c r="J72" s="200">
        <f>'[2]25'!K74</f>
        <v>0</v>
      </c>
      <c r="K72" s="15">
        <f t="shared" si="13"/>
        <v>0</v>
      </c>
      <c r="L72" s="18">
        <f>frq!C72</f>
        <v>1</v>
      </c>
      <c r="M72" s="124">
        <f t="shared" si="14"/>
        <v>0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0</v>
      </c>
      <c r="R72" s="18">
        <v>0</v>
      </c>
    </row>
    <row r="73" spans="1:18">
      <c r="A73" s="8" t="s">
        <v>115</v>
      </c>
      <c r="B73" s="199">
        <f>'[2]25'!B75</f>
        <v>40</v>
      </c>
      <c r="C73" s="200">
        <f>'[2]25'!C75</f>
        <v>50</v>
      </c>
      <c r="D73" s="200">
        <f>'[2]25'!D75</f>
        <v>0</v>
      </c>
      <c r="E73" s="200">
        <f>'[2]25'!E75</f>
        <v>0</v>
      </c>
      <c r="F73" s="15">
        <f t="shared" si="16"/>
        <v>90</v>
      </c>
      <c r="G73" s="199">
        <f>'[2]25'!H75</f>
        <v>0</v>
      </c>
      <c r="H73" s="200">
        <f>'[2]25'!I75</f>
        <v>0</v>
      </c>
      <c r="I73" s="200">
        <f>'[2]25'!J75</f>
        <v>0</v>
      </c>
      <c r="J73" s="200">
        <f>'[2]25'!K75</f>
        <v>0</v>
      </c>
      <c r="K73" s="15">
        <f t="shared" si="13"/>
        <v>0</v>
      </c>
      <c r="L73" s="18">
        <f>frq!C73</f>
        <v>1</v>
      </c>
      <c r="M73" s="124">
        <f t="shared" si="14"/>
        <v>0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0</v>
      </c>
      <c r="R73" s="18">
        <v>0</v>
      </c>
    </row>
    <row r="74" spans="1:18">
      <c r="A74" s="8" t="s">
        <v>116</v>
      </c>
      <c r="B74" s="199">
        <f>'[2]25'!B76</f>
        <v>40</v>
      </c>
      <c r="C74" s="200">
        <f>'[2]25'!C76</f>
        <v>50</v>
      </c>
      <c r="D74" s="200">
        <f>'[2]25'!D76</f>
        <v>0</v>
      </c>
      <c r="E74" s="200">
        <f>'[2]25'!E76</f>
        <v>0</v>
      </c>
      <c r="F74" s="15">
        <f t="shared" si="16"/>
        <v>90</v>
      </c>
      <c r="G74" s="199">
        <f>'[2]25'!H76</f>
        <v>0</v>
      </c>
      <c r="H74" s="200">
        <f>'[2]25'!I76</f>
        <v>0</v>
      </c>
      <c r="I74" s="200">
        <f>'[2]25'!J76</f>
        <v>0</v>
      </c>
      <c r="J74" s="200">
        <f>'[2]25'!K76</f>
        <v>0</v>
      </c>
      <c r="K74" s="15">
        <f t="shared" si="13"/>
        <v>0</v>
      </c>
      <c r="L74" s="18">
        <f>frq!C74</f>
        <v>1</v>
      </c>
      <c r="M74" s="124">
        <f t="shared" si="14"/>
        <v>0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0</v>
      </c>
      <c r="R74" s="18">
        <v>0</v>
      </c>
    </row>
    <row r="75" spans="1:18">
      <c r="A75" s="8" t="s">
        <v>117</v>
      </c>
      <c r="B75" s="199">
        <f>'[2]25'!B77</f>
        <v>40</v>
      </c>
      <c r="C75" s="200">
        <f>'[2]25'!C77</f>
        <v>50</v>
      </c>
      <c r="D75" s="200">
        <f>'[2]25'!D77</f>
        <v>0</v>
      </c>
      <c r="E75" s="200">
        <f>'[2]25'!E77</f>
        <v>0</v>
      </c>
      <c r="F75" s="15">
        <f t="shared" si="16"/>
        <v>90</v>
      </c>
      <c r="G75" s="199">
        <f>'[2]25'!H77</f>
        <v>0</v>
      </c>
      <c r="H75" s="200">
        <f>'[2]25'!I77</f>
        <v>0</v>
      </c>
      <c r="I75" s="200">
        <f>'[2]25'!J77</f>
        <v>0</v>
      </c>
      <c r="J75" s="200">
        <f>'[2]25'!K77</f>
        <v>0</v>
      </c>
      <c r="K75" s="15">
        <f t="shared" si="13"/>
        <v>0</v>
      </c>
      <c r="L75" s="18">
        <f>frq!C75</f>
        <v>1</v>
      </c>
      <c r="M75" s="124">
        <f t="shared" si="14"/>
        <v>0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0</v>
      </c>
      <c r="R75" s="18">
        <v>0</v>
      </c>
    </row>
    <row r="76" spans="1:18">
      <c r="A76" s="8" t="s">
        <v>118</v>
      </c>
      <c r="B76" s="199">
        <f>'[2]25'!B78</f>
        <v>40</v>
      </c>
      <c r="C76" s="200">
        <f>'[2]25'!C78</f>
        <v>50</v>
      </c>
      <c r="D76" s="200">
        <f>'[2]25'!D78</f>
        <v>0</v>
      </c>
      <c r="E76" s="200">
        <f>'[2]25'!E78</f>
        <v>0</v>
      </c>
      <c r="F76" s="15">
        <f t="shared" si="16"/>
        <v>90</v>
      </c>
      <c r="G76" s="199">
        <f>'[2]25'!H78</f>
        <v>0</v>
      </c>
      <c r="H76" s="200">
        <f>'[2]25'!I78</f>
        <v>0</v>
      </c>
      <c r="I76" s="200">
        <f>'[2]25'!J78</f>
        <v>0</v>
      </c>
      <c r="J76" s="200">
        <f>'[2]25'!K78</f>
        <v>0</v>
      </c>
      <c r="K76" s="15">
        <f t="shared" si="13"/>
        <v>0</v>
      </c>
      <c r="L76" s="18">
        <f>frq!C76</f>
        <v>1</v>
      </c>
      <c r="M76" s="124">
        <f t="shared" si="14"/>
        <v>0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0</v>
      </c>
      <c r="R76" s="18">
        <v>0</v>
      </c>
    </row>
    <row r="77" spans="1:18">
      <c r="A77" s="8" t="s">
        <v>119</v>
      </c>
      <c r="B77" s="199">
        <f>'[2]25'!B79</f>
        <v>40</v>
      </c>
      <c r="C77" s="200">
        <f>'[2]25'!C79</f>
        <v>50</v>
      </c>
      <c r="D77" s="200">
        <f>'[2]25'!D79</f>
        <v>0</v>
      </c>
      <c r="E77" s="200">
        <f>'[2]25'!E79</f>
        <v>0</v>
      </c>
      <c r="F77" s="15">
        <f t="shared" si="16"/>
        <v>90</v>
      </c>
      <c r="G77" s="199">
        <f>'[2]25'!H79</f>
        <v>0</v>
      </c>
      <c r="H77" s="200">
        <f>'[2]25'!I79</f>
        <v>0</v>
      </c>
      <c r="I77" s="200">
        <f>'[2]25'!J79</f>
        <v>0</v>
      </c>
      <c r="J77" s="200">
        <f>'[2]25'!K79</f>
        <v>0</v>
      </c>
      <c r="K77" s="15">
        <f t="shared" si="13"/>
        <v>0</v>
      </c>
      <c r="L77" s="18">
        <f>frq!C77</f>
        <v>1</v>
      </c>
      <c r="M77" s="124">
        <f t="shared" si="14"/>
        <v>0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0</v>
      </c>
      <c r="R77" s="18">
        <v>0</v>
      </c>
    </row>
    <row r="78" spans="1:18">
      <c r="A78" s="8" t="s">
        <v>120</v>
      </c>
      <c r="B78" s="199">
        <f>'[2]25'!B80</f>
        <v>40</v>
      </c>
      <c r="C78" s="200">
        <f>'[2]25'!C80</f>
        <v>50</v>
      </c>
      <c r="D78" s="200">
        <f>'[2]25'!D80</f>
        <v>0</v>
      </c>
      <c r="E78" s="200">
        <f>'[2]25'!E80</f>
        <v>0</v>
      </c>
      <c r="F78" s="15">
        <f t="shared" si="16"/>
        <v>90</v>
      </c>
      <c r="G78" s="199">
        <f>'[2]25'!H80</f>
        <v>0</v>
      </c>
      <c r="H78" s="200">
        <f>'[2]25'!I80</f>
        <v>0</v>
      </c>
      <c r="I78" s="200">
        <f>'[2]25'!J80</f>
        <v>0</v>
      </c>
      <c r="J78" s="200">
        <f>'[2]25'!K80</f>
        <v>0</v>
      </c>
      <c r="K78" s="15">
        <f t="shared" si="13"/>
        <v>0</v>
      </c>
      <c r="L78" s="18">
        <f>frq!C78</f>
        <v>1</v>
      </c>
      <c r="M78" s="124">
        <f t="shared" si="14"/>
        <v>0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0</v>
      </c>
      <c r="R78" s="18">
        <v>0</v>
      </c>
    </row>
    <row r="79" spans="1:18">
      <c r="A79" s="8" t="s">
        <v>121</v>
      </c>
      <c r="B79" s="199">
        <f>'[2]25'!B81</f>
        <v>40</v>
      </c>
      <c r="C79" s="200">
        <f>'[2]25'!C81</f>
        <v>50</v>
      </c>
      <c r="D79" s="200">
        <f>'[2]25'!D81</f>
        <v>0</v>
      </c>
      <c r="E79" s="200">
        <f>'[2]25'!E81</f>
        <v>0</v>
      </c>
      <c r="F79" s="15">
        <f t="shared" si="16"/>
        <v>90</v>
      </c>
      <c r="G79" s="199">
        <f>'[2]25'!H81</f>
        <v>0</v>
      </c>
      <c r="H79" s="200">
        <f>'[2]25'!I81</f>
        <v>0</v>
      </c>
      <c r="I79" s="200">
        <f>'[2]25'!J81</f>
        <v>0</v>
      </c>
      <c r="J79" s="200">
        <f>'[2]25'!K81</f>
        <v>0</v>
      </c>
      <c r="K79" s="15">
        <f t="shared" si="13"/>
        <v>0</v>
      </c>
      <c r="L79" s="18">
        <f>frq!C79</f>
        <v>1</v>
      </c>
      <c r="M79" s="124">
        <f t="shared" si="14"/>
        <v>0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0</v>
      </c>
      <c r="R79" s="18">
        <v>0</v>
      </c>
    </row>
    <row r="80" spans="1:18">
      <c r="A80" s="8" t="s">
        <v>122</v>
      </c>
      <c r="B80" s="199">
        <f>'[2]25'!B82</f>
        <v>40</v>
      </c>
      <c r="C80" s="200">
        <f>'[2]25'!C82</f>
        <v>50</v>
      </c>
      <c r="D80" s="200">
        <f>'[2]25'!D82</f>
        <v>0</v>
      </c>
      <c r="E80" s="200">
        <f>'[2]25'!E82</f>
        <v>0</v>
      </c>
      <c r="F80" s="15">
        <f t="shared" si="16"/>
        <v>90</v>
      </c>
      <c r="G80" s="199">
        <f>'[2]25'!H82</f>
        <v>0</v>
      </c>
      <c r="H80" s="200">
        <f>'[2]25'!I82</f>
        <v>0</v>
      </c>
      <c r="I80" s="200">
        <f>'[2]25'!J82</f>
        <v>0</v>
      </c>
      <c r="J80" s="200">
        <f>'[2]25'!K82</f>
        <v>0</v>
      </c>
      <c r="K80" s="15">
        <f t="shared" si="13"/>
        <v>0</v>
      </c>
      <c r="L80" s="18">
        <f>frq!C80</f>
        <v>1</v>
      </c>
      <c r="M80" s="124">
        <f t="shared" si="14"/>
        <v>0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0</v>
      </c>
      <c r="R80" s="18">
        <v>0</v>
      </c>
    </row>
    <row r="81" spans="1:18">
      <c r="A81" s="8" t="s">
        <v>123</v>
      </c>
      <c r="B81" s="199">
        <f>'[2]25'!B83</f>
        <v>40</v>
      </c>
      <c r="C81" s="200">
        <f>'[2]25'!C83</f>
        <v>50</v>
      </c>
      <c r="D81" s="200">
        <f>'[2]25'!D83</f>
        <v>0</v>
      </c>
      <c r="E81" s="200">
        <f>'[2]25'!E83</f>
        <v>0</v>
      </c>
      <c r="F81" s="15">
        <f t="shared" si="16"/>
        <v>90</v>
      </c>
      <c r="G81" s="199">
        <f>'[2]25'!H83</f>
        <v>0</v>
      </c>
      <c r="H81" s="200">
        <f>'[2]25'!I83</f>
        <v>0</v>
      </c>
      <c r="I81" s="200">
        <f>'[2]25'!J83</f>
        <v>0</v>
      </c>
      <c r="J81" s="200">
        <f>'[2]25'!K83</f>
        <v>0</v>
      </c>
      <c r="K81" s="15">
        <f t="shared" si="13"/>
        <v>0</v>
      </c>
      <c r="L81" s="18">
        <f>frq!C81</f>
        <v>1</v>
      </c>
      <c r="M81" s="124">
        <f t="shared" si="14"/>
        <v>0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0</v>
      </c>
      <c r="R81" s="18">
        <v>0</v>
      </c>
    </row>
    <row r="82" spans="1:18">
      <c r="A82" s="8" t="s">
        <v>124</v>
      </c>
      <c r="B82" s="199">
        <f>'[2]25'!B84</f>
        <v>40</v>
      </c>
      <c r="C82" s="200">
        <f>'[2]25'!C84</f>
        <v>50</v>
      </c>
      <c r="D82" s="200">
        <f>'[2]25'!D84</f>
        <v>0</v>
      </c>
      <c r="E82" s="200">
        <f>'[2]25'!E84</f>
        <v>0</v>
      </c>
      <c r="F82" s="15">
        <f t="shared" si="16"/>
        <v>90</v>
      </c>
      <c r="G82" s="199">
        <f>'[2]25'!H84</f>
        <v>0</v>
      </c>
      <c r="H82" s="200">
        <f>'[2]25'!I84</f>
        <v>0</v>
      </c>
      <c r="I82" s="200">
        <f>'[2]25'!J84</f>
        <v>0</v>
      </c>
      <c r="J82" s="200">
        <f>'[2]25'!K84</f>
        <v>0</v>
      </c>
      <c r="K82" s="15">
        <f t="shared" si="13"/>
        <v>0</v>
      </c>
      <c r="L82" s="18">
        <f>frq!C82</f>
        <v>1</v>
      </c>
      <c r="M82" s="124">
        <f t="shared" si="14"/>
        <v>0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0</v>
      </c>
      <c r="R82" s="18">
        <v>0</v>
      </c>
    </row>
    <row r="83" spans="1:18">
      <c r="A83" s="8" t="s">
        <v>125</v>
      </c>
      <c r="B83" s="199">
        <f>'[2]25'!B85</f>
        <v>40</v>
      </c>
      <c r="C83" s="200">
        <f>'[2]25'!C85</f>
        <v>50</v>
      </c>
      <c r="D83" s="200">
        <f>'[2]25'!D85</f>
        <v>0</v>
      </c>
      <c r="E83" s="200">
        <f>'[2]25'!E85</f>
        <v>0</v>
      </c>
      <c r="F83" s="15">
        <f t="shared" si="16"/>
        <v>90</v>
      </c>
      <c r="G83" s="199">
        <f>'[2]25'!H85</f>
        <v>0</v>
      </c>
      <c r="H83" s="200">
        <f>'[2]25'!I85</f>
        <v>0</v>
      </c>
      <c r="I83" s="200">
        <f>'[2]25'!J85</f>
        <v>0</v>
      </c>
      <c r="J83" s="200">
        <f>'[2]25'!K85</f>
        <v>0</v>
      </c>
      <c r="K83" s="15">
        <f t="shared" si="13"/>
        <v>0</v>
      </c>
      <c r="L83" s="18">
        <f>frq!C83</f>
        <v>1</v>
      </c>
      <c r="M83" s="124">
        <f t="shared" si="14"/>
        <v>0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0</v>
      </c>
      <c r="R83" s="18">
        <v>0</v>
      </c>
    </row>
    <row r="84" spans="1:18">
      <c r="A84" s="8" t="s">
        <v>126</v>
      </c>
      <c r="B84" s="199">
        <f>'[2]25'!B86</f>
        <v>40</v>
      </c>
      <c r="C84" s="200">
        <f>'[2]25'!C86</f>
        <v>50</v>
      </c>
      <c r="D84" s="200">
        <f>'[2]25'!D86</f>
        <v>0</v>
      </c>
      <c r="E84" s="200">
        <f>'[2]25'!E86</f>
        <v>0</v>
      </c>
      <c r="F84" s="15">
        <f t="shared" si="16"/>
        <v>90</v>
      </c>
      <c r="G84" s="199">
        <f>'[2]25'!H86</f>
        <v>0</v>
      </c>
      <c r="H84" s="200">
        <f>'[2]25'!I86</f>
        <v>0</v>
      </c>
      <c r="I84" s="200">
        <f>'[2]25'!J86</f>
        <v>0</v>
      </c>
      <c r="J84" s="200">
        <f>'[2]25'!K86</f>
        <v>0</v>
      </c>
      <c r="K84" s="15">
        <f t="shared" si="13"/>
        <v>0</v>
      </c>
      <c r="L84" s="18">
        <f>frq!C84</f>
        <v>1</v>
      </c>
      <c r="M84" s="124">
        <f t="shared" si="14"/>
        <v>0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0</v>
      </c>
      <c r="R84" s="18">
        <v>0</v>
      </c>
    </row>
    <row r="85" spans="1:18">
      <c r="A85" s="8" t="s">
        <v>127</v>
      </c>
      <c r="B85" s="199">
        <f>'[2]25'!B87</f>
        <v>40</v>
      </c>
      <c r="C85" s="200">
        <f>'[2]25'!C87</f>
        <v>50</v>
      </c>
      <c r="D85" s="200">
        <f>'[2]25'!D87</f>
        <v>0</v>
      </c>
      <c r="E85" s="200">
        <f>'[2]25'!E87</f>
        <v>0</v>
      </c>
      <c r="F85" s="15">
        <f t="shared" si="16"/>
        <v>90</v>
      </c>
      <c r="G85" s="199">
        <f>'[2]25'!H87</f>
        <v>0</v>
      </c>
      <c r="H85" s="200">
        <f>'[2]25'!I87</f>
        <v>0</v>
      </c>
      <c r="I85" s="200">
        <f>'[2]25'!J87</f>
        <v>0</v>
      </c>
      <c r="J85" s="200">
        <f>'[2]25'!K87</f>
        <v>0</v>
      </c>
      <c r="K85" s="15">
        <f t="shared" si="13"/>
        <v>0</v>
      </c>
      <c r="L85" s="18">
        <f>frq!C85</f>
        <v>1</v>
      </c>
      <c r="M85" s="124">
        <f t="shared" si="14"/>
        <v>0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0</v>
      </c>
      <c r="R85" s="18">
        <v>0</v>
      </c>
    </row>
    <row r="86" spans="1:18">
      <c r="A86" s="8" t="s">
        <v>128</v>
      </c>
      <c r="B86" s="199">
        <f>'[2]25'!B88</f>
        <v>40</v>
      </c>
      <c r="C86" s="200">
        <f>'[2]25'!C88</f>
        <v>50</v>
      </c>
      <c r="D86" s="200">
        <f>'[2]25'!D88</f>
        <v>0</v>
      </c>
      <c r="E86" s="200">
        <f>'[2]25'!E88</f>
        <v>0</v>
      </c>
      <c r="F86" s="15">
        <f t="shared" si="16"/>
        <v>90</v>
      </c>
      <c r="G86" s="199">
        <f>'[2]25'!H88</f>
        <v>0</v>
      </c>
      <c r="H86" s="200">
        <f>'[2]25'!I88</f>
        <v>0</v>
      </c>
      <c r="I86" s="200">
        <f>'[2]25'!J88</f>
        <v>0</v>
      </c>
      <c r="J86" s="200">
        <f>'[2]25'!K88</f>
        <v>0</v>
      </c>
      <c r="K86" s="15">
        <f t="shared" si="13"/>
        <v>0</v>
      </c>
      <c r="L86" s="18">
        <f>frq!C86</f>
        <v>1</v>
      </c>
      <c r="M86" s="124">
        <f t="shared" si="14"/>
        <v>0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0</v>
      </c>
      <c r="R86" s="18">
        <v>0</v>
      </c>
    </row>
    <row r="87" spans="1:18">
      <c r="A87" s="8" t="s">
        <v>129</v>
      </c>
      <c r="B87" s="199">
        <f>'[2]25'!B89</f>
        <v>40</v>
      </c>
      <c r="C87" s="200">
        <f>'[2]25'!C89</f>
        <v>50</v>
      </c>
      <c r="D87" s="200">
        <f>'[2]25'!D89</f>
        <v>0</v>
      </c>
      <c r="E87" s="200">
        <f>'[2]25'!E89</f>
        <v>0</v>
      </c>
      <c r="F87" s="15">
        <f t="shared" si="16"/>
        <v>90</v>
      </c>
      <c r="G87" s="199">
        <f>'[2]25'!H89</f>
        <v>0</v>
      </c>
      <c r="H87" s="200">
        <f>'[2]25'!I89</f>
        <v>0</v>
      </c>
      <c r="I87" s="200">
        <f>'[2]25'!J89</f>
        <v>0</v>
      </c>
      <c r="J87" s="200">
        <f>'[2]25'!K89</f>
        <v>0</v>
      </c>
      <c r="K87" s="15">
        <f t="shared" si="13"/>
        <v>0</v>
      </c>
      <c r="L87" s="18">
        <f>frq!C87</f>
        <v>1</v>
      </c>
      <c r="M87" s="124">
        <f t="shared" si="14"/>
        <v>0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0</v>
      </c>
      <c r="R87" s="18">
        <v>0</v>
      </c>
    </row>
    <row r="88" spans="1:18">
      <c r="A88" s="8" t="s">
        <v>130</v>
      </c>
      <c r="B88" s="199">
        <f>'[2]25'!B90</f>
        <v>40</v>
      </c>
      <c r="C88" s="200">
        <f>'[2]25'!C90</f>
        <v>50</v>
      </c>
      <c r="D88" s="200">
        <f>'[2]25'!D90</f>
        <v>0</v>
      </c>
      <c r="E88" s="200">
        <f>'[2]25'!E90</f>
        <v>0</v>
      </c>
      <c r="F88" s="15">
        <f t="shared" si="16"/>
        <v>90</v>
      </c>
      <c r="G88" s="199">
        <f>'[2]25'!H90</f>
        <v>0</v>
      </c>
      <c r="H88" s="200">
        <f>'[2]25'!I90</f>
        <v>0</v>
      </c>
      <c r="I88" s="200">
        <f>'[2]25'!J90</f>
        <v>0</v>
      </c>
      <c r="J88" s="200">
        <f>'[2]25'!K90</f>
        <v>0</v>
      </c>
      <c r="K88" s="15">
        <f t="shared" si="13"/>
        <v>0</v>
      </c>
      <c r="L88" s="18">
        <f>frq!C88</f>
        <v>1</v>
      </c>
      <c r="M88" s="124">
        <f t="shared" si="14"/>
        <v>0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0</v>
      </c>
      <c r="R88" s="18">
        <v>0</v>
      </c>
    </row>
    <row r="89" spans="1:18">
      <c r="A89" s="8" t="s">
        <v>131</v>
      </c>
      <c r="B89" s="199">
        <f>'[2]25'!B91</f>
        <v>40</v>
      </c>
      <c r="C89" s="200">
        <f>'[2]25'!C91</f>
        <v>50</v>
      </c>
      <c r="D89" s="200">
        <f>'[2]25'!D91</f>
        <v>0</v>
      </c>
      <c r="E89" s="200">
        <f>'[2]25'!E91</f>
        <v>0</v>
      </c>
      <c r="F89" s="15">
        <f t="shared" si="16"/>
        <v>90</v>
      </c>
      <c r="G89" s="199">
        <f>'[2]25'!H91</f>
        <v>0</v>
      </c>
      <c r="H89" s="200">
        <f>'[2]25'!I91</f>
        <v>0</v>
      </c>
      <c r="I89" s="200">
        <f>'[2]25'!J91</f>
        <v>0</v>
      </c>
      <c r="J89" s="200">
        <f>'[2]25'!K91</f>
        <v>0</v>
      </c>
      <c r="K89" s="15">
        <f t="shared" si="13"/>
        <v>0</v>
      </c>
      <c r="L89" s="18">
        <f>frq!C89</f>
        <v>1</v>
      </c>
      <c r="M89" s="124">
        <f t="shared" si="14"/>
        <v>0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0</v>
      </c>
      <c r="R89" s="18">
        <v>0</v>
      </c>
    </row>
    <row r="90" spans="1:18">
      <c r="A90" s="8" t="s">
        <v>132</v>
      </c>
      <c r="B90" s="199">
        <f>'[2]25'!B92</f>
        <v>40</v>
      </c>
      <c r="C90" s="200">
        <f>'[2]25'!C92</f>
        <v>50</v>
      </c>
      <c r="D90" s="200">
        <f>'[2]25'!D92</f>
        <v>0</v>
      </c>
      <c r="E90" s="200">
        <f>'[2]25'!E92</f>
        <v>0</v>
      </c>
      <c r="F90" s="15">
        <f t="shared" si="16"/>
        <v>90</v>
      </c>
      <c r="G90" s="199">
        <f>'[2]25'!H92</f>
        <v>0</v>
      </c>
      <c r="H90" s="200">
        <f>'[2]25'!I92</f>
        <v>0</v>
      </c>
      <c r="I90" s="200">
        <f>'[2]25'!J92</f>
        <v>0</v>
      </c>
      <c r="J90" s="200">
        <f>'[2]25'!K92</f>
        <v>0</v>
      </c>
      <c r="K90" s="15">
        <f t="shared" si="13"/>
        <v>0</v>
      </c>
      <c r="L90" s="18">
        <f>frq!C90</f>
        <v>1</v>
      </c>
      <c r="M90" s="124">
        <f t="shared" si="14"/>
        <v>0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0</v>
      </c>
      <c r="R90" s="18">
        <v>0</v>
      </c>
    </row>
    <row r="91" spans="1:18">
      <c r="A91" s="8" t="s">
        <v>133</v>
      </c>
      <c r="B91" s="199">
        <f>'[2]25'!B93</f>
        <v>40</v>
      </c>
      <c r="C91" s="200">
        <f>'[2]25'!C93</f>
        <v>50</v>
      </c>
      <c r="D91" s="200">
        <f>'[2]25'!D93</f>
        <v>0</v>
      </c>
      <c r="E91" s="200">
        <f>'[2]25'!E93</f>
        <v>0</v>
      </c>
      <c r="F91" s="15">
        <f t="shared" si="16"/>
        <v>90</v>
      </c>
      <c r="G91" s="199">
        <f>'[2]25'!H93</f>
        <v>0</v>
      </c>
      <c r="H91" s="200">
        <f>'[2]25'!I93</f>
        <v>0</v>
      </c>
      <c r="I91" s="200">
        <f>'[2]25'!J93</f>
        <v>0</v>
      </c>
      <c r="J91" s="200">
        <f>'[2]25'!K93</f>
        <v>0</v>
      </c>
      <c r="K91" s="15">
        <f t="shared" si="13"/>
        <v>0</v>
      </c>
      <c r="L91" s="18">
        <f>frq!C91</f>
        <v>1</v>
      </c>
      <c r="M91" s="124">
        <f t="shared" si="14"/>
        <v>0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0</v>
      </c>
      <c r="R91" s="18">
        <v>0</v>
      </c>
    </row>
    <row r="92" spans="1:18">
      <c r="A92" s="8" t="s">
        <v>134</v>
      </c>
      <c r="B92" s="199">
        <f>'[2]25'!B94</f>
        <v>40</v>
      </c>
      <c r="C92" s="200">
        <f>'[2]25'!C94</f>
        <v>50</v>
      </c>
      <c r="D92" s="200">
        <f>'[2]25'!D94</f>
        <v>0</v>
      </c>
      <c r="E92" s="200">
        <f>'[2]25'!E94</f>
        <v>0</v>
      </c>
      <c r="F92" s="15">
        <f t="shared" si="16"/>
        <v>90</v>
      </c>
      <c r="G92" s="199">
        <f>'[2]25'!H94</f>
        <v>0</v>
      </c>
      <c r="H92" s="200">
        <f>'[2]25'!I94</f>
        <v>0</v>
      </c>
      <c r="I92" s="200">
        <f>'[2]25'!J94</f>
        <v>0</v>
      </c>
      <c r="J92" s="200">
        <f>'[2]25'!K94</f>
        <v>0</v>
      </c>
      <c r="K92" s="15">
        <f t="shared" si="13"/>
        <v>0</v>
      </c>
      <c r="L92" s="18">
        <f>frq!C92</f>
        <v>1</v>
      </c>
      <c r="M92" s="124">
        <f t="shared" si="14"/>
        <v>0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0</v>
      </c>
      <c r="R92" s="18">
        <v>0</v>
      </c>
    </row>
    <row r="93" spans="1:18">
      <c r="A93" s="8" t="s">
        <v>135</v>
      </c>
      <c r="B93" s="199">
        <f>'[2]25'!B95</f>
        <v>40</v>
      </c>
      <c r="C93" s="200">
        <f>'[2]25'!C95</f>
        <v>50</v>
      </c>
      <c r="D93" s="200">
        <f>'[2]25'!D95</f>
        <v>0</v>
      </c>
      <c r="E93" s="200">
        <f>'[2]25'!E95</f>
        <v>0</v>
      </c>
      <c r="F93" s="15">
        <f t="shared" si="16"/>
        <v>90</v>
      </c>
      <c r="G93" s="199">
        <f>'[2]25'!H95</f>
        <v>0</v>
      </c>
      <c r="H93" s="200">
        <f>'[2]25'!I95</f>
        <v>0</v>
      </c>
      <c r="I93" s="200">
        <f>'[2]25'!J95</f>
        <v>0</v>
      </c>
      <c r="J93" s="200">
        <f>'[2]25'!K95</f>
        <v>0</v>
      </c>
      <c r="K93" s="15">
        <f t="shared" si="13"/>
        <v>0</v>
      </c>
      <c r="L93" s="18">
        <f>frq!C93</f>
        <v>1</v>
      </c>
      <c r="M93" s="124">
        <f t="shared" si="14"/>
        <v>0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0</v>
      </c>
      <c r="R93" s="18">
        <v>0</v>
      </c>
    </row>
    <row r="94" spans="1:18">
      <c r="A94" s="8" t="s">
        <v>136</v>
      </c>
      <c r="B94" s="199">
        <f>'[2]25'!B96</f>
        <v>40</v>
      </c>
      <c r="C94" s="200">
        <f>'[2]25'!C96</f>
        <v>50</v>
      </c>
      <c r="D94" s="200">
        <f>'[2]25'!D96</f>
        <v>0</v>
      </c>
      <c r="E94" s="200">
        <f>'[2]25'!E96</f>
        <v>0</v>
      </c>
      <c r="F94" s="15">
        <f t="shared" si="16"/>
        <v>90</v>
      </c>
      <c r="G94" s="199">
        <f>'[2]25'!H96</f>
        <v>0</v>
      </c>
      <c r="H94" s="200">
        <f>'[2]25'!I96</f>
        <v>0</v>
      </c>
      <c r="I94" s="200">
        <f>'[2]25'!J96</f>
        <v>0</v>
      </c>
      <c r="J94" s="200">
        <f>'[2]25'!K96</f>
        <v>0</v>
      </c>
      <c r="K94" s="15">
        <f t="shared" si="13"/>
        <v>0</v>
      </c>
      <c r="L94" s="18">
        <f>frq!C94</f>
        <v>1</v>
      </c>
      <c r="M94" s="124">
        <f t="shared" si="14"/>
        <v>0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0</v>
      </c>
      <c r="R94" s="18">
        <v>0</v>
      </c>
    </row>
    <row r="95" spans="1:18">
      <c r="A95" s="8" t="s">
        <v>137</v>
      </c>
      <c r="B95" s="199">
        <f>'[2]25'!B97</f>
        <v>40</v>
      </c>
      <c r="C95" s="200">
        <f>'[2]25'!C97</f>
        <v>50</v>
      </c>
      <c r="D95" s="200">
        <f>'[2]25'!D97</f>
        <v>0</v>
      </c>
      <c r="E95" s="200">
        <f>'[2]25'!E97</f>
        <v>0</v>
      </c>
      <c r="F95" s="15">
        <f t="shared" si="16"/>
        <v>90</v>
      </c>
      <c r="G95" s="199">
        <f>'[2]25'!H97</f>
        <v>0</v>
      </c>
      <c r="H95" s="200">
        <f>'[2]25'!I97</f>
        <v>0</v>
      </c>
      <c r="I95" s="200">
        <f>'[2]25'!J97</f>
        <v>0</v>
      </c>
      <c r="J95" s="200">
        <f>'[2]25'!K97</f>
        <v>0</v>
      </c>
      <c r="K95" s="15">
        <f t="shared" si="13"/>
        <v>0</v>
      </c>
      <c r="L95" s="18">
        <f>frq!C95</f>
        <v>1</v>
      </c>
      <c r="M95" s="124">
        <f t="shared" si="14"/>
        <v>0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0</v>
      </c>
      <c r="R95" s="18">
        <v>0</v>
      </c>
    </row>
    <row r="96" spans="1:18">
      <c r="A96" s="8" t="s">
        <v>138</v>
      </c>
      <c r="B96" s="199">
        <f>'[2]25'!B98</f>
        <v>40</v>
      </c>
      <c r="C96" s="200">
        <f>'[2]25'!C98</f>
        <v>50</v>
      </c>
      <c r="D96" s="200">
        <f>'[2]25'!D98</f>
        <v>0</v>
      </c>
      <c r="E96" s="200">
        <f>'[2]25'!E98</f>
        <v>0</v>
      </c>
      <c r="F96" s="15">
        <f t="shared" si="16"/>
        <v>90</v>
      </c>
      <c r="G96" s="199">
        <f>'[2]25'!H98</f>
        <v>0</v>
      </c>
      <c r="H96" s="200">
        <f>'[2]25'!I98</f>
        <v>0</v>
      </c>
      <c r="I96" s="200">
        <f>'[2]25'!J98</f>
        <v>0</v>
      </c>
      <c r="J96" s="200">
        <f>'[2]25'!K98</f>
        <v>0</v>
      </c>
      <c r="K96" s="15">
        <f t="shared" si="13"/>
        <v>0</v>
      </c>
      <c r="L96" s="18">
        <f>frq!C96</f>
        <v>1</v>
      </c>
      <c r="M96" s="124">
        <f t="shared" si="14"/>
        <v>0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0</v>
      </c>
      <c r="R96" s="18">
        <v>0</v>
      </c>
    </row>
    <row r="97" spans="1:18">
      <c r="A97" s="8" t="s">
        <v>139</v>
      </c>
      <c r="B97" s="199">
        <f>'[2]25'!B99</f>
        <v>40</v>
      </c>
      <c r="C97" s="200">
        <f>'[2]25'!C99</f>
        <v>50</v>
      </c>
      <c r="D97" s="200">
        <f>'[2]25'!D99</f>
        <v>0</v>
      </c>
      <c r="E97" s="200">
        <f>'[2]25'!E99</f>
        <v>0</v>
      </c>
      <c r="F97" s="15">
        <f t="shared" si="16"/>
        <v>90</v>
      </c>
      <c r="G97" s="199">
        <f>'[2]25'!H99</f>
        <v>0</v>
      </c>
      <c r="H97" s="200">
        <f>'[2]25'!I99</f>
        <v>0</v>
      </c>
      <c r="I97" s="200">
        <f>'[2]25'!J99</f>
        <v>0</v>
      </c>
      <c r="J97" s="200">
        <f>'[2]25'!K99</f>
        <v>0</v>
      </c>
      <c r="K97" s="15">
        <f t="shared" si="13"/>
        <v>0</v>
      </c>
      <c r="L97" s="18">
        <f>frq!C97</f>
        <v>1</v>
      </c>
      <c r="M97" s="124">
        <f t="shared" si="14"/>
        <v>0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0</v>
      </c>
      <c r="R97" s="18">
        <v>0</v>
      </c>
    </row>
    <row r="98" spans="1:18" ht="15.75" thickBot="1">
      <c r="A98" s="8" t="s">
        <v>140</v>
      </c>
      <c r="B98" s="199">
        <f>'[2]25'!B100</f>
        <v>40</v>
      </c>
      <c r="C98" s="200">
        <f>'[2]25'!C100</f>
        <v>50</v>
      </c>
      <c r="D98" s="200">
        <f>'[2]25'!D100</f>
        <v>0</v>
      </c>
      <c r="E98" s="200">
        <f>'[2]25'!E100</f>
        <v>0</v>
      </c>
      <c r="F98" s="15">
        <f t="shared" si="16"/>
        <v>90</v>
      </c>
      <c r="G98" s="199">
        <f>'[2]25'!H100</f>
        <v>0</v>
      </c>
      <c r="H98" s="200">
        <f>'[2]25'!I100</f>
        <v>0</v>
      </c>
      <c r="I98" s="200">
        <f>'[2]25'!J100</f>
        <v>0</v>
      </c>
      <c r="J98" s="200">
        <f>'[2]25'!K100</f>
        <v>0</v>
      </c>
      <c r="K98" s="15">
        <f t="shared" si="13"/>
        <v>0</v>
      </c>
      <c r="L98" s="18">
        <f>frq!C98</f>
        <v>1</v>
      </c>
      <c r="M98" s="124">
        <f t="shared" si="14"/>
        <v>0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0</v>
      </c>
      <c r="R98" s="18">
        <v>0</v>
      </c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0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</v>
      </c>
      <c r="R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45376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'[3]25'!B5</f>
        <v>320</v>
      </c>
      <c r="C3" s="16">
        <f>'[3]25'!C5</f>
        <v>0</v>
      </c>
      <c r="D3" s="16">
        <f>'[3]25'!D5</f>
        <v>0</v>
      </c>
      <c r="E3" s="16">
        <f>'[3]25'!E5</f>
        <v>0</v>
      </c>
      <c r="F3" s="16">
        <f>'[3]25'!F5</f>
        <v>1010</v>
      </c>
      <c r="G3" s="16">
        <f>'[3]25'!G5</f>
        <v>0</v>
      </c>
      <c r="H3" s="17">
        <f>SUM(B3:G3)</f>
        <v>1330</v>
      </c>
      <c r="I3" s="15">
        <f>'[3]25'!J5</f>
        <v>270</v>
      </c>
      <c r="J3" s="16">
        <f>'[3]25'!K5</f>
        <v>0</v>
      </c>
      <c r="K3" s="16">
        <f>'[3]25'!L5</f>
        <v>0</v>
      </c>
      <c r="L3" s="16">
        <f>'[3]25'!M5</f>
        <v>0</v>
      </c>
      <c r="M3" s="16">
        <f>'[3]25'!N5</f>
        <v>0</v>
      </c>
      <c r="N3" s="16">
        <f>'[3]25'!O5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26.1</v>
      </c>
      <c r="AU3" s="8">
        <v>26.1</v>
      </c>
      <c r="AW3" s="203">
        <v>26.99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26.99</v>
      </c>
      <c r="BD3" s="203">
        <v>26.99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26.99</v>
      </c>
      <c r="BL3" s="8">
        <f>AT3</f>
        <v>26.1</v>
      </c>
      <c r="BM3" s="8">
        <f>AU3</f>
        <v>26.1</v>
      </c>
      <c r="BN3" s="8">
        <f>BC3</f>
        <v>26.99</v>
      </c>
      <c r="BO3" s="8">
        <f>BJ3</f>
        <v>26.99</v>
      </c>
      <c r="BP3" s="139">
        <f>BL3-BN3</f>
        <v>-0.88999999999999702</v>
      </c>
      <c r="BQ3" s="139">
        <f>BM3-BO3</f>
        <v>-0.88999999999999702</v>
      </c>
    </row>
    <row r="4" spans="1:69">
      <c r="A4" s="8" t="s">
        <v>46</v>
      </c>
      <c r="B4" s="15">
        <f>'[3]25'!B6</f>
        <v>320</v>
      </c>
      <c r="C4" s="16">
        <f>'[3]25'!C6</f>
        <v>0</v>
      </c>
      <c r="D4" s="16">
        <f>'[3]25'!D6</f>
        <v>0</v>
      </c>
      <c r="E4" s="16">
        <f>'[3]25'!E6</f>
        <v>0</v>
      </c>
      <c r="F4" s="16">
        <f>'[3]25'!F6</f>
        <v>1010</v>
      </c>
      <c r="G4" s="16">
        <f>'[3]25'!G6</f>
        <v>0</v>
      </c>
      <c r="H4" s="17">
        <f>SUM(B4:G4)</f>
        <v>1330</v>
      </c>
      <c r="I4" s="15">
        <f>'[3]25'!J6</f>
        <v>270</v>
      </c>
      <c r="J4" s="16">
        <f>'[3]25'!K6</f>
        <v>0</v>
      </c>
      <c r="K4" s="16">
        <f>'[3]25'!L6</f>
        <v>0</v>
      </c>
      <c r="L4" s="16">
        <f>'[3]25'!M6</f>
        <v>0</v>
      </c>
      <c r="M4" s="16">
        <f>'[3]25'!N6</f>
        <v>0</v>
      </c>
      <c r="N4" s="16">
        <f>'[3]25'!O6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26.1</v>
      </c>
      <c r="AU4" s="8">
        <v>26.1</v>
      </c>
      <c r="AW4" s="203">
        <v>26.99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26.99</v>
      </c>
      <c r="BD4" s="203">
        <v>26.99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26.99</v>
      </c>
      <c r="BL4" s="8">
        <f t="shared" ref="BL4:BL67" si="21">AT4</f>
        <v>26.1</v>
      </c>
      <c r="BM4" s="8">
        <f t="shared" ref="BM4:BM67" si="22">AU4</f>
        <v>26.1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-0.88999999999999702</v>
      </c>
      <c r="BQ4" s="139">
        <f t="shared" ref="BQ4:BQ67" si="26">BM4-BO4</f>
        <v>-0.88999999999999702</v>
      </c>
    </row>
    <row r="5" spans="1:69">
      <c r="A5" s="8" t="s">
        <v>47</v>
      </c>
      <c r="B5" s="15">
        <f>'[3]25'!B7</f>
        <v>320</v>
      </c>
      <c r="C5" s="16">
        <f>'[3]25'!C7</f>
        <v>0</v>
      </c>
      <c r="D5" s="16">
        <f>'[3]25'!D7</f>
        <v>0</v>
      </c>
      <c r="E5" s="16">
        <f>'[3]25'!E7</f>
        <v>0</v>
      </c>
      <c r="F5" s="16">
        <f>'[3]25'!F7</f>
        <v>1010</v>
      </c>
      <c r="G5" s="16">
        <f>'[3]25'!G7</f>
        <v>0</v>
      </c>
      <c r="H5" s="17">
        <f t="shared" ref="H5:H68" si="27">SUM(B5:G5)</f>
        <v>1330</v>
      </c>
      <c r="I5" s="15">
        <f>'[3]25'!J7</f>
        <v>270</v>
      </c>
      <c r="J5" s="16">
        <f>'[3]25'!K7</f>
        <v>0</v>
      </c>
      <c r="K5" s="16">
        <f>'[3]25'!L7</f>
        <v>0</v>
      </c>
      <c r="L5" s="16">
        <f>'[3]25'!M7</f>
        <v>0</v>
      </c>
      <c r="M5" s="16">
        <f>'[3]25'!N7</f>
        <v>0</v>
      </c>
      <c r="N5" s="16">
        <f>'[3]25'!O7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26.1</v>
      </c>
      <c r="AU5" s="8">
        <v>26.1</v>
      </c>
      <c r="AW5" s="203">
        <v>26.99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26.99</v>
      </c>
      <c r="BD5" s="203">
        <v>26.99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26.99</v>
      </c>
      <c r="BL5" s="8">
        <f t="shared" si="21"/>
        <v>26.1</v>
      </c>
      <c r="BM5" s="8">
        <f t="shared" si="22"/>
        <v>26.1</v>
      </c>
      <c r="BN5" s="8">
        <f t="shared" si="23"/>
        <v>26.99</v>
      </c>
      <c r="BO5" s="8">
        <f t="shared" si="24"/>
        <v>26.99</v>
      </c>
      <c r="BP5" s="139">
        <f t="shared" si="25"/>
        <v>-0.88999999999999702</v>
      </c>
      <c r="BQ5" s="139">
        <f t="shared" si="26"/>
        <v>-0.88999999999999702</v>
      </c>
    </row>
    <row r="6" spans="1:69">
      <c r="A6" s="8" t="s">
        <v>48</v>
      </c>
      <c r="B6" s="15">
        <f>'[3]25'!B8</f>
        <v>320</v>
      </c>
      <c r="C6" s="16">
        <f>'[3]25'!C8</f>
        <v>0</v>
      </c>
      <c r="D6" s="16">
        <f>'[3]25'!D8</f>
        <v>0</v>
      </c>
      <c r="E6" s="16">
        <f>'[3]25'!E8</f>
        <v>0</v>
      </c>
      <c r="F6" s="16">
        <f>'[3]25'!F8</f>
        <v>1010</v>
      </c>
      <c r="G6" s="16">
        <f>'[3]25'!G8</f>
        <v>0</v>
      </c>
      <c r="H6" s="17">
        <f t="shared" si="27"/>
        <v>1330</v>
      </c>
      <c r="I6" s="15">
        <f>'[3]25'!J8</f>
        <v>270</v>
      </c>
      <c r="J6" s="16">
        <f>'[3]25'!K8</f>
        <v>0</v>
      </c>
      <c r="K6" s="16">
        <f>'[3]25'!L8</f>
        <v>0</v>
      </c>
      <c r="L6" s="16">
        <f>'[3]25'!M8</f>
        <v>0</v>
      </c>
      <c r="M6" s="16">
        <f>'[3]25'!N8</f>
        <v>0</v>
      </c>
      <c r="N6" s="16">
        <f>'[3]25'!O8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26.1</v>
      </c>
      <c r="AU6" s="8">
        <v>26.1</v>
      </c>
      <c r="AW6" s="203">
        <v>26.99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26.99</v>
      </c>
      <c r="BD6" s="203">
        <v>26.99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26.99</v>
      </c>
      <c r="BL6" s="8">
        <f t="shared" si="21"/>
        <v>26.1</v>
      </c>
      <c r="BM6" s="8">
        <f t="shared" si="22"/>
        <v>26.1</v>
      </c>
      <c r="BN6" s="8">
        <f t="shared" si="23"/>
        <v>26.99</v>
      </c>
      <c r="BO6" s="8">
        <f t="shared" si="24"/>
        <v>26.99</v>
      </c>
      <c r="BP6" s="139">
        <f t="shared" si="25"/>
        <v>-0.88999999999999702</v>
      </c>
      <c r="BQ6" s="139">
        <f t="shared" si="26"/>
        <v>-0.88999999999999702</v>
      </c>
    </row>
    <row r="7" spans="1:69">
      <c r="A7" s="8" t="s">
        <v>49</v>
      </c>
      <c r="B7" s="15">
        <f>'[3]25'!B9</f>
        <v>320</v>
      </c>
      <c r="C7" s="16">
        <f>'[3]25'!C9</f>
        <v>0</v>
      </c>
      <c r="D7" s="16">
        <f>'[3]25'!D9</f>
        <v>0</v>
      </c>
      <c r="E7" s="16">
        <f>'[3]25'!E9</f>
        <v>0</v>
      </c>
      <c r="F7" s="16">
        <f>'[3]25'!F9</f>
        <v>1010</v>
      </c>
      <c r="G7" s="16">
        <f>'[3]25'!G9</f>
        <v>0</v>
      </c>
      <c r="H7" s="17">
        <f t="shared" si="27"/>
        <v>1330</v>
      </c>
      <c r="I7" s="15">
        <f>'[3]25'!J9</f>
        <v>270</v>
      </c>
      <c r="J7" s="16">
        <f>'[3]25'!K9</f>
        <v>0</v>
      </c>
      <c r="K7" s="16">
        <f>'[3]25'!L9</f>
        <v>0</v>
      </c>
      <c r="L7" s="16">
        <f>'[3]25'!M9</f>
        <v>0</v>
      </c>
      <c r="M7" s="16">
        <f>'[3]25'!N9</f>
        <v>0</v>
      </c>
      <c r="N7" s="16">
        <f>'[3]25'!O9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26.1</v>
      </c>
      <c r="AU7" s="8">
        <v>26.1</v>
      </c>
      <c r="AW7" s="203">
        <v>26.99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26.99</v>
      </c>
      <c r="BD7" s="203">
        <v>26.99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26.99</v>
      </c>
      <c r="BL7" s="8">
        <f t="shared" si="21"/>
        <v>26.1</v>
      </c>
      <c r="BM7" s="8">
        <f t="shared" si="22"/>
        <v>26.1</v>
      </c>
      <c r="BN7" s="8">
        <f t="shared" si="23"/>
        <v>26.99</v>
      </c>
      <c r="BO7" s="8">
        <f t="shared" si="24"/>
        <v>26.99</v>
      </c>
      <c r="BP7" s="139">
        <f t="shared" si="25"/>
        <v>-0.88999999999999702</v>
      </c>
      <c r="BQ7" s="139">
        <f t="shared" si="26"/>
        <v>-0.88999999999999702</v>
      </c>
    </row>
    <row r="8" spans="1:69">
      <c r="A8" s="8" t="s">
        <v>50</v>
      </c>
      <c r="B8" s="15">
        <f>'[3]25'!B10</f>
        <v>320</v>
      </c>
      <c r="C8" s="16">
        <f>'[3]25'!C10</f>
        <v>0</v>
      </c>
      <c r="D8" s="16">
        <f>'[3]25'!D10</f>
        <v>0</v>
      </c>
      <c r="E8" s="16">
        <f>'[3]25'!E10</f>
        <v>0</v>
      </c>
      <c r="F8" s="16">
        <f>'[3]25'!F10</f>
        <v>1010</v>
      </c>
      <c r="G8" s="16">
        <f>'[3]25'!G10</f>
        <v>0</v>
      </c>
      <c r="H8" s="17">
        <f t="shared" si="27"/>
        <v>1330</v>
      </c>
      <c r="I8" s="15">
        <f>'[3]25'!J10</f>
        <v>270</v>
      </c>
      <c r="J8" s="16">
        <f>'[3]25'!K10</f>
        <v>0</v>
      </c>
      <c r="K8" s="16">
        <f>'[3]25'!L10</f>
        <v>0</v>
      </c>
      <c r="L8" s="16">
        <f>'[3]25'!M10</f>
        <v>0</v>
      </c>
      <c r="M8" s="16">
        <f>'[3]25'!N10</f>
        <v>0</v>
      </c>
      <c r="N8" s="16">
        <f>'[3]25'!O10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26.1</v>
      </c>
      <c r="AU8" s="8">
        <v>26.1</v>
      </c>
      <c r="AW8" s="203">
        <v>26.99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26.99</v>
      </c>
      <c r="BD8" s="203">
        <v>26.99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26.99</v>
      </c>
      <c r="BL8" s="8">
        <f t="shared" si="21"/>
        <v>26.1</v>
      </c>
      <c r="BM8" s="8">
        <f t="shared" si="22"/>
        <v>26.1</v>
      </c>
      <c r="BN8" s="8">
        <f t="shared" si="23"/>
        <v>26.99</v>
      </c>
      <c r="BO8" s="8">
        <f t="shared" si="24"/>
        <v>26.99</v>
      </c>
      <c r="BP8" s="139">
        <f t="shared" si="25"/>
        <v>-0.88999999999999702</v>
      </c>
      <c r="BQ8" s="139">
        <f t="shared" si="26"/>
        <v>-0.88999999999999702</v>
      </c>
    </row>
    <row r="9" spans="1:69">
      <c r="A9" s="8" t="s">
        <v>51</v>
      </c>
      <c r="B9" s="15">
        <f>'[3]25'!B11</f>
        <v>320</v>
      </c>
      <c r="C9" s="16">
        <f>'[3]25'!C11</f>
        <v>0</v>
      </c>
      <c r="D9" s="16">
        <f>'[3]25'!D11</f>
        <v>0</v>
      </c>
      <c r="E9" s="16">
        <f>'[3]25'!E11</f>
        <v>0</v>
      </c>
      <c r="F9" s="16">
        <f>'[3]25'!F11</f>
        <v>1010</v>
      </c>
      <c r="G9" s="16">
        <f>'[3]25'!G11</f>
        <v>0</v>
      </c>
      <c r="H9" s="17">
        <f t="shared" si="27"/>
        <v>1330</v>
      </c>
      <c r="I9" s="15">
        <f>'[3]25'!J11</f>
        <v>270</v>
      </c>
      <c r="J9" s="16">
        <f>'[3]25'!K11</f>
        <v>0</v>
      </c>
      <c r="K9" s="16">
        <f>'[3]25'!L11</f>
        <v>0</v>
      </c>
      <c r="L9" s="16">
        <f>'[3]25'!M11</f>
        <v>0</v>
      </c>
      <c r="M9" s="16">
        <f>'[3]25'!N11</f>
        <v>0</v>
      </c>
      <c r="N9" s="16">
        <f>'[3]25'!O11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26.1</v>
      </c>
      <c r="AU9" s="8">
        <v>26.1</v>
      </c>
      <c r="AW9" s="203">
        <v>26.99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26.99</v>
      </c>
      <c r="BD9" s="203">
        <v>26.99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26.99</v>
      </c>
      <c r="BL9" s="8">
        <f t="shared" si="21"/>
        <v>26.1</v>
      </c>
      <c r="BM9" s="8">
        <f t="shared" si="22"/>
        <v>26.1</v>
      </c>
      <c r="BN9" s="8">
        <f t="shared" si="23"/>
        <v>26.99</v>
      </c>
      <c r="BO9" s="8">
        <f t="shared" si="24"/>
        <v>26.99</v>
      </c>
      <c r="BP9" s="139">
        <f t="shared" si="25"/>
        <v>-0.88999999999999702</v>
      </c>
      <c r="BQ9" s="139">
        <f t="shared" si="26"/>
        <v>-0.88999999999999702</v>
      </c>
    </row>
    <row r="10" spans="1:69">
      <c r="A10" s="8" t="s">
        <v>52</v>
      </c>
      <c r="B10" s="15">
        <f>'[3]25'!B12</f>
        <v>320</v>
      </c>
      <c r="C10" s="16">
        <f>'[3]25'!C12</f>
        <v>0</v>
      </c>
      <c r="D10" s="16">
        <f>'[3]25'!D12</f>
        <v>0</v>
      </c>
      <c r="E10" s="16">
        <f>'[3]25'!E12</f>
        <v>0</v>
      </c>
      <c r="F10" s="16">
        <f>'[3]25'!F12</f>
        <v>1010</v>
      </c>
      <c r="G10" s="16">
        <f>'[3]25'!G12</f>
        <v>0</v>
      </c>
      <c r="H10" s="17">
        <f t="shared" si="27"/>
        <v>1330</v>
      </c>
      <c r="I10" s="15">
        <f>'[3]25'!J12</f>
        <v>270</v>
      </c>
      <c r="J10" s="16">
        <f>'[3]25'!K12</f>
        <v>0</v>
      </c>
      <c r="K10" s="16">
        <f>'[3]25'!L12</f>
        <v>0</v>
      </c>
      <c r="L10" s="16">
        <f>'[3]25'!M12</f>
        <v>0</v>
      </c>
      <c r="M10" s="16">
        <f>'[3]25'!N12</f>
        <v>0</v>
      </c>
      <c r="N10" s="16">
        <f>'[3]25'!O12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26.1</v>
      </c>
      <c r="AU10" s="8">
        <v>26.1</v>
      </c>
      <c r="AW10" s="203">
        <v>26.99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26.99</v>
      </c>
      <c r="BD10" s="203">
        <v>26.99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26.99</v>
      </c>
      <c r="BL10" s="8">
        <f t="shared" si="21"/>
        <v>26.1</v>
      </c>
      <c r="BM10" s="8">
        <f t="shared" si="22"/>
        <v>26.1</v>
      </c>
      <c r="BN10" s="8">
        <f t="shared" si="23"/>
        <v>26.99</v>
      </c>
      <c r="BO10" s="8">
        <f t="shared" si="24"/>
        <v>26.99</v>
      </c>
      <c r="BP10" s="139">
        <f t="shared" si="25"/>
        <v>-0.88999999999999702</v>
      </c>
      <c r="BQ10" s="139">
        <f t="shared" si="26"/>
        <v>-0.88999999999999702</v>
      </c>
    </row>
    <row r="11" spans="1:69">
      <c r="A11" s="8" t="s">
        <v>53</v>
      </c>
      <c r="B11" s="15">
        <f>'[3]25'!B13</f>
        <v>320</v>
      </c>
      <c r="C11" s="16">
        <f>'[3]25'!C13</f>
        <v>0</v>
      </c>
      <c r="D11" s="16">
        <f>'[3]25'!D13</f>
        <v>0</v>
      </c>
      <c r="E11" s="16">
        <f>'[3]25'!E13</f>
        <v>0</v>
      </c>
      <c r="F11" s="16">
        <f>'[3]25'!F13</f>
        <v>1010</v>
      </c>
      <c r="G11" s="16">
        <f>'[3]25'!G13</f>
        <v>0</v>
      </c>
      <c r="H11" s="17">
        <f t="shared" si="27"/>
        <v>1330</v>
      </c>
      <c r="I11" s="15">
        <f>'[3]25'!J13</f>
        <v>270</v>
      </c>
      <c r="J11" s="16">
        <f>'[3]25'!K13</f>
        <v>0</v>
      </c>
      <c r="K11" s="16">
        <f>'[3]25'!L13</f>
        <v>0</v>
      </c>
      <c r="L11" s="16">
        <f>'[3]25'!M13</f>
        <v>0</v>
      </c>
      <c r="M11" s="16">
        <f>'[3]25'!N13</f>
        <v>0</v>
      </c>
      <c r="N11" s="16">
        <f>'[3]25'!O13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26.1</v>
      </c>
      <c r="AU11" s="8">
        <v>26.1</v>
      </c>
      <c r="AW11" s="203">
        <v>26.99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26.99</v>
      </c>
      <c r="BD11" s="203">
        <v>26.99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26.99</v>
      </c>
      <c r="BL11" s="8">
        <f t="shared" si="21"/>
        <v>26.1</v>
      </c>
      <c r="BM11" s="8">
        <f t="shared" si="22"/>
        <v>26.1</v>
      </c>
      <c r="BN11" s="8">
        <f t="shared" si="23"/>
        <v>26.99</v>
      </c>
      <c r="BO11" s="8">
        <f t="shared" si="24"/>
        <v>26.99</v>
      </c>
      <c r="BP11" s="139">
        <f t="shared" si="25"/>
        <v>-0.88999999999999702</v>
      </c>
      <c r="BQ11" s="139">
        <f t="shared" si="26"/>
        <v>-0.88999999999999702</v>
      </c>
    </row>
    <row r="12" spans="1:69">
      <c r="A12" s="8" t="s">
        <v>54</v>
      </c>
      <c r="B12" s="15">
        <f>'[3]25'!B14</f>
        <v>320</v>
      </c>
      <c r="C12" s="16">
        <f>'[3]25'!C14</f>
        <v>0</v>
      </c>
      <c r="D12" s="16">
        <f>'[3]25'!D14</f>
        <v>0</v>
      </c>
      <c r="E12" s="16">
        <f>'[3]25'!E14</f>
        <v>0</v>
      </c>
      <c r="F12" s="16">
        <f>'[3]25'!F14</f>
        <v>1010</v>
      </c>
      <c r="G12" s="16">
        <f>'[3]25'!G14</f>
        <v>0</v>
      </c>
      <c r="H12" s="17">
        <f t="shared" si="27"/>
        <v>1330</v>
      </c>
      <c r="I12" s="15">
        <f>'[3]25'!J14</f>
        <v>270</v>
      </c>
      <c r="J12" s="16">
        <f>'[3]25'!K14</f>
        <v>0</v>
      </c>
      <c r="K12" s="16">
        <f>'[3]25'!L14</f>
        <v>0</v>
      </c>
      <c r="L12" s="16">
        <f>'[3]25'!M14</f>
        <v>0</v>
      </c>
      <c r="M12" s="16">
        <f>'[3]25'!N14</f>
        <v>0</v>
      </c>
      <c r="N12" s="16">
        <f>'[3]25'!O14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26.1</v>
      </c>
      <c r="AU12" s="8">
        <v>26.1</v>
      </c>
      <c r="AW12" s="203">
        <v>26.99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26.99</v>
      </c>
      <c r="BD12" s="203">
        <v>26.99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26.99</v>
      </c>
      <c r="BL12" s="8">
        <f t="shared" si="21"/>
        <v>26.1</v>
      </c>
      <c r="BM12" s="8">
        <f t="shared" si="22"/>
        <v>26.1</v>
      </c>
      <c r="BN12" s="8">
        <f t="shared" si="23"/>
        <v>26.99</v>
      </c>
      <c r="BO12" s="8">
        <f t="shared" si="24"/>
        <v>26.99</v>
      </c>
      <c r="BP12" s="139">
        <f t="shared" si="25"/>
        <v>-0.88999999999999702</v>
      </c>
      <c r="BQ12" s="139">
        <f t="shared" si="26"/>
        <v>-0.88999999999999702</v>
      </c>
    </row>
    <row r="13" spans="1:69">
      <c r="A13" s="8" t="s">
        <v>55</v>
      </c>
      <c r="B13" s="15">
        <f>'[3]25'!B15</f>
        <v>320</v>
      </c>
      <c r="C13" s="16">
        <f>'[3]25'!C15</f>
        <v>0</v>
      </c>
      <c r="D13" s="16">
        <f>'[3]25'!D15</f>
        <v>0</v>
      </c>
      <c r="E13" s="16">
        <f>'[3]25'!E15</f>
        <v>0</v>
      </c>
      <c r="F13" s="16">
        <f>'[3]25'!F15</f>
        <v>1010</v>
      </c>
      <c r="G13" s="16">
        <f>'[3]25'!G15</f>
        <v>0</v>
      </c>
      <c r="H13" s="17">
        <f t="shared" si="27"/>
        <v>1330</v>
      </c>
      <c r="I13" s="15">
        <f>'[3]25'!J15</f>
        <v>270</v>
      </c>
      <c r="J13" s="16">
        <f>'[3]25'!K15</f>
        <v>0</v>
      </c>
      <c r="K13" s="16">
        <f>'[3]25'!L15</f>
        <v>0</v>
      </c>
      <c r="L13" s="16">
        <f>'[3]25'!M15</f>
        <v>0</v>
      </c>
      <c r="M13" s="16">
        <f>'[3]25'!N15</f>
        <v>0</v>
      </c>
      <c r="N13" s="16">
        <f>'[3]25'!O15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26.1</v>
      </c>
      <c r="AU13" s="8">
        <v>26.1</v>
      </c>
      <c r="AW13" s="203">
        <v>26.99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26.99</v>
      </c>
      <c r="BD13" s="203">
        <v>26.99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26.99</v>
      </c>
      <c r="BL13" s="8">
        <f t="shared" si="21"/>
        <v>26.1</v>
      </c>
      <c r="BM13" s="8">
        <f t="shared" si="22"/>
        <v>26.1</v>
      </c>
      <c r="BN13" s="8">
        <f t="shared" si="23"/>
        <v>26.99</v>
      </c>
      <c r="BO13" s="8">
        <f t="shared" si="24"/>
        <v>26.99</v>
      </c>
      <c r="BP13" s="139">
        <f t="shared" si="25"/>
        <v>-0.88999999999999702</v>
      </c>
      <c r="BQ13" s="139">
        <f t="shared" si="26"/>
        <v>-0.88999999999999702</v>
      </c>
    </row>
    <row r="14" spans="1:69">
      <c r="A14" s="8" t="s">
        <v>56</v>
      </c>
      <c r="B14" s="15">
        <f>'[3]25'!B16</f>
        <v>320</v>
      </c>
      <c r="C14" s="16">
        <f>'[3]25'!C16</f>
        <v>0</v>
      </c>
      <c r="D14" s="16">
        <f>'[3]25'!D16</f>
        <v>0</v>
      </c>
      <c r="E14" s="16">
        <f>'[3]25'!E16</f>
        <v>0</v>
      </c>
      <c r="F14" s="16">
        <f>'[3]25'!F16</f>
        <v>1010</v>
      </c>
      <c r="G14" s="16">
        <f>'[3]25'!G16</f>
        <v>0</v>
      </c>
      <c r="H14" s="17">
        <f t="shared" si="27"/>
        <v>1330</v>
      </c>
      <c r="I14" s="15">
        <f>'[3]25'!J16</f>
        <v>270</v>
      </c>
      <c r="J14" s="16">
        <f>'[3]25'!K16</f>
        <v>0</v>
      </c>
      <c r="K14" s="16">
        <f>'[3]25'!L16</f>
        <v>0</v>
      </c>
      <c r="L14" s="16">
        <f>'[3]25'!M16</f>
        <v>0</v>
      </c>
      <c r="M14" s="16">
        <f>'[3]25'!N16</f>
        <v>0</v>
      </c>
      <c r="N14" s="16">
        <f>'[3]25'!O16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26.1</v>
      </c>
      <c r="AU14" s="8">
        <v>26.1</v>
      </c>
      <c r="AW14" s="203">
        <v>26.99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26.99</v>
      </c>
      <c r="BD14" s="203">
        <v>26.99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26.99</v>
      </c>
      <c r="BL14" s="8">
        <f t="shared" si="21"/>
        <v>26.1</v>
      </c>
      <c r="BM14" s="8">
        <f t="shared" si="22"/>
        <v>26.1</v>
      </c>
      <c r="BN14" s="8">
        <f t="shared" si="23"/>
        <v>26.99</v>
      </c>
      <c r="BO14" s="8">
        <f t="shared" si="24"/>
        <v>26.99</v>
      </c>
      <c r="BP14" s="139">
        <f t="shared" si="25"/>
        <v>-0.88999999999999702</v>
      </c>
      <c r="BQ14" s="139">
        <f t="shared" si="26"/>
        <v>-0.88999999999999702</v>
      </c>
    </row>
    <row r="15" spans="1:69">
      <c r="A15" s="8" t="s">
        <v>57</v>
      </c>
      <c r="B15" s="15">
        <f>'[3]25'!B17</f>
        <v>320</v>
      </c>
      <c r="C15" s="16">
        <f>'[3]25'!C17</f>
        <v>0</v>
      </c>
      <c r="D15" s="16">
        <f>'[3]25'!D17</f>
        <v>0</v>
      </c>
      <c r="E15" s="16">
        <f>'[3]25'!E17</f>
        <v>0</v>
      </c>
      <c r="F15" s="16">
        <f>'[3]25'!F17</f>
        <v>1010</v>
      </c>
      <c r="G15" s="16">
        <f>'[3]25'!G17</f>
        <v>0</v>
      </c>
      <c r="H15" s="17">
        <f t="shared" si="27"/>
        <v>1330</v>
      </c>
      <c r="I15" s="15">
        <f>'[3]25'!J17</f>
        <v>270</v>
      </c>
      <c r="J15" s="16">
        <f>'[3]25'!K17</f>
        <v>0</v>
      </c>
      <c r="K15" s="16">
        <f>'[3]25'!L17</f>
        <v>0</v>
      </c>
      <c r="L15" s="16">
        <f>'[3]25'!M17</f>
        <v>0</v>
      </c>
      <c r="M15" s="16">
        <f>'[3]25'!N17</f>
        <v>0</v>
      </c>
      <c r="N15" s="16">
        <f>'[3]25'!O17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26.1</v>
      </c>
      <c r="AU15" s="8">
        <v>26.1</v>
      </c>
      <c r="AW15" s="203">
        <v>26.99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26.99</v>
      </c>
      <c r="BD15" s="203">
        <v>26.99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26.99</v>
      </c>
      <c r="BL15" s="8">
        <f t="shared" si="21"/>
        <v>26.1</v>
      </c>
      <c r="BM15" s="8">
        <f t="shared" si="22"/>
        <v>26.1</v>
      </c>
      <c r="BN15" s="8">
        <f t="shared" si="23"/>
        <v>26.99</v>
      </c>
      <c r="BO15" s="8">
        <f t="shared" si="24"/>
        <v>26.99</v>
      </c>
      <c r="BP15" s="139">
        <f t="shared" si="25"/>
        <v>-0.88999999999999702</v>
      </c>
      <c r="BQ15" s="139">
        <f t="shared" si="26"/>
        <v>-0.88999999999999702</v>
      </c>
    </row>
    <row r="16" spans="1:69">
      <c r="A16" s="8" t="s">
        <v>58</v>
      </c>
      <c r="B16" s="15">
        <f>'[3]25'!B18</f>
        <v>320</v>
      </c>
      <c r="C16" s="16">
        <f>'[3]25'!C18</f>
        <v>0</v>
      </c>
      <c r="D16" s="16">
        <f>'[3]25'!D18</f>
        <v>0</v>
      </c>
      <c r="E16" s="16">
        <f>'[3]25'!E18</f>
        <v>0</v>
      </c>
      <c r="F16" s="16">
        <f>'[3]25'!F18</f>
        <v>1010</v>
      </c>
      <c r="G16" s="16">
        <f>'[3]25'!G18</f>
        <v>0</v>
      </c>
      <c r="H16" s="17">
        <f t="shared" si="27"/>
        <v>1330</v>
      </c>
      <c r="I16" s="15">
        <f>'[3]25'!J18</f>
        <v>270</v>
      </c>
      <c r="J16" s="16">
        <f>'[3]25'!K18</f>
        <v>0</v>
      </c>
      <c r="K16" s="16">
        <f>'[3]25'!L18</f>
        <v>0</v>
      </c>
      <c r="L16" s="16">
        <f>'[3]25'!M18</f>
        <v>0</v>
      </c>
      <c r="M16" s="16">
        <f>'[3]25'!N18</f>
        <v>0</v>
      </c>
      <c r="N16" s="16">
        <f>'[3]25'!O18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26.1</v>
      </c>
      <c r="AU16" s="8">
        <v>26.1</v>
      </c>
      <c r="AW16" s="203">
        <v>26.99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26.99</v>
      </c>
      <c r="BD16" s="203">
        <v>26.99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26.99</v>
      </c>
      <c r="BL16" s="8">
        <f t="shared" si="21"/>
        <v>26.1</v>
      </c>
      <c r="BM16" s="8">
        <f t="shared" si="22"/>
        <v>26.1</v>
      </c>
      <c r="BN16" s="8">
        <f t="shared" si="23"/>
        <v>26.99</v>
      </c>
      <c r="BO16" s="8">
        <f t="shared" si="24"/>
        <v>26.99</v>
      </c>
      <c r="BP16" s="139">
        <f t="shared" si="25"/>
        <v>-0.88999999999999702</v>
      </c>
      <c r="BQ16" s="139">
        <f t="shared" si="26"/>
        <v>-0.88999999999999702</v>
      </c>
    </row>
    <row r="17" spans="1:69">
      <c r="A17" s="8" t="s">
        <v>59</v>
      </c>
      <c r="B17" s="15">
        <f>'[3]25'!B19</f>
        <v>320</v>
      </c>
      <c r="C17" s="16">
        <f>'[3]25'!C19</f>
        <v>0</v>
      </c>
      <c r="D17" s="16">
        <f>'[3]25'!D19</f>
        <v>0</v>
      </c>
      <c r="E17" s="16">
        <f>'[3]25'!E19</f>
        <v>0</v>
      </c>
      <c r="F17" s="16">
        <f>'[3]25'!F19</f>
        <v>1010</v>
      </c>
      <c r="G17" s="16">
        <f>'[3]25'!G19</f>
        <v>0</v>
      </c>
      <c r="H17" s="17">
        <f t="shared" si="27"/>
        <v>1330</v>
      </c>
      <c r="I17" s="15">
        <f>'[3]25'!J19</f>
        <v>270</v>
      </c>
      <c r="J17" s="16">
        <f>'[3]25'!K19</f>
        <v>0</v>
      </c>
      <c r="K17" s="16">
        <f>'[3]25'!L19</f>
        <v>0</v>
      </c>
      <c r="L17" s="16">
        <f>'[3]25'!M19</f>
        <v>0</v>
      </c>
      <c r="M17" s="16">
        <f>'[3]25'!N19</f>
        <v>0</v>
      </c>
      <c r="N17" s="16">
        <f>'[3]25'!O19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26.1</v>
      </c>
      <c r="AU17" s="8">
        <v>26.1</v>
      </c>
      <c r="AW17" s="203">
        <v>26.99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26.99</v>
      </c>
      <c r="BD17" s="203">
        <v>26.99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26.99</v>
      </c>
      <c r="BL17" s="8">
        <f t="shared" si="21"/>
        <v>26.1</v>
      </c>
      <c r="BM17" s="8">
        <f t="shared" si="22"/>
        <v>26.1</v>
      </c>
      <c r="BN17" s="8">
        <f t="shared" si="23"/>
        <v>26.99</v>
      </c>
      <c r="BO17" s="8">
        <f t="shared" si="24"/>
        <v>26.99</v>
      </c>
      <c r="BP17" s="139">
        <f t="shared" si="25"/>
        <v>-0.88999999999999702</v>
      </c>
      <c r="BQ17" s="139">
        <f t="shared" si="26"/>
        <v>-0.88999999999999702</v>
      </c>
    </row>
    <row r="18" spans="1:69">
      <c r="A18" s="8" t="s">
        <v>60</v>
      </c>
      <c r="B18" s="15">
        <f>'[3]25'!B20</f>
        <v>320</v>
      </c>
      <c r="C18" s="16">
        <f>'[3]25'!C20</f>
        <v>0</v>
      </c>
      <c r="D18" s="16">
        <f>'[3]25'!D20</f>
        <v>0</v>
      </c>
      <c r="E18" s="16">
        <f>'[3]25'!E20</f>
        <v>0</v>
      </c>
      <c r="F18" s="16">
        <f>'[3]25'!F20</f>
        <v>1010</v>
      </c>
      <c r="G18" s="16">
        <f>'[3]25'!G20</f>
        <v>0</v>
      </c>
      <c r="H18" s="17">
        <f t="shared" si="27"/>
        <v>1330</v>
      </c>
      <c r="I18" s="15">
        <f>'[3]25'!J20</f>
        <v>270</v>
      </c>
      <c r="J18" s="16">
        <f>'[3]25'!K20</f>
        <v>0</v>
      </c>
      <c r="K18" s="16">
        <f>'[3]25'!L20</f>
        <v>0</v>
      </c>
      <c r="L18" s="16">
        <f>'[3]25'!M20</f>
        <v>0</v>
      </c>
      <c r="M18" s="16">
        <f>'[3]25'!N20</f>
        <v>0</v>
      </c>
      <c r="N18" s="16">
        <f>'[3]25'!O20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26.1</v>
      </c>
      <c r="AU18" s="8">
        <v>26.1</v>
      </c>
      <c r="AW18" s="203">
        <v>26.99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26.99</v>
      </c>
      <c r="BD18" s="203">
        <v>26.99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26.99</v>
      </c>
      <c r="BL18" s="8">
        <f t="shared" si="21"/>
        <v>26.1</v>
      </c>
      <c r="BM18" s="8">
        <f t="shared" si="22"/>
        <v>26.1</v>
      </c>
      <c r="BN18" s="8">
        <f t="shared" si="23"/>
        <v>26.99</v>
      </c>
      <c r="BO18" s="8">
        <f t="shared" si="24"/>
        <v>26.99</v>
      </c>
      <c r="BP18" s="139">
        <f t="shared" si="25"/>
        <v>-0.88999999999999702</v>
      </c>
      <c r="BQ18" s="139">
        <f t="shared" si="26"/>
        <v>-0.88999999999999702</v>
      </c>
    </row>
    <row r="19" spans="1:69">
      <c r="A19" s="8" t="s">
        <v>61</v>
      </c>
      <c r="B19" s="15">
        <f>'[3]25'!B21</f>
        <v>320</v>
      </c>
      <c r="C19" s="16">
        <f>'[3]25'!C21</f>
        <v>0</v>
      </c>
      <c r="D19" s="16">
        <f>'[3]25'!D21</f>
        <v>0</v>
      </c>
      <c r="E19" s="16">
        <f>'[3]25'!E21</f>
        <v>0</v>
      </c>
      <c r="F19" s="16">
        <f>'[3]25'!F21</f>
        <v>1010</v>
      </c>
      <c r="G19" s="16">
        <f>'[3]25'!G21</f>
        <v>0</v>
      </c>
      <c r="H19" s="17">
        <f t="shared" si="27"/>
        <v>1330</v>
      </c>
      <c r="I19" s="15">
        <f>'[3]25'!J21</f>
        <v>270</v>
      </c>
      <c r="J19" s="16">
        <f>'[3]25'!K21</f>
        <v>0</v>
      </c>
      <c r="K19" s="16">
        <f>'[3]25'!L21</f>
        <v>0</v>
      </c>
      <c r="L19" s="16">
        <f>'[3]25'!M21</f>
        <v>0</v>
      </c>
      <c r="M19" s="16">
        <f>'[3]25'!N21</f>
        <v>0</v>
      </c>
      <c r="N19" s="16">
        <f>'[3]25'!O21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26.1</v>
      </c>
      <c r="AU19" s="8">
        <v>26.1</v>
      </c>
      <c r="AW19" s="203">
        <v>26.99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26.99</v>
      </c>
      <c r="BD19" s="203">
        <v>26.99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26.99</v>
      </c>
      <c r="BL19" s="8">
        <f t="shared" si="21"/>
        <v>26.1</v>
      </c>
      <c r="BM19" s="8">
        <f t="shared" si="22"/>
        <v>26.1</v>
      </c>
      <c r="BN19" s="8">
        <f t="shared" si="23"/>
        <v>26.99</v>
      </c>
      <c r="BO19" s="8">
        <f t="shared" si="24"/>
        <v>26.99</v>
      </c>
      <c r="BP19" s="139">
        <f t="shared" si="25"/>
        <v>-0.88999999999999702</v>
      </c>
      <c r="BQ19" s="139">
        <f t="shared" si="26"/>
        <v>-0.88999999999999702</v>
      </c>
    </row>
    <row r="20" spans="1:69">
      <c r="A20" s="8" t="s">
        <v>62</v>
      </c>
      <c r="B20" s="15">
        <f>'[3]25'!B22</f>
        <v>320</v>
      </c>
      <c r="C20" s="16">
        <f>'[3]25'!C22</f>
        <v>0</v>
      </c>
      <c r="D20" s="16">
        <f>'[3]25'!D22</f>
        <v>0</v>
      </c>
      <c r="E20" s="16">
        <f>'[3]25'!E22</f>
        <v>0</v>
      </c>
      <c r="F20" s="16">
        <f>'[3]25'!F22</f>
        <v>1010</v>
      </c>
      <c r="G20" s="16">
        <f>'[3]25'!G22</f>
        <v>0</v>
      </c>
      <c r="H20" s="17">
        <f t="shared" si="27"/>
        <v>1330</v>
      </c>
      <c r="I20" s="15">
        <f>'[3]25'!J22</f>
        <v>270</v>
      </c>
      <c r="J20" s="16">
        <f>'[3]25'!K22</f>
        <v>0</v>
      </c>
      <c r="K20" s="16">
        <f>'[3]25'!L22</f>
        <v>0</v>
      </c>
      <c r="L20" s="16">
        <f>'[3]25'!M22</f>
        <v>0</v>
      </c>
      <c r="M20" s="16">
        <f>'[3]25'!N22</f>
        <v>0</v>
      </c>
      <c r="N20" s="16">
        <f>'[3]25'!O22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26.1</v>
      </c>
      <c r="AU20" s="8">
        <v>26.1</v>
      </c>
      <c r="AW20" s="203">
        <v>26.99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26.99</v>
      </c>
      <c r="BD20" s="203">
        <v>26.99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26.99</v>
      </c>
      <c r="BL20" s="8">
        <f t="shared" si="21"/>
        <v>26.1</v>
      </c>
      <c r="BM20" s="8">
        <f t="shared" si="22"/>
        <v>26.1</v>
      </c>
      <c r="BN20" s="8">
        <f t="shared" si="23"/>
        <v>26.99</v>
      </c>
      <c r="BO20" s="8">
        <f t="shared" si="24"/>
        <v>26.99</v>
      </c>
      <c r="BP20" s="139">
        <f t="shared" si="25"/>
        <v>-0.88999999999999702</v>
      </c>
      <c r="BQ20" s="139">
        <f t="shared" si="26"/>
        <v>-0.88999999999999702</v>
      </c>
    </row>
    <row r="21" spans="1:69">
      <c r="A21" s="8" t="s">
        <v>63</v>
      </c>
      <c r="B21" s="15">
        <f>'[3]25'!B23</f>
        <v>320</v>
      </c>
      <c r="C21" s="16">
        <f>'[3]25'!C23</f>
        <v>0</v>
      </c>
      <c r="D21" s="16">
        <f>'[3]25'!D23</f>
        <v>0</v>
      </c>
      <c r="E21" s="16">
        <f>'[3]25'!E23</f>
        <v>0</v>
      </c>
      <c r="F21" s="16">
        <f>'[3]25'!F23</f>
        <v>1010</v>
      </c>
      <c r="G21" s="16">
        <f>'[3]25'!G23</f>
        <v>0</v>
      </c>
      <c r="H21" s="17">
        <f t="shared" si="27"/>
        <v>1330</v>
      </c>
      <c r="I21" s="15">
        <f>'[3]25'!J23</f>
        <v>270</v>
      </c>
      <c r="J21" s="16">
        <f>'[3]25'!K23</f>
        <v>0</v>
      </c>
      <c r="K21" s="16">
        <f>'[3]25'!L23</f>
        <v>0</v>
      </c>
      <c r="L21" s="16">
        <f>'[3]25'!M23</f>
        <v>0</v>
      </c>
      <c r="M21" s="16">
        <f>'[3]25'!N23</f>
        <v>0</v>
      </c>
      <c r="N21" s="16">
        <f>'[3]25'!O23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26.1</v>
      </c>
      <c r="AU21" s="8">
        <v>26.1</v>
      </c>
      <c r="AW21" s="203">
        <v>26.99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26.99</v>
      </c>
      <c r="BD21" s="203">
        <v>26.99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26.99</v>
      </c>
      <c r="BL21" s="8">
        <f t="shared" si="21"/>
        <v>26.1</v>
      </c>
      <c r="BM21" s="8">
        <f t="shared" si="22"/>
        <v>26.1</v>
      </c>
      <c r="BN21" s="8">
        <f t="shared" si="23"/>
        <v>26.99</v>
      </c>
      <c r="BO21" s="8">
        <f t="shared" si="24"/>
        <v>26.99</v>
      </c>
      <c r="BP21" s="139">
        <f t="shared" si="25"/>
        <v>-0.88999999999999702</v>
      </c>
      <c r="BQ21" s="139">
        <f t="shared" si="26"/>
        <v>-0.88999999999999702</v>
      </c>
    </row>
    <row r="22" spans="1:69">
      <c r="A22" s="8" t="s">
        <v>64</v>
      </c>
      <c r="B22" s="15">
        <f>'[3]25'!B24</f>
        <v>320</v>
      </c>
      <c r="C22" s="16">
        <f>'[3]25'!C24</f>
        <v>0</v>
      </c>
      <c r="D22" s="16">
        <f>'[3]25'!D24</f>
        <v>0</v>
      </c>
      <c r="E22" s="16">
        <f>'[3]25'!E24</f>
        <v>0</v>
      </c>
      <c r="F22" s="16">
        <f>'[3]25'!F24</f>
        <v>1010</v>
      </c>
      <c r="G22" s="16">
        <f>'[3]25'!G24</f>
        <v>0</v>
      </c>
      <c r="H22" s="17">
        <f t="shared" si="27"/>
        <v>1330</v>
      </c>
      <c r="I22" s="15">
        <f>'[3]25'!J24</f>
        <v>270</v>
      </c>
      <c r="J22" s="16">
        <f>'[3]25'!K24</f>
        <v>0</v>
      </c>
      <c r="K22" s="16">
        <f>'[3]25'!L24</f>
        <v>0</v>
      </c>
      <c r="L22" s="16">
        <f>'[3]25'!M24</f>
        <v>0</v>
      </c>
      <c r="M22" s="16">
        <f>'[3]25'!N24</f>
        <v>0</v>
      </c>
      <c r="N22" s="16">
        <f>'[3]25'!O24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26.1</v>
      </c>
      <c r="AU22" s="8">
        <v>26.1</v>
      </c>
      <c r="AW22" s="203">
        <v>26.99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26.99</v>
      </c>
      <c r="BD22" s="203">
        <v>26.99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26.99</v>
      </c>
      <c r="BL22" s="8">
        <f t="shared" si="21"/>
        <v>26.1</v>
      </c>
      <c r="BM22" s="8">
        <f t="shared" si="22"/>
        <v>26.1</v>
      </c>
      <c r="BN22" s="8">
        <f t="shared" si="23"/>
        <v>26.99</v>
      </c>
      <c r="BO22" s="8">
        <f t="shared" si="24"/>
        <v>26.99</v>
      </c>
      <c r="BP22" s="139">
        <f t="shared" si="25"/>
        <v>-0.88999999999999702</v>
      </c>
      <c r="BQ22" s="139">
        <f t="shared" si="26"/>
        <v>-0.88999999999999702</v>
      </c>
    </row>
    <row r="23" spans="1:69">
      <c r="A23" s="8" t="s">
        <v>65</v>
      </c>
      <c r="B23" s="15">
        <f>'[3]25'!B25</f>
        <v>320</v>
      </c>
      <c r="C23" s="16">
        <f>'[3]25'!C25</f>
        <v>0</v>
      </c>
      <c r="D23" s="16">
        <f>'[3]25'!D25</f>
        <v>0</v>
      </c>
      <c r="E23" s="16">
        <f>'[3]25'!E25</f>
        <v>0</v>
      </c>
      <c r="F23" s="16">
        <f>'[3]25'!F25</f>
        <v>1010</v>
      </c>
      <c r="G23" s="16">
        <f>'[3]25'!G25</f>
        <v>0</v>
      </c>
      <c r="H23" s="17">
        <f t="shared" si="27"/>
        <v>1330</v>
      </c>
      <c r="I23" s="15">
        <f>'[3]25'!J25</f>
        <v>270</v>
      </c>
      <c r="J23" s="16">
        <f>'[3]25'!K25</f>
        <v>0</v>
      </c>
      <c r="K23" s="16">
        <f>'[3]25'!L25</f>
        <v>0</v>
      </c>
      <c r="L23" s="16">
        <f>'[3]25'!M25</f>
        <v>0</v>
      </c>
      <c r="M23" s="16">
        <f>'[3]25'!N25</f>
        <v>0</v>
      </c>
      <c r="N23" s="16">
        <f>'[3]25'!O25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26.1</v>
      </c>
      <c r="AU23" s="8">
        <v>26.1</v>
      </c>
      <c r="AW23" s="203">
        <v>26.99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26.99</v>
      </c>
      <c r="BD23" s="203">
        <v>26.99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26.99</v>
      </c>
      <c r="BL23" s="8">
        <f t="shared" si="21"/>
        <v>26.1</v>
      </c>
      <c r="BM23" s="8">
        <f t="shared" si="22"/>
        <v>26.1</v>
      </c>
      <c r="BN23" s="8">
        <f t="shared" si="23"/>
        <v>26.99</v>
      </c>
      <c r="BO23" s="8">
        <f t="shared" si="24"/>
        <v>26.99</v>
      </c>
      <c r="BP23" s="139">
        <f t="shared" si="25"/>
        <v>-0.88999999999999702</v>
      </c>
      <c r="BQ23" s="139">
        <f t="shared" si="26"/>
        <v>-0.88999999999999702</v>
      </c>
    </row>
    <row r="24" spans="1:69">
      <c r="A24" s="8" t="s">
        <v>66</v>
      </c>
      <c r="B24" s="15">
        <f>'[3]25'!B26</f>
        <v>320</v>
      </c>
      <c r="C24" s="16">
        <f>'[3]25'!C26</f>
        <v>0</v>
      </c>
      <c r="D24" s="16">
        <f>'[3]25'!D26</f>
        <v>0</v>
      </c>
      <c r="E24" s="16">
        <f>'[3]25'!E26</f>
        <v>0</v>
      </c>
      <c r="F24" s="16">
        <f>'[3]25'!F26</f>
        <v>1010</v>
      </c>
      <c r="G24" s="16">
        <f>'[3]25'!G26</f>
        <v>0</v>
      </c>
      <c r="H24" s="17">
        <f t="shared" si="27"/>
        <v>1330</v>
      </c>
      <c r="I24" s="15">
        <f>'[3]25'!J26</f>
        <v>270</v>
      </c>
      <c r="J24" s="16">
        <f>'[3]25'!K26</f>
        <v>0</v>
      </c>
      <c r="K24" s="16">
        <f>'[3]25'!L26</f>
        <v>0</v>
      </c>
      <c r="L24" s="16">
        <f>'[3]25'!M26</f>
        <v>0</v>
      </c>
      <c r="M24" s="16">
        <f>'[3]25'!N26</f>
        <v>0</v>
      </c>
      <c r="N24" s="16">
        <f>'[3]25'!O26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26.1</v>
      </c>
      <c r="AU24" s="8">
        <v>26.1</v>
      </c>
      <c r="AW24" s="203">
        <v>26.99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26.99</v>
      </c>
      <c r="BD24" s="203">
        <v>26.99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26.99</v>
      </c>
      <c r="BL24" s="8">
        <f t="shared" si="21"/>
        <v>26.1</v>
      </c>
      <c r="BM24" s="8">
        <f t="shared" si="22"/>
        <v>26.1</v>
      </c>
      <c r="BN24" s="8">
        <f t="shared" si="23"/>
        <v>26.99</v>
      </c>
      <c r="BO24" s="8">
        <f t="shared" si="24"/>
        <v>26.99</v>
      </c>
      <c r="BP24" s="139">
        <f t="shared" si="25"/>
        <v>-0.88999999999999702</v>
      </c>
      <c r="BQ24" s="139">
        <f t="shared" si="26"/>
        <v>-0.88999999999999702</v>
      </c>
    </row>
    <row r="25" spans="1:69">
      <c r="A25" s="8" t="s">
        <v>67</v>
      </c>
      <c r="B25" s="15">
        <f>'[3]25'!B27</f>
        <v>320</v>
      </c>
      <c r="C25" s="16">
        <f>'[3]25'!C27</f>
        <v>0</v>
      </c>
      <c r="D25" s="16">
        <f>'[3]25'!D27</f>
        <v>0</v>
      </c>
      <c r="E25" s="16">
        <f>'[3]25'!E27</f>
        <v>0</v>
      </c>
      <c r="F25" s="16">
        <f>'[3]25'!F27</f>
        <v>1010</v>
      </c>
      <c r="G25" s="16">
        <f>'[3]25'!G27</f>
        <v>0</v>
      </c>
      <c r="H25" s="17">
        <f t="shared" si="27"/>
        <v>1330</v>
      </c>
      <c r="I25" s="15">
        <f>'[3]25'!J27</f>
        <v>270</v>
      </c>
      <c r="J25" s="16">
        <f>'[3]25'!K27</f>
        <v>0</v>
      </c>
      <c r="K25" s="16">
        <f>'[3]25'!L27</f>
        <v>0</v>
      </c>
      <c r="L25" s="16">
        <f>'[3]25'!M27</f>
        <v>0</v>
      </c>
      <c r="M25" s="16">
        <f>'[3]25'!N27</f>
        <v>0</v>
      </c>
      <c r="N25" s="16">
        <f>'[3]25'!O27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26.1</v>
      </c>
      <c r="AU25" s="8">
        <v>26.1</v>
      </c>
      <c r="AW25" s="203">
        <v>26.99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26.99</v>
      </c>
      <c r="BD25" s="203">
        <v>26.99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26.99</v>
      </c>
      <c r="BL25" s="8">
        <f t="shared" si="21"/>
        <v>26.1</v>
      </c>
      <c r="BM25" s="8">
        <f t="shared" si="22"/>
        <v>26.1</v>
      </c>
      <c r="BN25" s="8">
        <f t="shared" si="23"/>
        <v>26.99</v>
      </c>
      <c r="BO25" s="8">
        <f t="shared" si="24"/>
        <v>26.99</v>
      </c>
      <c r="BP25" s="139">
        <f t="shared" si="25"/>
        <v>-0.88999999999999702</v>
      </c>
      <c r="BQ25" s="139">
        <f t="shared" si="26"/>
        <v>-0.88999999999999702</v>
      </c>
    </row>
    <row r="26" spans="1:69">
      <c r="A26" s="8" t="s">
        <v>68</v>
      </c>
      <c r="B26" s="15">
        <f>'[3]25'!B28</f>
        <v>320</v>
      </c>
      <c r="C26" s="16">
        <f>'[3]25'!C28</f>
        <v>0</v>
      </c>
      <c r="D26" s="16">
        <f>'[3]25'!D28</f>
        <v>0</v>
      </c>
      <c r="E26" s="16">
        <f>'[3]25'!E28</f>
        <v>0</v>
      </c>
      <c r="F26" s="16">
        <f>'[3]25'!F28</f>
        <v>1010</v>
      </c>
      <c r="G26" s="16">
        <f>'[3]25'!G28</f>
        <v>0</v>
      </c>
      <c r="H26" s="17">
        <f t="shared" si="27"/>
        <v>1330</v>
      </c>
      <c r="I26" s="15">
        <f>'[3]25'!J28</f>
        <v>270</v>
      </c>
      <c r="J26" s="16">
        <f>'[3]25'!K28</f>
        <v>0</v>
      </c>
      <c r="K26" s="16">
        <f>'[3]25'!L28</f>
        <v>0</v>
      </c>
      <c r="L26" s="16">
        <f>'[3]25'!M28</f>
        <v>0</v>
      </c>
      <c r="M26" s="16">
        <f>'[3]25'!N28</f>
        <v>0</v>
      </c>
      <c r="N26" s="16">
        <f>'[3]25'!O28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26.1</v>
      </c>
      <c r="AU26" s="8">
        <v>26.1</v>
      </c>
      <c r="AW26" s="203">
        <v>26.99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26.99</v>
      </c>
      <c r="BD26" s="203">
        <v>26.99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26.99</v>
      </c>
      <c r="BL26" s="8">
        <f t="shared" si="21"/>
        <v>26.1</v>
      </c>
      <c r="BM26" s="8">
        <f t="shared" si="22"/>
        <v>26.1</v>
      </c>
      <c r="BN26" s="8">
        <f t="shared" si="23"/>
        <v>26.99</v>
      </c>
      <c r="BO26" s="8">
        <f t="shared" si="24"/>
        <v>26.99</v>
      </c>
      <c r="BP26" s="139">
        <f t="shared" si="25"/>
        <v>-0.88999999999999702</v>
      </c>
      <c r="BQ26" s="139">
        <f t="shared" si="26"/>
        <v>-0.88999999999999702</v>
      </c>
    </row>
    <row r="27" spans="1:69">
      <c r="A27" s="8" t="s">
        <v>69</v>
      </c>
      <c r="B27" s="15">
        <f>'[3]25'!B29</f>
        <v>320</v>
      </c>
      <c r="C27" s="16">
        <f>'[3]25'!C29</f>
        <v>0</v>
      </c>
      <c r="D27" s="16">
        <f>'[3]25'!D29</f>
        <v>0</v>
      </c>
      <c r="E27" s="16">
        <f>'[3]25'!E29</f>
        <v>0</v>
      </c>
      <c r="F27" s="16">
        <f>'[3]25'!F29</f>
        <v>1010</v>
      </c>
      <c r="G27" s="16">
        <f>'[3]25'!G29</f>
        <v>0</v>
      </c>
      <c r="H27" s="17">
        <f t="shared" si="27"/>
        <v>1330</v>
      </c>
      <c r="I27" s="15">
        <f>'[3]25'!J29</f>
        <v>270</v>
      </c>
      <c r="J27" s="16">
        <f>'[3]25'!K29</f>
        <v>0</v>
      </c>
      <c r="K27" s="16">
        <f>'[3]25'!L29</f>
        <v>0</v>
      </c>
      <c r="L27" s="16">
        <f>'[3]25'!M29</f>
        <v>0</v>
      </c>
      <c r="M27" s="16">
        <f>'[3]25'!N29</f>
        <v>0</v>
      </c>
      <c r="N27" s="16">
        <f>'[3]25'!O29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26.1</v>
      </c>
      <c r="AU27" s="8">
        <v>26.1</v>
      </c>
      <c r="AW27" s="203">
        <v>26.99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26.99</v>
      </c>
      <c r="BD27" s="203">
        <v>26.99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26.99</v>
      </c>
      <c r="BL27" s="8">
        <f t="shared" si="21"/>
        <v>26.1</v>
      </c>
      <c r="BM27" s="8">
        <f t="shared" si="22"/>
        <v>26.1</v>
      </c>
      <c r="BN27" s="8">
        <f t="shared" si="23"/>
        <v>26.99</v>
      </c>
      <c r="BO27" s="8">
        <f t="shared" si="24"/>
        <v>26.99</v>
      </c>
      <c r="BP27" s="139">
        <f t="shared" si="25"/>
        <v>-0.88999999999999702</v>
      </c>
      <c r="BQ27" s="139">
        <f t="shared" si="26"/>
        <v>-0.88999999999999702</v>
      </c>
    </row>
    <row r="28" spans="1:69">
      <c r="A28" s="8" t="s">
        <v>70</v>
      </c>
      <c r="B28" s="15">
        <f>'[3]25'!B30</f>
        <v>320</v>
      </c>
      <c r="C28" s="16">
        <f>'[3]25'!C30</f>
        <v>0</v>
      </c>
      <c r="D28" s="16">
        <f>'[3]25'!D30</f>
        <v>0</v>
      </c>
      <c r="E28" s="16">
        <f>'[3]25'!E30</f>
        <v>0</v>
      </c>
      <c r="F28" s="16">
        <f>'[3]25'!F30</f>
        <v>1010</v>
      </c>
      <c r="G28" s="16">
        <f>'[3]25'!G30</f>
        <v>0</v>
      </c>
      <c r="H28" s="17">
        <f t="shared" si="27"/>
        <v>1330</v>
      </c>
      <c r="I28" s="15">
        <f>'[3]25'!J30</f>
        <v>270</v>
      </c>
      <c r="J28" s="16">
        <f>'[3]25'!K30</f>
        <v>0</v>
      </c>
      <c r="K28" s="16">
        <f>'[3]25'!L30</f>
        <v>0</v>
      </c>
      <c r="L28" s="16">
        <f>'[3]25'!M30</f>
        <v>0</v>
      </c>
      <c r="M28" s="16">
        <f>'[3]25'!N30</f>
        <v>0</v>
      </c>
      <c r="N28" s="16">
        <f>'[3]25'!O30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26.1</v>
      </c>
      <c r="AU28" s="8">
        <v>26.1</v>
      </c>
      <c r="AW28" s="203">
        <v>26.99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26.99</v>
      </c>
      <c r="BD28" s="203">
        <v>26.99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26.99</v>
      </c>
      <c r="BL28" s="8">
        <f t="shared" si="21"/>
        <v>26.1</v>
      </c>
      <c r="BM28" s="8">
        <f t="shared" si="22"/>
        <v>26.1</v>
      </c>
      <c r="BN28" s="8">
        <f t="shared" si="23"/>
        <v>26.99</v>
      </c>
      <c r="BO28" s="8">
        <f t="shared" si="24"/>
        <v>26.99</v>
      </c>
      <c r="BP28" s="139">
        <f t="shared" si="25"/>
        <v>-0.88999999999999702</v>
      </c>
      <c r="BQ28" s="139">
        <f t="shared" si="26"/>
        <v>-0.88999999999999702</v>
      </c>
    </row>
    <row r="29" spans="1:69">
      <c r="A29" s="8" t="s">
        <v>71</v>
      </c>
      <c r="B29" s="15">
        <f>'[3]25'!B31</f>
        <v>320</v>
      </c>
      <c r="C29" s="16">
        <f>'[3]25'!C31</f>
        <v>0</v>
      </c>
      <c r="D29" s="16">
        <f>'[3]25'!D31</f>
        <v>0</v>
      </c>
      <c r="E29" s="16">
        <f>'[3]25'!E31</f>
        <v>0</v>
      </c>
      <c r="F29" s="16">
        <f>'[3]25'!F31</f>
        <v>1010</v>
      </c>
      <c r="G29" s="16">
        <f>'[3]25'!G31</f>
        <v>0</v>
      </c>
      <c r="H29" s="17">
        <f t="shared" si="27"/>
        <v>1330</v>
      </c>
      <c r="I29" s="15">
        <f>'[3]25'!J31</f>
        <v>270</v>
      </c>
      <c r="J29" s="16">
        <f>'[3]25'!K31</f>
        <v>0</v>
      </c>
      <c r="K29" s="16">
        <f>'[3]25'!L31</f>
        <v>0</v>
      </c>
      <c r="L29" s="16">
        <f>'[3]25'!M31</f>
        <v>0</v>
      </c>
      <c r="M29" s="16">
        <f>'[3]25'!N31</f>
        <v>0</v>
      </c>
      <c r="N29" s="16">
        <f>'[3]25'!O31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26.99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26.99</v>
      </c>
      <c r="AE29" s="8">
        <f t="shared" si="11"/>
        <v>26.99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26.99</v>
      </c>
      <c r="AL29" s="8">
        <f t="shared" si="31"/>
        <v>216.01999999999998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216.01999999999998</v>
      </c>
      <c r="AT29" s="8">
        <v>26.1</v>
      </c>
      <c r="AU29" s="8">
        <v>26.1</v>
      </c>
      <c r="AW29" s="203">
        <v>26.99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26.99</v>
      </c>
      <c r="BD29" s="203">
        <v>26.99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26.99</v>
      </c>
      <c r="BL29" s="8">
        <f t="shared" si="21"/>
        <v>26.1</v>
      </c>
      <c r="BM29" s="8">
        <f t="shared" si="22"/>
        <v>26.1</v>
      </c>
      <c r="BN29" s="8">
        <f t="shared" si="23"/>
        <v>26.99</v>
      </c>
      <c r="BO29" s="8">
        <f t="shared" si="24"/>
        <v>26.99</v>
      </c>
      <c r="BP29" s="139">
        <f t="shared" si="25"/>
        <v>-0.88999999999999702</v>
      </c>
      <c r="BQ29" s="139">
        <f t="shared" si="26"/>
        <v>-0.88999999999999702</v>
      </c>
    </row>
    <row r="30" spans="1:69">
      <c r="A30" s="8" t="s">
        <v>72</v>
      </c>
      <c r="B30" s="15">
        <f>'[3]25'!B32</f>
        <v>320</v>
      </c>
      <c r="C30" s="16">
        <f>'[3]25'!C32</f>
        <v>0</v>
      </c>
      <c r="D30" s="16">
        <f>'[3]25'!D32</f>
        <v>0</v>
      </c>
      <c r="E30" s="16">
        <f>'[3]25'!E32</f>
        <v>0</v>
      </c>
      <c r="F30" s="16">
        <f>'[3]25'!F32</f>
        <v>1010</v>
      </c>
      <c r="G30" s="16">
        <f>'[3]25'!G32</f>
        <v>0</v>
      </c>
      <c r="H30" s="17">
        <f t="shared" si="27"/>
        <v>1330</v>
      </c>
      <c r="I30" s="15">
        <f>'[3]25'!J32</f>
        <v>270</v>
      </c>
      <c r="J30" s="16">
        <f>'[3]25'!K32</f>
        <v>0</v>
      </c>
      <c r="K30" s="16">
        <f>'[3]25'!L32</f>
        <v>0</v>
      </c>
      <c r="L30" s="16">
        <f>'[3]25'!M32</f>
        <v>0</v>
      </c>
      <c r="M30" s="16">
        <f>'[3]25'!N32</f>
        <v>0</v>
      </c>
      <c r="N30" s="16">
        <f>'[3]25'!O32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26.99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26.99</v>
      </c>
      <c r="AE30" s="8">
        <f t="shared" si="11"/>
        <v>26.99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26.99</v>
      </c>
      <c r="AL30" s="8">
        <f t="shared" si="31"/>
        <v>216.01999999999998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216.01999999999998</v>
      </c>
      <c r="AT30" s="8">
        <v>26.1</v>
      </c>
      <c r="AU30" s="8">
        <v>26.1</v>
      </c>
      <c r="AW30" s="203">
        <v>26.99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26.99</v>
      </c>
      <c r="BD30" s="203">
        <v>26.99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26.99</v>
      </c>
      <c r="BL30" s="8">
        <f t="shared" si="21"/>
        <v>26.1</v>
      </c>
      <c r="BM30" s="8">
        <f t="shared" si="22"/>
        <v>26.1</v>
      </c>
      <c r="BN30" s="8">
        <f t="shared" si="23"/>
        <v>26.99</v>
      </c>
      <c r="BO30" s="8">
        <f t="shared" si="24"/>
        <v>26.99</v>
      </c>
      <c r="BP30" s="139">
        <f t="shared" si="25"/>
        <v>-0.88999999999999702</v>
      </c>
      <c r="BQ30" s="139">
        <f t="shared" si="26"/>
        <v>-0.88999999999999702</v>
      </c>
    </row>
    <row r="31" spans="1:69">
      <c r="A31" s="8" t="s">
        <v>73</v>
      </c>
      <c r="B31" s="15">
        <f>'[3]25'!B33</f>
        <v>320</v>
      </c>
      <c r="C31" s="16">
        <f>'[3]25'!C33</f>
        <v>0</v>
      </c>
      <c r="D31" s="16">
        <f>'[3]25'!D33</f>
        <v>0</v>
      </c>
      <c r="E31" s="16">
        <f>'[3]25'!E33</f>
        <v>0</v>
      </c>
      <c r="F31" s="16">
        <f>'[3]25'!F33</f>
        <v>1010</v>
      </c>
      <c r="G31" s="16">
        <f>'[3]25'!G33</f>
        <v>0</v>
      </c>
      <c r="H31" s="17">
        <f t="shared" si="27"/>
        <v>1330</v>
      </c>
      <c r="I31" s="15">
        <f>'[3]25'!J33</f>
        <v>270</v>
      </c>
      <c r="J31" s="16">
        <f>'[3]25'!K33</f>
        <v>0</v>
      </c>
      <c r="K31" s="16">
        <f>'[3]25'!L33</f>
        <v>0</v>
      </c>
      <c r="L31" s="16">
        <f>'[3]25'!M33</f>
        <v>0</v>
      </c>
      <c r="M31" s="16">
        <f>'[3]25'!N33</f>
        <v>0</v>
      </c>
      <c r="N31" s="16">
        <f>'[3]25'!O33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26.99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26.99</v>
      </c>
      <c r="AE31" s="8">
        <f t="shared" si="11"/>
        <v>26.99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26.99</v>
      </c>
      <c r="AL31" s="8">
        <f t="shared" si="31"/>
        <v>216.01999999999998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216.01999999999998</v>
      </c>
      <c r="AT31" s="8">
        <v>26.1</v>
      </c>
      <c r="AU31" s="8">
        <v>26.1</v>
      </c>
      <c r="AW31" s="203">
        <v>26.99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26.99</v>
      </c>
      <c r="BD31" s="203">
        <v>26.99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26.99</v>
      </c>
      <c r="BL31" s="8">
        <f t="shared" si="21"/>
        <v>26.1</v>
      </c>
      <c r="BM31" s="8">
        <f t="shared" si="22"/>
        <v>26.1</v>
      </c>
      <c r="BN31" s="8">
        <f t="shared" si="23"/>
        <v>26.99</v>
      </c>
      <c r="BO31" s="8">
        <f t="shared" si="24"/>
        <v>26.99</v>
      </c>
      <c r="BP31" s="139">
        <f t="shared" si="25"/>
        <v>-0.88999999999999702</v>
      </c>
      <c r="BQ31" s="139">
        <f t="shared" si="26"/>
        <v>-0.88999999999999702</v>
      </c>
    </row>
    <row r="32" spans="1:69">
      <c r="A32" s="8" t="s">
        <v>74</v>
      </c>
      <c r="B32" s="15">
        <f>'[3]25'!B34</f>
        <v>320</v>
      </c>
      <c r="C32" s="16">
        <f>'[3]25'!C34</f>
        <v>0</v>
      </c>
      <c r="D32" s="16">
        <f>'[3]25'!D34</f>
        <v>0</v>
      </c>
      <c r="E32" s="16">
        <f>'[3]25'!E34</f>
        <v>0</v>
      </c>
      <c r="F32" s="16">
        <f>'[3]25'!F34</f>
        <v>1010</v>
      </c>
      <c r="G32" s="16">
        <f>'[3]25'!G34</f>
        <v>0</v>
      </c>
      <c r="H32" s="17">
        <f t="shared" si="27"/>
        <v>1330</v>
      </c>
      <c r="I32" s="15">
        <f>'[3]25'!J34</f>
        <v>270</v>
      </c>
      <c r="J32" s="16">
        <f>'[3]25'!K34</f>
        <v>0</v>
      </c>
      <c r="K32" s="16">
        <f>'[3]25'!L34</f>
        <v>0</v>
      </c>
      <c r="L32" s="16">
        <f>'[3]25'!M34</f>
        <v>0</v>
      </c>
      <c r="M32" s="16">
        <f>'[3]25'!N34</f>
        <v>0</v>
      </c>
      <c r="N32" s="16">
        <f>'[3]25'!O34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26.99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26.99</v>
      </c>
      <c r="AE32" s="8">
        <f t="shared" si="11"/>
        <v>26.99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26.99</v>
      </c>
      <c r="AL32" s="8">
        <f t="shared" si="31"/>
        <v>216.01999999999998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216.01999999999998</v>
      </c>
      <c r="AT32" s="8">
        <v>26.1</v>
      </c>
      <c r="AU32" s="8">
        <v>26.1</v>
      </c>
      <c r="AW32" s="203">
        <v>26.99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26.99</v>
      </c>
      <c r="BD32" s="203">
        <v>26.99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26.99</v>
      </c>
      <c r="BL32" s="8">
        <f t="shared" si="21"/>
        <v>26.1</v>
      </c>
      <c r="BM32" s="8">
        <f t="shared" si="22"/>
        <v>26.1</v>
      </c>
      <c r="BN32" s="8">
        <f t="shared" si="23"/>
        <v>26.99</v>
      </c>
      <c r="BO32" s="8">
        <f t="shared" si="24"/>
        <v>26.99</v>
      </c>
      <c r="BP32" s="139">
        <f t="shared" si="25"/>
        <v>-0.88999999999999702</v>
      </c>
      <c r="BQ32" s="139">
        <f t="shared" si="26"/>
        <v>-0.88999999999999702</v>
      </c>
    </row>
    <row r="33" spans="1:69">
      <c r="A33" s="8" t="s">
        <v>75</v>
      </c>
      <c r="B33" s="15">
        <f>'[3]25'!B35</f>
        <v>320</v>
      </c>
      <c r="C33" s="16">
        <f>'[3]25'!C35</f>
        <v>0</v>
      </c>
      <c r="D33" s="16">
        <f>'[3]25'!D35</f>
        <v>0</v>
      </c>
      <c r="E33" s="16">
        <f>'[3]25'!E35</f>
        <v>0</v>
      </c>
      <c r="F33" s="16">
        <f>'[3]25'!F35</f>
        <v>1010</v>
      </c>
      <c r="G33" s="16">
        <f>'[3]25'!G35</f>
        <v>0</v>
      </c>
      <c r="H33" s="17">
        <f t="shared" si="27"/>
        <v>1330</v>
      </c>
      <c r="I33" s="15">
        <f>'[3]25'!J35</f>
        <v>270</v>
      </c>
      <c r="J33" s="16">
        <f>'[3]25'!K35</f>
        <v>0</v>
      </c>
      <c r="K33" s="16">
        <f>'[3]25'!L35</f>
        <v>0</v>
      </c>
      <c r="L33" s="16">
        <f>'[3]25'!M35</f>
        <v>0</v>
      </c>
      <c r="M33" s="16">
        <f>'[3]25'!N35</f>
        <v>0</v>
      </c>
      <c r="N33" s="16">
        <f>'[3]25'!O35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26.99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26.99</v>
      </c>
      <c r="AE33" s="8">
        <f t="shared" si="11"/>
        <v>26.99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26.99</v>
      </c>
      <c r="AL33" s="8">
        <f t="shared" si="31"/>
        <v>216.01999999999998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216.01999999999998</v>
      </c>
      <c r="AT33" s="8">
        <v>26.1</v>
      </c>
      <c r="AU33" s="8">
        <v>26.1</v>
      </c>
      <c r="AW33" s="203">
        <v>26.99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26.99</v>
      </c>
      <c r="BD33" s="203">
        <v>26.99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26.99</v>
      </c>
      <c r="BL33" s="8">
        <f t="shared" si="21"/>
        <v>26.1</v>
      </c>
      <c r="BM33" s="8">
        <f t="shared" si="22"/>
        <v>26.1</v>
      </c>
      <c r="BN33" s="8">
        <f t="shared" si="23"/>
        <v>26.99</v>
      </c>
      <c r="BO33" s="8">
        <f t="shared" si="24"/>
        <v>26.99</v>
      </c>
      <c r="BP33" s="139">
        <f t="shared" si="25"/>
        <v>-0.88999999999999702</v>
      </c>
      <c r="BQ33" s="139">
        <f t="shared" si="26"/>
        <v>-0.88999999999999702</v>
      </c>
    </row>
    <row r="34" spans="1:69">
      <c r="A34" s="8" t="s">
        <v>76</v>
      </c>
      <c r="B34" s="15">
        <f>'[3]25'!B36</f>
        <v>320</v>
      </c>
      <c r="C34" s="16">
        <f>'[3]25'!C36</f>
        <v>0</v>
      </c>
      <c r="D34" s="16">
        <f>'[3]25'!D36</f>
        <v>0</v>
      </c>
      <c r="E34" s="16">
        <f>'[3]25'!E36</f>
        <v>0</v>
      </c>
      <c r="F34" s="16">
        <f>'[3]25'!F36</f>
        <v>1010</v>
      </c>
      <c r="G34" s="16">
        <f>'[3]25'!G36</f>
        <v>0</v>
      </c>
      <c r="H34" s="17">
        <f t="shared" si="27"/>
        <v>1330</v>
      </c>
      <c r="I34" s="15">
        <f>'[3]25'!J36</f>
        <v>270</v>
      </c>
      <c r="J34" s="16">
        <f>'[3]25'!K36</f>
        <v>0</v>
      </c>
      <c r="K34" s="16">
        <f>'[3]25'!L36</f>
        <v>0</v>
      </c>
      <c r="L34" s="16">
        <f>'[3]25'!M36</f>
        <v>0</v>
      </c>
      <c r="M34" s="16">
        <f>'[3]25'!N36</f>
        <v>0</v>
      </c>
      <c r="N34" s="16">
        <f>'[3]25'!O36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26.99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26.99</v>
      </c>
      <c r="AE34" s="8">
        <f t="shared" si="11"/>
        <v>26.99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26.99</v>
      </c>
      <c r="AL34" s="8">
        <f t="shared" si="31"/>
        <v>216.01999999999998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216.01999999999998</v>
      </c>
      <c r="AT34" s="8">
        <v>26.1</v>
      </c>
      <c r="AU34" s="8">
        <v>26.1</v>
      </c>
      <c r="AW34" s="203">
        <v>26.99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26.99</v>
      </c>
      <c r="BD34" s="203">
        <v>26.99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26.99</v>
      </c>
      <c r="BL34" s="8">
        <f t="shared" si="21"/>
        <v>26.1</v>
      </c>
      <c r="BM34" s="8">
        <f t="shared" si="22"/>
        <v>26.1</v>
      </c>
      <c r="BN34" s="8">
        <f t="shared" si="23"/>
        <v>26.99</v>
      </c>
      <c r="BO34" s="8">
        <f t="shared" si="24"/>
        <v>26.99</v>
      </c>
      <c r="BP34" s="139">
        <f t="shared" si="25"/>
        <v>-0.88999999999999702</v>
      </c>
      <c r="BQ34" s="139">
        <f t="shared" si="26"/>
        <v>-0.88999999999999702</v>
      </c>
    </row>
    <row r="35" spans="1:69">
      <c r="A35" s="8" t="s">
        <v>77</v>
      </c>
      <c r="B35" s="15">
        <f>'[3]25'!B37</f>
        <v>320</v>
      </c>
      <c r="C35" s="16">
        <f>'[3]25'!C37</f>
        <v>0</v>
      </c>
      <c r="D35" s="16">
        <f>'[3]25'!D37</f>
        <v>0</v>
      </c>
      <c r="E35" s="16">
        <f>'[3]25'!E37</f>
        <v>0</v>
      </c>
      <c r="F35" s="16">
        <f>'[3]25'!F37</f>
        <v>1010</v>
      </c>
      <c r="G35" s="16">
        <f>'[3]25'!G37</f>
        <v>0</v>
      </c>
      <c r="H35" s="17">
        <f t="shared" si="27"/>
        <v>1330</v>
      </c>
      <c r="I35" s="15">
        <f>'[3]25'!J37</f>
        <v>270</v>
      </c>
      <c r="J35" s="16">
        <f>'[3]25'!K37</f>
        <v>0</v>
      </c>
      <c r="K35" s="16">
        <f>'[3]25'!L37</f>
        <v>0</v>
      </c>
      <c r="L35" s="16">
        <f>'[3]25'!M37</f>
        <v>0</v>
      </c>
      <c r="M35" s="16">
        <f>'[3]25'!N37</f>
        <v>0</v>
      </c>
      <c r="N35" s="16">
        <f>'[3]25'!O37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26.99</v>
      </c>
      <c r="AE35" s="8">
        <f t="shared" si="11"/>
        <v>26.99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26.99</v>
      </c>
      <c r="AL35" s="8">
        <f t="shared" si="31"/>
        <v>216.01999999999998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216.01999999999998</v>
      </c>
      <c r="AT35" s="8">
        <v>26.1</v>
      </c>
      <c r="AU35" s="8">
        <v>26.1</v>
      </c>
      <c r="AW35" s="203">
        <v>26.99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26.99</v>
      </c>
      <c r="BD35" s="203">
        <v>26.99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26.99</v>
      </c>
      <c r="BL35" s="8">
        <f t="shared" si="21"/>
        <v>26.1</v>
      </c>
      <c r="BM35" s="8">
        <f t="shared" si="22"/>
        <v>26.1</v>
      </c>
      <c r="BN35" s="8">
        <f t="shared" si="23"/>
        <v>26.99</v>
      </c>
      <c r="BO35" s="8">
        <f t="shared" si="24"/>
        <v>26.99</v>
      </c>
      <c r="BP35" s="139">
        <f t="shared" si="25"/>
        <v>-0.88999999999999702</v>
      </c>
      <c r="BQ35" s="139">
        <f t="shared" si="26"/>
        <v>-0.88999999999999702</v>
      </c>
    </row>
    <row r="36" spans="1:69">
      <c r="A36" s="8" t="s">
        <v>78</v>
      </c>
      <c r="B36" s="15">
        <f>'[3]25'!B38</f>
        <v>320</v>
      </c>
      <c r="C36" s="16">
        <f>'[3]25'!C38</f>
        <v>0</v>
      </c>
      <c r="D36" s="16">
        <f>'[3]25'!D38</f>
        <v>0</v>
      </c>
      <c r="E36" s="16">
        <f>'[3]25'!E38</f>
        <v>0</v>
      </c>
      <c r="F36" s="16">
        <f>'[3]25'!F38</f>
        <v>1010</v>
      </c>
      <c r="G36" s="16">
        <f>'[3]25'!G38</f>
        <v>0</v>
      </c>
      <c r="H36" s="17">
        <f t="shared" si="27"/>
        <v>1330</v>
      </c>
      <c r="I36" s="15">
        <f>'[3]25'!J38</f>
        <v>270</v>
      </c>
      <c r="J36" s="16">
        <f>'[3]25'!K38</f>
        <v>0</v>
      </c>
      <c r="K36" s="16">
        <f>'[3]25'!L38</f>
        <v>0</v>
      </c>
      <c r="L36" s="16">
        <f>'[3]25'!M38</f>
        <v>0</v>
      </c>
      <c r="M36" s="16">
        <f>'[3]25'!N38</f>
        <v>0</v>
      </c>
      <c r="N36" s="16">
        <f>'[3]25'!O38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26.99</v>
      </c>
      <c r="AE36" s="8">
        <f t="shared" si="11"/>
        <v>26.99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26.99</v>
      </c>
      <c r="AL36" s="8">
        <f t="shared" si="31"/>
        <v>216.01999999999998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216.01999999999998</v>
      </c>
      <c r="AT36" s="8">
        <v>26.1</v>
      </c>
      <c r="AU36" s="8">
        <v>26.1</v>
      </c>
      <c r="AW36" s="203">
        <v>26.99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26.99</v>
      </c>
      <c r="BD36" s="203">
        <v>26.99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26.99</v>
      </c>
      <c r="BL36" s="8">
        <f t="shared" si="21"/>
        <v>26.1</v>
      </c>
      <c r="BM36" s="8">
        <f t="shared" si="22"/>
        <v>26.1</v>
      </c>
      <c r="BN36" s="8">
        <f t="shared" si="23"/>
        <v>26.99</v>
      </c>
      <c r="BO36" s="8">
        <f t="shared" si="24"/>
        <v>26.99</v>
      </c>
      <c r="BP36" s="139">
        <f t="shared" si="25"/>
        <v>-0.88999999999999702</v>
      </c>
      <c r="BQ36" s="139">
        <f t="shared" si="26"/>
        <v>-0.88999999999999702</v>
      </c>
    </row>
    <row r="37" spans="1:69">
      <c r="A37" s="8" t="s">
        <v>79</v>
      </c>
      <c r="B37" s="15">
        <f>'[3]25'!B39</f>
        <v>320</v>
      </c>
      <c r="C37" s="16">
        <f>'[3]25'!C39</f>
        <v>0</v>
      </c>
      <c r="D37" s="16">
        <f>'[3]25'!D39</f>
        <v>0</v>
      </c>
      <c r="E37" s="16">
        <f>'[3]25'!E39</f>
        <v>0</v>
      </c>
      <c r="F37" s="16">
        <f>'[3]25'!F39</f>
        <v>1010</v>
      </c>
      <c r="G37" s="16">
        <f>'[3]25'!G39</f>
        <v>0</v>
      </c>
      <c r="H37" s="17">
        <f t="shared" si="27"/>
        <v>1330</v>
      </c>
      <c r="I37" s="15">
        <f>'[3]25'!J39</f>
        <v>270</v>
      </c>
      <c r="J37" s="16">
        <f>'[3]25'!K39</f>
        <v>0</v>
      </c>
      <c r="K37" s="16">
        <f>'[3]25'!L39</f>
        <v>0</v>
      </c>
      <c r="L37" s="16">
        <f>'[3]25'!M39</f>
        <v>0</v>
      </c>
      <c r="M37" s="16">
        <f>'[3]25'!N39</f>
        <v>0</v>
      </c>
      <c r="N37" s="16">
        <f>'[3]25'!O39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26.99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26.99</v>
      </c>
      <c r="AE37" s="8">
        <f t="shared" si="11"/>
        <v>26.99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26.99</v>
      </c>
      <c r="AL37" s="8">
        <f t="shared" si="31"/>
        <v>216.01999999999998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216.01999999999998</v>
      </c>
      <c r="AT37" s="8">
        <v>26.1</v>
      </c>
      <c r="AU37" s="8">
        <v>26.1</v>
      </c>
      <c r="AW37" s="203">
        <v>26.99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26.99</v>
      </c>
      <c r="BD37" s="203">
        <v>26.99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26.99</v>
      </c>
      <c r="BL37" s="8">
        <f t="shared" si="21"/>
        <v>26.1</v>
      </c>
      <c r="BM37" s="8">
        <f t="shared" si="22"/>
        <v>26.1</v>
      </c>
      <c r="BN37" s="8">
        <f t="shared" si="23"/>
        <v>26.99</v>
      </c>
      <c r="BO37" s="8">
        <f t="shared" si="24"/>
        <v>26.99</v>
      </c>
      <c r="BP37" s="139">
        <f t="shared" si="25"/>
        <v>-0.88999999999999702</v>
      </c>
      <c r="BQ37" s="139">
        <f t="shared" si="26"/>
        <v>-0.88999999999999702</v>
      </c>
    </row>
    <row r="38" spans="1:69">
      <c r="A38" s="8" t="s">
        <v>80</v>
      </c>
      <c r="B38" s="15">
        <f>'[3]25'!B40</f>
        <v>320</v>
      </c>
      <c r="C38" s="16">
        <f>'[3]25'!C40</f>
        <v>0</v>
      </c>
      <c r="D38" s="16">
        <f>'[3]25'!D40</f>
        <v>0</v>
      </c>
      <c r="E38" s="16">
        <f>'[3]25'!E40</f>
        <v>0</v>
      </c>
      <c r="F38" s="16">
        <f>'[3]25'!F40</f>
        <v>1010</v>
      </c>
      <c r="G38" s="16">
        <f>'[3]25'!G40</f>
        <v>0</v>
      </c>
      <c r="H38" s="17">
        <f t="shared" si="27"/>
        <v>1330</v>
      </c>
      <c r="I38" s="15">
        <f>'[3]25'!J40</f>
        <v>270</v>
      </c>
      <c r="J38" s="16">
        <f>'[3]25'!K40</f>
        <v>0</v>
      </c>
      <c r="K38" s="16">
        <f>'[3]25'!L40</f>
        <v>0</v>
      </c>
      <c r="L38" s="16">
        <f>'[3]25'!M40</f>
        <v>0</v>
      </c>
      <c r="M38" s="16">
        <f>'[3]25'!N40</f>
        <v>0</v>
      </c>
      <c r="N38" s="16">
        <f>'[3]25'!O40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26.99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26.99</v>
      </c>
      <c r="AE38" s="8">
        <f t="shared" si="11"/>
        <v>26.99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26.99</v>
      </c>
      <c r="AL38" s="8">
        <f t="shared" si="31"/>
        <v>216.01999999999998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216.01999999999998</v>
      </c>
      <c r="AT38" s="8">
        <v>26.1</v>
      </c>
      <c r="AU38" s="8">
        <v>26.1</v>
      </c>
      <c r="AW38" s="203">
        <v>26.99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26.99</v>
      </c>
      <c r="BD38" s="203">
        <v>26.99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26.99</v>
      </c>
      <c r="BL38" s="8">
        <f t="shared" si="21"/>
        <v>26.1</v>
      </c>
      <c r="BM38" s="8">
        <f t="shared" si="22"/>
        <v>26.1</v>
      </c>
      <c r="BN38" s="8">
        <f t="shared" si="23"/>
        <v>26.99</v>
      </c>
      <c r="BO38" s="8">
        <f t="shared" si="24"/>
        <v>26.99</v>
      </c>
      <c r="BP38" s="139">
        <f t="shared" si="25"/>
        <v>-0.88999999999999702</v>
      </c>
      <c r="BQ38" s="139">
        <f t="shared" si="26"/>
        <v>-0.88999999999999702</v>
      </c>
    </row>
    <row r="39" spans="1:69">
      <c r="A39" s="8" t="s">
        <v>81</v>
      </c>
      <c r="B39" s="15">
        <f>'[3]25'!B41</f>
        <v>320</v>
      </c>
      <c r="C39" s="16">
        <f>'[3]25'!C41</f>
        <v>0</v>
      </c>
      <c r="D39" s="16">
        <f>'[3]25'!D41</f>
        <v>0</v>
      </c>
      <c r="E39" s="16">
        <f>'[3]25'!E41</f>
        <v>0</v>
      </c>
      <c r="F39" s="16">
        <f>'[3]25'!F41</f>
        <v>1010</v>
      </c>
      <c r="G39" s="16">
        <f>'[3]25'!G41</f>
        <v>0</v>
      </c>
      <c r="H39" s="17">
        <f t="shared" si="27"/>
        <v>1330</v>
      </c>
      <c r="I39" s="15">
        <f>'[3]25'!J41</f>
        <v>270</v>
      </c>
      <c r="J39" s="16">
        <f>'[3]25'!K41</f>
        <v>0</v>
      </c>
      <c r="K39" s="16">
        <f>'[3]25'!L41</f>
        <v>0</v>
      </c>
      <c r="L39" s="16">
        <f>'[3]25'!M41</f>
        <v>0</v>
      </c>
      <c r="M39" s="16">
        <f>'[3]25'!N41</f>
        <v>0</v>
      </c>
      <c r="N39" s="16">
        <f>'[3]25'!O41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26.99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26.99</v>
      </c>
      <c r="AE39" s="8">
        <f t="shared" si="11"/>
        <v>26.99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26.99</v>
      </c>
      <c r="AL39" s="8">
        <f t="shared" si="31"/>
        <v>216.01999999999998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216.01999999999998</v>
      </c>
      <c r="AT39" s="8">
        <v>26.1</v>
      </c>
      <c r="AU39" s="8">
        <v>26.1</v>
      </c>
      <c r="AW39" s="203">
        <v>26.99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26.99</v>
      </c>
      <c r="BD39" s="203">
        <v>26.99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26.99</v>
      </c>
      <c r="BL39" s="8">
        <f t="shared" si="21"/>
        <v>26.1</v>
      </c>
      <c r="BM39" s="8">
        <f t="shared" si="22"/>
        <v>26.1</v>
      </c>
      <c r="BN39" s="8">
        <f t="shared" si="23"/>
        <v>26.99</v>
      </c>
      <c r="BO39" s="8">
        <f t="shared" si="24"/>
        <v>26.99</v>
      </c>
      <c r="BP39" s="139">
        <f t="shared" si="25"/>
        <v>-0.88999999999999702</v>
      </c>
      <c r="BQ39" s="139">
        <f t="shared" si="26"/>
        <v>-0.88999999999999702</v>
      </c>
    </row>
    <row r="40" spans="1:69">
      <c r="A40" s="8" t="s">
        <v>82</v>
      </c>
      <c r="B40" s="15">
        <f>'[3]25'!B42</f>
        <v>320</v>
      </c>
      <c r="C40" s="16">
        <f>'[3]25'!C42</f>
        <v>0</v>
      </c>
      <c r="D40" s="16">
        <f>'[3]25'!D42</f>
        <v>0</v>
      </c>
      <c r="E40" s="16">
        <f>'[3]25'!E42</f>
        <v>0</v>
      </c>
      <c r="F40" s="16">
        <f>'[3]25'!F42</f>
        <v>1010</v>
      </c>
      <c r="G40" s="16">
        <f>'[3]25'!G42</f>
        <v>0</v>
      </c>
      <c r="H40" s="17">
        <f t="shared" si="27"/>
        <v>1330</v>
      </c>
      <c r="I40" s="15">
        <f>'[3]25'!J42</f>
        <v>270</v>
      </c>
      <c r="J40" s="16">
        <f>'[3]25'!K42</f>
        <v>0</v>
      </c>
      <c r="K40" s="16">
        <f>'[3]25'!L42</f>
        <v>0</v>
      </c>
      <c r="L40" s="16">
        <f>'[3]25'!M42</f>
        <v>0</v>
      </c>
      <c r="M40" s="16">
        <f>'[3]25'!N42</f>
        <v>0</v>
      </c>
      <c r="N40" s="16">
        <f>'[3]25'!O42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26.99</v>
      </c>
      <c r="AE40" s="8">
        <f t="shared" si="11"/>
        <v>26.99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26.99</v>
      </c>
      <c r="AL40" s="8">
        <f t="shared" si="31"/>
        <v>216.01999999999998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216.01999999999998</v>
      </c>
      <c r="AT40" s="8">
        <v>26.1</v>
      </c>
      <c r="AU40" s="8">
        <v>26.1</v>
      </c>
      <c r="AW40" s="203">
        <v>26.99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26.99</v>
      </c>
      <c r="BD40" s="203">
        <v>26.99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26.99</v>
      </c>
      <c r="BL40" s="8">
        <f t="shared" si="21"/>
        <v>26.1</v>
      </c>
      <c r="BM40" s="8">
        <f t="shared" si="22"/>
        <v>26.1</v>
      </c>
      <c r="BN40" s="8">
        <f t="shared" si="23"/>
        <v>26.99</v>
      </c>
      <c r="BO40" s="8">
        <f t="shared" si="24"/>
        <v>26.99</v>
      </c>
      <c r="BP40" s="139">
        <f t="shared" si="25"/>
        <v>-0.88999999999999702</v>
      </c>
      <c r="BQ40" s="139">
        <f t="shared" si="26"/>
        <v>-0.88999999999999702</v>
      </c>
    </row>
    <row r="41" spans="1:69">
      <c r="A41" s="8" t="s">
        <v>83</v>
      </c>
      <c r="B41" s="15">
        <f>'[3]25'!B43</f>
        <v>320</v>
      </c>
      <c r="C41" s="16">
        <f>'[3]25'!C43</f>
        <v>0</v>
      </c>
      <c r="D41" s="16">
        <f>'[3]25'!D43</f>
        <v>0</v>
      </c>
      <c r="E41" s="16">
        <f>'[3]25'!E43</f>
        <v>0</v>
      </c>
      <c r="F41" s="16">
        <f>'[3]25'!F43</f>
        <v>1010</v>
      </c>
      <c r="G41" s="16">
        <f>'[3]25'!G43</f>
        <v>0</v>
      </c>
      <c r="H41" s="17">
        <f t="shared" si="27"/>
        <v>1330</v>
      </c>
      <c r="I41" s="15">
        <f>'[3]25'!J43</f>
        <v>270</v>
      </c>
      <c r="J41" s="16">
        <f>'[3]25'!K43</f>
        <v>0</v>
      </c>
      <c r="K41" s="16">
        <f>'[3]25'!L43</f>
        <v>0</v>
      </c>
      <c r="L41" s="16">
        <f>'[3]25'!M43</f>
        <v>0</v>
      </c>
      <c r="M41" s="16">
        <f>'[3]25'!N43</f>
        <v>0</v>
      </c>
      <c r="N41" s="16">
        <f>'[3]25'!O43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T41" s="8">
        <v>26.1</v>
      </c>
      <c r="AU41" s="8">
        <v>26.1</v>
      </c>
      <c r="AW41" s="203">
        <v>26.99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26.99</v>
      </c>
      <c r="BD41" s="203">
        <v>26.99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26.99</v>
      </c>
      <c r="BL41" s="8">
        <f t="shared" si="21"/>
        <v>26.1</v>
      </c>
      <c r="BM41" s="8">
        <f t="shared" si="22"/>
        <v>26.1</v>
      </c>
      <c r="BN41" s="8">
        <f t="shared" si="23"/>
        <v>26.99</v>
      </c>
      <c r="BO41" s="8">
        <f t="shared" si="24"/>
        <v>26.99</v>
      </c>
      <c r="BP41" s="139">
        <f t="shared" si="25"/>
        <v>-0.88999999999999702</v>
      </c>
      <c r="BQ41" s="139">
        <f t="shared" si="26"/>
        <v>-0.88999999999999702</v>
      </c>
    </row>
    <row r="42" spans="1:69">
      <c r="A42" s="8" t="s">
        <v>84</v>
      </c>
      <c r="B42" s="15">
        <f>'[3]25'!B44</f>
        <v>320</v>
      </c>
      <c r="C42" s="16">
        <f>'[3]25'!C44</f>
        <v>0</v>
      </c>
      <c r="D42" s="16">
        <f>'[3]25'!D44</f>
        <v>0</v>
      </c>
      <c r="E42" s="16">
        <f>'[3]25'!E44</f>
        <v>0</v>
      </c>
      <c r="F42" s="16">
        <f>'[3]25'!F44</f>
        <v>1010</v>
      </c>
      <c r="G42" s="16">
        <f>'[3]25'!G44</f>
        <v>0</v>
      </c>
      <c r="H42" s="17">
        <f t="shared" si="27"/>
        <v>1330</v>
      </c>
      <c r="I42" s="15">
        <f>'[3]25'!J44</f>
        <v>270</v>
      </c>
      <c r="J42" s="16">
        <f>'[3]25'!K44</f>
        <v>0</v>
      </c>
      <c r="K42" s="16">
        <f>'[3]25'!L44</f>
        <v>0</v>
      </c>
      <c r="L42" s="16">
        <f>'[3]25'!M44</f>
        <v>0</v>
      </c>
      <c r="M42" s="16">
        <f>'[3]25'!N44</f>
        <v>0</v>
      </c>
      <c r="N42" s="16">
        <f>'[3]25'!O44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T42" s="8">
        <v>26.1</v>
      </c>
      <c r="AU42" s="8">
        <v>26.1</v>
      </c>
      <c r="AW42" s="203">
        <v>26.99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26.99</v>
      </c>
      <c r="BD42" s="203">
        <v>26.99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26.99</v>
      </c>
      <c r="BL42" s="8">
        <f t="shared" si="21"/>
        <v>26.1</v>
      </c>
      <c r="BM42" s="8">
        <f t="shared" si="22"/>
        <v>26.1</v>
      </c>
      <c r="BN42" s="8">
        <f t="shared" si="23"/>
        <v>26.99</v>
      </c>
      <c r="BO42" s="8">
        <f t="shared" si="24"/>
        <v>26.99</v>
      </c>
      <c r="BP42" s="139">
        <f t="shared" si="25"/>
        <v>-0.88999999999999702</v>
      </c>
      <c r="BQ42" s="139">
        <f t="shared" si="26"/>
        <v>-0.88999999999999702</v>
      </c>
    </row>
    <row r="43" spans="1:69">
      <c r="A43" s="8" t="s">
        <v>85</v>
      </c>
      <c r="B43" s="15">
        <f>'[3]25'!B45</f>
        <v>320</v>
      </c>
      <c r="C43" s="16">
        <f>'[3]25'!C45</f>
        <v>0</v>
      </c>
      <c r="D43" s="16">
        <f>'[3]25'!D45</f>
        <v>0</v>
      </c>
      <c r="E43" s="16">
        <f>'[3]25'!E45</f>
        <v>0</v>
      </c>
      <c r="F43" s="16">
        <f>'[3]25'!F45</f>
        <v>990</v>
      </c>
      <c r="G43" s="16">
        <f>'[3]25'!G45</f>
        <v>0</v>
      </c>
      <c r="H43" s="17">
        <f t="shared" si="27"/>
        <v>1310</v>
      </c>
      <c r="I43" s="15">
        <f>'[3]25'!J45</f>
        <v>270</v>
      </c>
      <c r="J43" s="16">
        <f>'[3]25'!K45</f>
        <v>0</v>
      </c>
      <c r="K43" s="16">
        <f>'[3]25'!L45</f>
        <v>0</v>
      </c>
      <c r="L43" s="16">
        <f>'[3]25'!M45</f>
        <v>0</v>
      </c>
      <c r="M43" s="16">
        <f>'[3]25'!N45</f>
        <v>0</v>
      </c>
      <c r="N43" s="16">
        <f>'[3]25'!O45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26.1</v>
      </c>
      <c r="AU43" s="8">
        <v>26.1</v>
      </c>
      <c r="AW43" s="203">
        <v>26.99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26.99</v>
      </c>
      <c r="BD43" s="203">
        <v>26.99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26.99</v>
      </c>
      <c r="BL43" s="8">
        <f t="shared" si="21"/>
        <v>26.1</v>
      </c>
      <c r="BM43" s="8">
        <f t="shared" si="22"/>
        <v>26.1</v>
      </c>
      <c r="BN43" s="8">
        <f t="shared" si="23"/>
        <v>26.99</v>
      </c>
      <c r="BO43" s="8">
        <f t="shared" si="24"/>
        <v>26.99</v>
      </c>
      <c r="BP43" s="139">
        <f t="shared" si="25"/>
        <v>-0.88999999999999702</v>
      </c>
      <c r="BQ43" s="139">
        <f t="shared" si="26"/>
        <v>-0.88999999999999702</v>
      </c>
    </row>
    <row r="44" spans="1:69">
      <c r="A44" s="8" t="s">
        <v>86</v>
      </c>
      <c r="B44" s="15">
        <f>'[3]25'!B46</f>
        <v>320</v>
      </c>
      <c r="C44" s="16">
        <f>'[3]25'!C46</f>
        <v>0</v>
      </c>
      <c r="D44" s="16">
        <f>'[3]25'!D46</f>
        <v>0</v>
      </c>
      <c r="E44" s="16">
        <f>'[3]25'!E46</f>
        <v>0</v>
      </c>
      <c r="F44" s="16">
        <f>'[3]25'!F46</f>
        <v>990</v>
      </c>
      <c r="G44" s="16">
        <f>'[3]25'!G46</f>
        <v>0</v>
      </c>
      <c r="H44" s="17">
        <f t="shared" si="27"/>
        <v>1310</v>
      </c>
      <c r="I44" s="15">
        <f>'[3]25'!J46</f>
        <v>270</v>
      </c>
      <c r="J44" s="16">
        <f>'[3]25'!K46</f>
        <v>0</v>
      </c>
      <c r="K44" s="16">
        <f>'[3]25'!L46</f>
        <v>0</v>
      </c>
      <c r="L44" s="16">
        <f>'[3]25'!M46</f>
        <v>0</v>
      </c>
      <c r="M44" s="16">
        <f>'[3]25'!N46</f>
        <v>0</v>
      </c>
      <c r="N44" s="16">
        <f>'[3]25'!O46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26.1</v>
      </c>
      <c r="AU44" s="8">
        <v>26.1</v>
      </c>
      <c r="AW44" s="203">
        <v>26.99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26.99</v>
      </c>
      <c r="BD44" s="203">
        <v>26.99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26.99</v>
      </c>
      <c r="BL44" s="8">
        <f t="shared" si="21"/>
        <v>26.1</v>
      </c>
      <c r="BM44" s="8">
        <f t="shared" si="22"/>
        <v>26.1</v>
      </c>
      <c r="BN44" s="8">
        <f t="shared" si="23"/>
        <v>26.99</v>
      </c>
      <c r="BO44" s="8">
        <f t="shared" si="24"/>
        <v>26.99</v>
      </c>
      <c r="BP44" s="139">
        <f t="shared" si="25"/>
        <v>-0.88999999999999702</v>
      </c>
      <c r="BQ44" s="139">
        <f t="shared" si="26"/>
        <v>-0.88999999999999702</v>
      </c>
    </row>
    <row r="45" spans="1:69">
      <c r="A45" s="8" t="s">
        <v>87</v>
      </c>
      <c r="B45" s="15">
        <f>'[3]25'!B47</f>
        <v>320</v>
      </c>
      <c r="C45" s="16">
        <f>'[3]25'!C47</f>
        <v>0</v>
      </c>
      <c r="D45" s="16">
        <f>'[3]25'!D47</f>
        <v>0</v>
      </c>
      <c r="E45" s="16">
        <f>'[3]25'!E47</f>
        <v>0</v>
      </c>
      <c r="F45" s="16">
        <f>'[3]25'!F47</f>
        <v>990</v>
      </c>
      <c r="G45" s="16">
        <f>'[3]25'!G47</f>
        <v>0</v>
      </c>
      <c r="H45" s="17">
        <f t="shared" si="27"/>
        <v>1310</v>
      </c>
      <c r="I45" s="15">
        <f>'[3]25'!J47</f>
        <v>270</v>
      </c>
      <c r="J45" s="16">
        <f>'[3]25'!K47</f>
        <v>0</v>
      </c>
      <c r="K45" s="16">
        <f>'[3]25'!L47</f>
        <v>0</v>
      </c>
      <c r="L45" s="16">
        <f>'[3]25'!M47</f>
        <v>0</v>
      </c>
      <c r="M45" s="16">
        <f>'[3]25'!N47</f>
        <v>0</v>
      </c>
      <c r="N45" s="16">
        <f>'[3]25'!O47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26.1</v>
      </c>
      <c r="AU45" s="8">
        <v>26.1</v>
      </c>
      <c r="AW45" s="203">
        <v>26.99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26.99</v>
      </c>
      <c r="BD45" s="203">
        <v>26.99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26.99</v>
      </c>
      <c r="BL45" s="8">
        <f t="shared" si="21"/>
        <v>26.1</v>
      </c>
      <c r="BM45" s="8">
        <f t="shared" si="22"/>
        <v>26.1</v>
      </c>
      <c r="BN45" s="8">
        <f t="shared" si="23"/>
        <v>26.99</v>
      </c>
      <c r="BO45" s="8">
        <f t="shared" si="24"/>
        <v>26.99</v>
      </c>
      <c r="BP45" s="139">
        <f t="shared" si="25"/>
        <v>-0.88999999999999702</v>
      </c>
      <c r="BQ45" s="139">
        <f t="shared" si="26"/>
        <v>-0.88999999999999702</v>
      </c>
    </row>
    <row r="46" spans="1:69">
      <c r="A46" s="8" t="s">
        <v>88</v>
      </c>
      <c r="B46" s="15">
        <f>'[3]25'!B48</f>
        <v>320</v>
      </c>
      <c r="C46" s="16">
        <f>'[3]25'!C48</f>
        <v>0</v>
      </c>
      <c r="D46" s="16">
        <f>'[3]25'!D48</f>
        <v>0</v>
      </c>
      <c r="E46" s="16">
        <f>'[3]25'!E48</f>
        <v>0</v>
      </c>
      <c r="F46" s="16">
        <f>'[3]25'!F48</f>
        <v>990</v>
      </c>
      <c r="G46" s="16">
        <f>'[3]25'!G48</f>
        <v>0</v>
      </c>
      <c r="H46" s="17">
        <f t="shared" si="27"/>
        <v>1310</v>
      </c>
      <c r="I46" s="15">
        <f>'[3]25'!J48</f>
        <v>270</v>
      </c>
      <c r="J46" s="16">
        <f>'[3]25'!K48</f>
        <v>0</v>
      </c>
      <c r="K46" s="16">
        <f>'[3]25'!L48</f>
        <v>0</v>
      </c>
      <c r="L46" s="16">
        <f>'[3]25'!M48</f>
        <v>0</v>
      </c>
      <c r="M46" s="16">
        <f>'[3]25'!N48</f>
        <v>0</v>
      </c>
      <c r="N46" s="16">
        <f>'[3]25'!O48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26.1</v>
      </c>
      <c r="AU46" s="8">
        <v>26.1</v>
      </c>
      <c r="AW46" s="203">
        <v>26.99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26.99</v>
      </c>
      <c r="BD46" s="203">
        <v>26.99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26.99</v>
      </c>
      <c r="BL46" s="8">
        <f t="shared" si="21"/>
        <v>26.1</v>
      </c>
      <c r="BM46" s="8">
        <f t="shared" si="22"/>
        <v>26.1</v>
      </c>
      <c r="BN46" s="8">
        <f t="shared" si="23"/>
        <v>26.99</v>
      </c>
      <c r="BO46" s="8">
        <f t="shared" si="24"/>
        <v>26.99</v>
      </c>
      <c r="BP46" s="139">
        <f t="shared" si="25"/>
        <v>-0.88999999999999702</v>
      </c>
      <c r="BQ46" s="139">
        <f t="shared" si="26"/>
        <v>-0.88999999999999702</v>
      </c>
    </row>
    <row r="47" spans="1:69">
      <c r="A47" s="8" t="s">
        <v>89</v>
      </c>
      <c r="B47" s="15">
        <f>'[3]25'!B49</f>
        <v>320</v>
      </c>
      <c r="C47" s="16">
        <f>'[3]25'!C49</f>
        <v>0</v>
      </c>
      <c r="D47" s="16">
        <f>'[3]25'!D49</f>
        <v>0</v>
      </c>
      <c r="E47" s="16">
        <f>'[3]25'!E49</f>
        <v>0</v>
      </c>
      <c r="F47" s="16">
        <f>'[3]25'!F49</f>
        <v>990</v>
      </c>
      <c r="G47" s="16">
        <f>'[3]25'!G49</f>
        <v>0</v>
      </c>
      <c r="H47" s="17">
        <f t="shared" si="27"/>
        <v>1310</v>
      </c>
      <c r="I47" s="15">
        <f>'[3]25'!J49</f>
        <v>270</v>
      </c>
      <c r="J47" s="16">
        <f>'[3]25'!K49</f>
        <v>0</v>
      </c>
      <c r="K47" s="16">
        <f>'[3]25'!L49</f>
        <v>0</v>
      </c>
      <c r="L47" s="16">
        <f>'[3]25'!M49</f>
        <v>0</v>
      </c>
      <c r="M47" s="16">
        <f>'[3]25'!N49</f>
        <v>0</v>
      </c>
      <c r="N47" s="16">
        <f>'[3]25'!O49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26.1</v>
      </c>
      <c r="AU47" s="8">
        <v>26.1</v>
      </c>
      <c r="AW47" s="203">
        <v>26.99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26.99</v>
      </c>
      <c r="BD47" s="203">
        <v>26.99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26.99</v>
      </c>
      <c r="BL47" s="8">
        <f t="shared" si="21"/>
        <v>26.1</v>
      </c>
      <c r="BM47" s="8">
        <f t="shared" si="22"/>
        <v>26.1</v>
      </c>
      <c r="BN47" s="8">
        <f t="shared" si="23"/>
        <v>26.99</v>
      </c>
      <c r="BO47" s="8">
        <f t="shared" si="24"/>
        <v>26.99</v>
      </c>
      <c r="BP47" s="139">
        <f t="shared" si="25"/>
        <v>-0.88999999999999702</v>
      </c>
      <c r="BQ47" s="139">
        <f t="shared" si="26"/>
        <v>-0.88999999999999702</v>
      </c>
    </row>
    <row r="48" spans="1:69">
      <c r="A48" s="8" t="s">
        <v>90</v>
      </c>
      <c r="B48" s="15">
        <f>'[3]25'!B50</f>
        <v>320</v>
      </c>
      <c r="C48" s="16">
        <f>'[3]25'!C50</f>
        <v>0</v>
      </c>
      <c r="D48" s="16">
        <f>'[3]25'!D50</f>
        <v>0</v>
      </c>
      <c r="E48" s="16">
        <f>'[3]25'!E50</f>
        <v>0</v>
      </c>
      <c r="F48" s="16">
        <f>'[3]25'!F50</f>
        <v>990</v>
      </c>
      <c r="G48" s="16">
        <f>'[3]25'!G50</f>
        <v>0</v>
      </c>
      <c r="H48" s="17">
        <f t="shared" si="27"/>
        <v>1310</v>
      </c>
      <c r="I48" s="15">
        <f>'[3]25'!J50</f>
        <v>270</v>
      </c>
      <c r="J48" s="16">
        <f>'[3]25'!K50</f>
        <v>0</v>
      </c>
      <c r="K48" s="16">
        <f>'[3]25'!L50</f>
        <v>0</v>
      </c>
      <c r="L48" s="16">
        <f>'[3]25'!M50</f>
        <v>0</v>
      </c>
      <c r="M48" s="16">
        <f>'[3]25'!N50</f>
        <v>0</v>
      </c>
      <c r="N48" s="16">
        <f>'[3]25'!O50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26.1</v>
      </c>
      <c r="AU48" s="8">
        <v>26.1</v>
      </c>
      <c r="AW48" s="203">
        <v>26.99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26.99</v>
      </c>
      <c r="BD48" s="203">
        <v>26.99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26.99</v>
      </c>
      <c r="BL48" s="8">
        <f t="shared" si="21"/>
        <v>26.1</v>
      </c>
      <c r="BM48" s="8">
        <f t="shared" si="22"/>
        <v>26.1</v>
      </c>
      <c r="BN48" s="8">
        <f t="shared" si="23"/>
        <v>26.99</v>
      </c>
      <c r="BO48" s="8">
        <f t="shared" si="24"/>
        <v>26.99</v>
      </c>
      <c r="BP48" s="139">
        <f t="shared" si="25"/>
        <v>-0.88999999999999702</v>
      </c>
      <c r="BQ48" s="139">
        <f t="shared" si="26"/>
        <v>-0.88999999999999702</v>
      </c>
    </row>
    <row r="49" spans="1:69">
      <c r="A49" s="8" t="s">
        <v>91</v>
      </c>
      <c r="B49" s="15">
        <f>'[3]25'!B51</f>
        <v>320</v>
      </c>
      <c r="C49" s="16">
        <f>'[3]25'!C51</f>
        <v>0</v>
      </c>
      <c r="D49" s="16">
        <f>'[3]25'!D51</f>
        <v>0</v>
      </c>
      <c r="E49" s="16">
        <f>'[3]25'!E51</f>
        <v>0</v>
      </c>
      <c r="F49" s="16">
        <f>'[3]25'!F51</f>
        <v>990</v>
      </c>
      <c r="G49" s="16">
        <f>'[3]25'!G51</f>
        <v>0</v>
      </c>
      <c r="H49" s="17">
        <f t="shared" si="27"/>
        <v>1310</v>
      </c>
      <c r="I49" s="15">
        <f>'[3]25'!J51</f>
        <v>270</v>
      </c>
      <c r="J49" s="16">
        <f>'[3]25'!K51</f>
        <v>0</v>
      </c>
      <c r="K49" s="16">
        <f>'[3]25'!L51</f>
        <v>0</v>
      </c>
      <c r="L49" s="16">
        <f>'[3]25'!M51</f>
        <v>0</v>
      </c>
      <c r="M49" s="16">
        <f>'[3]25'!N51</f>
        <v>0</v>
      </c>
      <c r="N49" s="16">
        <f>'[3]25'!O51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26.1</v>
      </c>
      <c r="AU49" s="8">
        <v>26.1</v>
      </c>
      <c r="AW49" s="203">
        <v>26.99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26.99</v>
      </c>
      <c r="BD49" s="203">
        <v>26.99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26.99</v>
      </c>
      <c r="BL49" s="8">
        <f t="shared" si="21"/>
        <v>26.1</v>
      </c>
      <c r="BM49" s="8">
        <f t="shared" si="22"/>
        <v>26.1</v>
      </c>
      <c r="BN49" s="8">
        <f t="shared" si="23"/>
        <v>26.99</v>
      </c>
      <c r="BO49" s="8">
        <f t="shared" si="24"/>
        <v>26.99</v>
      </c>
      <c r="BP49" s="139">
        <f t="shared" si="25"/>
        <v>-0.88999999999999702</v>
      </c>
      <c r="BQ49" s="139">
        <f t="shared" si="26"/>
        <v>-0.88999999999999702</v>
      </c>
    </row>
    <row r="50" spans="1:69">
      <c r="A50" s="8" t="s">
        <v>92</v>
      </c>
      <c r="B50" s="15">
        <f>'[3]25'!B52</f>
        <v>320</v>
      </c>
      <c r="C50" s="16">
        <f>'[3]25'!C52</f>
        <v>0</v>
      </c>
      <c r="D50" s="16">
        <f>'[3]25'!D52</f>
        <v>0</v>
      </c>
      <c r="E50" s="16">
        <f>'[3]25'!E52</f>
        <v>0</v>
      </c>
      <c r="F50" s="16">
        <f>'[3]25'!F52</f>
        <v>990</v>
      </c>
      <c r="G50" s="16">
        <f>'[3]25'!G52</f>
        <v>0</v>
      </c>
      <c r="H50" s="17">
        <f t="shared" si="27"/>
        <v>1310</v>
      </c>
      <c r="I50" s="15">
        <f>'[3]25'!J52</f>
        <v>270</v>
      </c>
      <c r="J50" s="16">
        <f>'[3]25'!K52</f>
        <v>0</v>
      </c>
      <c r="K50" s="16">
        <f>'[3]25'!L52</f>
        <v>0</v>
      </c>
      <c r="L50" s="16">
        <f>'[3]25'!M52</f>
        <v>0</v>
      </c>
      <c r="M50" s="16">
        <f>'[3]25'!N52</f>
        <v>0</v>
      </c>
      <c r="N50" s="16">
        <f>'[3]25'!O52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26.1</v>
      </c>
      <c r="AU50" s="8">
        <v>26.1</v>
      </c>
      <c r="AW50" s="203">
        <v>26.99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26.99</v>
      </c>
      <c r="BD50" s="203">
        <v>26.99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26.99</v>
      </c>
      <c r="BL50" s="8">
        <f t="shared" si="21"/>
        <v>26.1</v>
      </c>
      <c r="BM50" s="8">
        <f t="shared" si="22"/>
        <v>26.1</v>
      </c>
      <c r="BN50" s="8">
        <f t="shared" si="23"/>
        <v>26.99</v>
      </c>
      <c r="BO50" s="8">
        <f t="shared" si="24"/>
        <v>26.99</v>
      </c>
      <c r="BP50" s="139">
        <f t="shared" si="25"/>
        <v>-0.88999999999999702</v>
      </c>
      <c r="BQ50" s="139">
        <f t="shared" si="26"/>
        <v>-0.88999999999999702</v>
      </c>
    </row>
    <row r="51" spans="1:69">
      <c r="A51" s="8" t="s">
        <v>93</v>
      </c>
      <c r="B51" s="15">
        <f>'[3]25'!B53</f>
        <v>320</v>
      </c>
      <c r="C51" s="16">
        <f>'[3]25'!C53</f>
        <v>0</v>
      </c>
      <c r="D51" s="16">
        <f>'[3]25'!D53</f>
        <v>0</v>
      </c>
      <c r="E51" s="16">
        <f>'[3]25'!E53</f>
        <v>0</v>
      </c>
      <c r="F51" s="16">
        <f>'[3]25'!F53</f>
        <v>990</v>
      </c>
      <c r="G51" s="16">
        <f>'[3]25'!G53</f>
        <v>0</v>
      </c>
      <c r="H51" s="17">
        <f t="shared" si="27"/>
        <v>1310</v>
      </c>
      <c r="I51" s="15">
        <f>'[3]25'!J53</f>
        <v>270</v>
      </c>
      <c r="J51" s="16">
        <f>'[3]25'!K53</f>
        <v>0</v>
      </c>
      <c r="K51" s="16">
        <f>'[3]25'!L53</f>
        <v>0</v>
      </c>
      <c r="L51" s="16">
        <f>'[3]25'!M53</f>
        <v>0</v>
      </c>
      <c r="M51" s="16">
        <f>'[3]25'!N53</f>
        <v>0</v>
      </c>
      <c r="N51" s="16">
        <f>'[3]25'!O53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26.1</v>
      </c>
      <c r="AU51" s="8">
        <v>26.1</v>
      </c>
      <c r="AW51" s="203">
        <v>26.99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26.99</v>
      </c>
      <c r="BD51" s="203">
        <v>26.99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26.99</v>
      </c>
      <c r="BL51" s="8">
        <f t="shared" si="21"/>
        <v>26.1</v>
      </c>
      <c r="BM51" s="8">
        <f t="shared" si="22"/>
        <v>26.1</v>
      </c>
      <c r="BN51" s="8">
        <f t="shared" si="23"/>
        <v>26.99</v>
      </c>
      <c r="BO51" s="8">
        <f t="shared" si="24"/>
        <v>26.99</v>
      </c>
      <c r="BP51" s="139">
        <f t="shared" si="25"/>
        <v>-0.88999999999999702</v>
      </c>
      <c r="BQ51" s="139">
        <f t="shared" si="26"/>
        <v>-0.88999999999999702</v>
      </c>
    </row>
    <row r="52" spans="1:69">
      <c r="A52" s="8" t="s">
        <v>94</v>
      </c>
      <c r="B52" s="15">
        <f>'[3]25'!B54</f>
        <v>320</v>
      </c>
      <c r="C52" s="16">
        <f>'[3]25'!C54</f>
        <v>0</v>
      </c>
      <c r="D52" s="16">
        <f>'[3]25'!D54</f>
        <v>0</v>
      </c>
      <c r="E52" s="16">
        <f>'[3]25'!E54</f>
        <v>0</v>
      </c>
      <c r="F52" s="16">
        <f>'[3]25'!F54</f>
        <v>990</v>
      </c>
      <c r="G52" s="16">
        <f>'[3]25'!G54</f>
        <v>0</v>
      </c>
      <c r="H52" s="17">
        <f t="shared" si="27"/>
        <v>1310</v>
      </c>
      <c r="I52" s="15">
        <f>'[3]25'!J54</f>
        <v>270</v>
      </c>
      <c r="J52" s="16">
        <f>'[3]25'!K54</f>
        <v>0</v>
      </c>
      <c r="K52" s="16">
        <f>'[3]25'!L54</f>
        <v>0</v>
      </c>
      <c r="L52" s="16">
        <f>'[3]25'!M54</f>
        <v>0</v>
      </c>
      <c r="M52" s="16">
        <f>'[3]25'!N54</f>
        <v>0</v>
      </c>
      <c r="N52" s="16">
        <f>'[3]25'!O54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26.1</v>
      </c>
      <c r="AU52" s="8">
        <v>26.1</v>
      </c>
      <c r="AW52" s="203">
        <v>26.99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26.99</v>
      </c>
      <c r="BD52" s="203">
        <v>26.99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26.99</v>
      </c>
      <c r="BL52" s="8">
        <f t="shared" si="21"/>
        <v>26.1</v>
      </c>
      <c r="BM52" s="8">
        <f t="shared" si="22"/>
        <v>26.1</v>
      </c>
      <c r="BN52" s="8">
        <f t="shared" si="23"/>
        <v>26.99</v>
      </c>
      <c r="BO52" s="8">
        <f t="shared" si="24"/>
        <v>26.99</v>
      </c>
      <c r="BP52" s="139">
        <f t="shared" si="25"/>
        <v>-0.88999999999999702</v>
      </c>
      <c r="BQ52" s="139">
        <f t="shared" si="26"/>
        <v>-0.88999999999999702</v>
      </c>
    </row>
    <row r="53" spans="1:69">
      <c r="A53" s="8" t="s">
        <v>95</v>
      </c>
      <c r="B53" s="15">
        <f>'[3]25'!B55</f>
        <v>320</v>
      </c>
      <c r="C53" s="16">
        <f>'[3]25'!C55</f>
        <v>0</v>
      </c>
      <c r="D53" s="16">
        <f>'[3]25'!D55</f>
        <v>0</v>
      </c>
      <c r="E53" s="16">
        <f>'[3]25'!E55</f>
        <v>0</v>
      </c>
      <c r="F53" s="16">
        <f>'[3]25'!F55</f>
        <v>990</v>
      </c>
      <c r="G53" s="16">
        <f>'[3]25'!G55</f>
        <v>0</v>
      </c>
      <c r="H53" s="17">
        <f t="shared" si="27"/>
        <v>1310</v>
      </c>
      <c r="I53" s="15">
        <f>'[3]25'!J55</f>
        <v>270</v>
      </c>
      <c r="J53" s="16">
        <f>'[3]25'!K55</f>
        <v>0</v>
      </c>
      <c r="K53" s="16">
        <f>'[3]25'!L55</f>
        <v>0</v>
      </c>
      <c r="L53" s="16">
        <f>'[3]25'!M55</f>
        <v>0</v>
      </c>
      <c r="M53" s="16">
        <f>'[3]25'!N55</f>
        <v>0</v>
      </c>
      <c r="N53" s="16">
        <f>'[3]25'!O55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26.1</v>
      </c>
      <c r="AU53" s="8">
        <v>26.1</v>
      </c>
      <c r="AW53" s="203">
        <v>26.99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26.99</v>
      </c>
      <c r="BD53" s="203">
        <v>26.99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26.99</v>
      </c>
      <c r="BL53" s="8">
        <f t="shared" si="21"/>
        <v>26.1</v>
      </c>
      <c r="BM53" s="8">
        <f t="shared" si="22"/>
        <v>26.1</v>
      </c>
      <c r="BN53" s="8">
        <f t="shared" si="23"/>
        <v>26.99</v>
      </c>
      <c r="BO53" s="8">
        <f t="shared" si="24"/>
        <v>26.99</v>
      </c>
      <c r="BP53" s="139">
        <f t="shared" si="25"/>
        <v>-0.88999999999999702</v>
      </c>
      <c r="BQ53" s="139">
        <f t="shared" si="26"/>
        <v>-0.88999999999999702</v>
      </c>
    </row>
    <row r="54" spans="1:69">
      <c r="A54" s="8" t="s">
        <v>96</v>
      </c>
      <c r="B54" s="15">
        <f>'[3]25'!B56</f>
        <v>320</v>
      </c>
      <c r="C54" s="16">
        <f>'[3]25'!C56</f>
        <v>0</v>
      </c>
      <c r="D54" s="16">
        <f>'[3]25'!D56</f>
        <v>0</v>
      </c>
      <c r="E54" s="16">
        <f>'[3]25'!E56</f>
        <v>0</v>
      </c>
      <c r="F54" s="16">
        <f>'[3]25'!F56</f>
        <v>990</v>
      </c>
      <c r="G54" s="16">
        <f>'[3]25'!G56</f>
        <v>0</v>
      </c>
      <c r="H54" s="17">
        <f t="shared" si="27"/>
        <v>1310</v>
      </c>
      <c r="I54" s="15">
        <f>'[3]25'!J56</f>
        <v>270</v>
      </c>
      <c r="J54" s="16">
        <f>'[3]25'!K56</f>
        <v>0</v>
      </c>
      <c r="K54" s="16">
        <f>'[3]25'!L56</f>
        <v>0</v>
      </c>
      <c r="L54" s="16">
        <f>'[3]25'!M56</f>
        <v>0</v>
      </c>
      <c r="M54" s="16">
        <f>'[3]25'!N56</f>
        <v>0</v>
      </c>
      <c r="N54" s="16">
        <f>'[3]25'!O56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26.1</v>
      </c>
      <c r="AU54" s="8">
        <v>26.1</v>
      </c>
      <c r="AW54" s="203">
        <v>26.99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26.99</v>
      </c>
      <c r="BD54" s="203">
        <v>26.99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26.99</v>
      </c>
      <c r="BL54" s="8">
        <f t="shared" si="21"/>
        <v>26.1</v>
      </c>
      <c r="BM54" s="8">
        <f t="shared" si="22"/>
        <v>26.1</v>
      </c>
      <c r="BN54" s="8">
        <f t="shared" si="23"/>
        <v>26.99</v>
      </c>
      <c r="BO54" s="8">
        <f t="shared" si="24"/>
        <v>26.99</v>
      </c>
      <c r="BP54" s="139">
        <f t="shared" si="25"/>
        <v>-0.88999999999999702</v>
      </c>
      <c r="BQ54" s="139">
        <f t="shared" si="26"/>
        <v>-0.88999999999999702</v>
      </c>
    </row>
    <row r="55" spans="1:69">
      <c r="A55" s="8" t="s">
        <v>97</v>
      </c>
      <c r="B55" s="15">
        <f>'[3]25'!B57</f>
        <v>320</v>
      </c>
      <c r="C55" s="16">
        <f>'[3]25'!C57</f>
        <v>0</v>
      </c>
      <c r="D55" s="16">
        <f>'[3]25'!D57</f>
        <v>0</v>
      </c>
      <c r="E55" s="16">
        <f>'[3]25'!E57</f>
        <v>0</v>
      </c>
      <c r="F55" s="16">
        <f>'[3]25'!F57</f>
        <v>990</v>
      </c>
      <c r="G55" s="16">
        <f>'[3]25'!G57</f>
        <v>0</v>
      </c>
      <c r="H55" s="17">
        <f t="shared" si="27"/>
        <v>1310</v>
      </c>
      <c r="I55" s="15">
        <f>'[3]25'!J57</f>
        <v>270</v>
      </c>
      <c r="J55" s="16">
        <f>'[3]25'!K57</f>
        <v>0</v>
      </c>
      <c r="K55" s="16">
        <f>'[3]25'!L57</f>
        <v>0</v>
      </c>
      <c r="L55" s="16">
        <f>'[3]25'!M57</f>
        <v>0</v>
      </c>
      <c r="M55" s="16">
        <f>'[3]25'!N57</f>
        <v>0</v>
      </c>
      <c r="N55" s="16">
        <f>'[3]25'!O57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26.1</v>
      </c>
      <c r="AU55" s="8">
        <v>26.1</v>
      </c>
      <c r="AW55" s="203">
        <v>26.99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26.99</v>
      </c>
      <c r="BD55" s="203">
        <v>26.99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26.99</v>
      </c>
      <c r="BL55" s="8">
        <f t="shared" si="21"/>
        <v>26.1</v>
      </c>
      <c r="BM55" s="8">
        <f t="shared" si="22"/>
        <v>26.1</v>
      </c>
      <c r="BN55" s="8">
        <f t="shared" si="23"/>
        <v>26.99</v>
      </c>
      <c r="BO55" s="8">
        <f t="shared" si="24"/>
        <v>26.99</v>
      </c>
      <c r="BP55" s="139">
        <f t="shared" si="25"/>
        <v>-0.88999999999999702</v>
      </c>
      <c r="BQ55" s="139">
        <f t="shared" si="26"/>
        <v>-0.88999999999999702</v>
      </c>
    </row>
    <row r="56" spans="1:69">
      <c r="A56" s="8" t="s">
        <v>98</v>
      </c>
      <c r="B56" s="15">
        <f>'[3]25'!B58</f>
        <v>320</v>
      </c>
      <c r="C56" s="16">
        <f>'[3]25'!C58</f>
        <v>0</v>
      </c>
      <c r="D56" s="16">
        <f>'[3]25'!D58</f>
        <v>0</v>
      </c>
      <c r="E56" s="16">
        <f>'[3]25'!E58</f>
        <v>0</v>
      </c>
      <c r="F56" s="16">
        <f>'[3]25'!F58</f>
        <v>990</v>
      </c>
      <c r="G56" s="16">
        <f>'[3]25'!G58</f>
        <v>0</v>
      </c>
      <c r="H56" s="17">
        <f t="shared" si="27"/>
        <v>1310</v>
      </c>
      <c r="I56" s="15">
        <f>'[3]25'!J58</f>
        <v>270</v>
      </c>
      <c r="J56" s="16">
        <f>'[3]25'!K58</f>
        <v>0</v>
      </c>
      <c r="K56" s="16">
        <f>'[3]25'!L58</f>
        <v>0</v>
      </c>
      <c r="L56" s="16">
        <f>'[3]25'!M58</f>
        <v>0</v>
      </c>
      <c r="M56" s="16">
        <f>'[3]25'!N58</f>
        <v>0</v>
      </c>
      <c r="N56" s="16">
        <f>'[3]25'!O58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26.1</v>
      </c>
      <c r="AU56" s="8">
        <v>26.1</v>
      </c>
      <c r="AW56" s="203">
        <v>26.99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26.99</v>
      </c>
      <c r="BD56" s="203">
        <v>26.99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26.99</v>
      </c>
      <c r="BL56" s="8">
        <f t="shared" si="21"/>
        <v>26.1</v>
      </c>
      <c r="BM56" s="8">
        <f t="shared" si="22"/>
        <v>26.1</v>
      </c>
      <c r="BN56" s="8">
        <f t="shared" si="23"/>
        <v>26.99</v>
      </c>
      <c r="BO56" s="8">
        <f t="shared" si="24"/>
        <v>26.99</v>
      </c>
      <c r="BP56" s="139">
        <f t="shared" si="25"/>
        <v>-0.88999999999999702</v>
      </c>
      <c r="BQ56" s="139">
        <f t="shared" si="26"/>
        <v>-0.88999999999999702</v>
      </c>
    </row>
    <row r="57" spans="1:69">
      <c r="A57" s="8" t="s">
        <v>99</v>
      </c>
      <c r="B57" s="15">
        <f>'[3]25'!B59</f>
        <v>320</v>
      </c>
      <c r="C57" s="16">
        <f>'[3]25'!C59</f>
        <v>0</v>
      </c>
      <c r="D57" s="16">
        <f>'[3]25'!D59</f>
        <v>0</v>
      </c>
      <c r="E57" s="16">
        <f>'[3]25'!E59</f>
        <v>0</v>
      </c>
      <c r="F57" s="16">
        <f>'[3]25'!F59</f>
        <v>990</v>
      </c>
      <c r="G57" s="16">
        <f>'[3]25'!G59</f>
        <v>0</v>
      </c>
      <c r="H57" s="17">
        <f t="shared" si="27"/>
        <v>1310</v>
      </c>
      <c r="I57" s="15">
        <f>'[3]25'!J59</f>
        <v>270</v>
      </c>
      <c r="J57" s="16">
        <f>'[3]25'!K59</f>
        <v>0</v>
      </c>
      <c r="K57" s="16">
        <f>'[3]25'!L59</f>
        <v>0</v>
      </c>
      <c r="L57" s="16">
        <f>'[3]25'!M59</f>
        <v>0</v>
      </c>
      <c r="M57" s="16">
        <f>'[3]25'!N59</f>
        <v>0</v>
      </c>
      <c r="N57" s="16">
        <f>'[3]25'!O59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26.1</v>
      </c>
      <c r="AU57" s="8">
        <v>26.1</v>
      </c>
      <c r="AW57" s="203">
        <v>26.99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26.99</v>
      </c>
      <c r="BD57" s="203">
        <v>26.99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26.99</v>
      </c>
      <c r="BL57" s="8">
        <f t="shared" si="21"/>
        <v>26.1</v>
      </c>
      <c r="BM57" s="8">
        <f t="shared" si="22"/>
        <v>26.1</v>
      </c>
      <c r="BN57" s="8">
        <f t="shared" si="23"/>
        <v>26.99</v>
      </c>
      <c r="BO57" s="8">
        <f t="shared" si="24"/>
        <v>26.99</v>
      </c>
      <c r="BP57" s="139">
        <f t="shared" si="25"/>
        <v>-0.88999999999999702</v>
      </c>
      <c r="BQ57" s="139">
        <f t="shared" si="26"/>
        <v>-0.88999999999999702</v>
      </c>
    </row>
    <row r="58" spans="1:69">
      <c r="A58" s="8" t="s">
        <v>100</v>
      </c>
      <c r="B58" s="15">
        <f>'[3]25'!B60</f>
        <v>320</v>
      </c>
      <c r="C58" s="16">
        <f>'[3]25'!C60</f>
        <v>0</v>
      </c>
      <c r="D58" s="16">
        <f>'[3]25'!D60</f>
        <v>0</v>
      </c>
      <c r="E58" s="16">
        <f>'[3]25'!E60</f>
        <v>0</v>
      </c>
      <c r="F58" s="16">
        <f>'[3]25'!F60</f>
        <v>990</v>
      </c>
      <c r="G58" s="16">
        <f>'[3]25'!G60</f>
        <v>0</v>
      </c>
      <c r="H58" s="17">
        <f t="shared" si="27"/>
        <v>1310</v>
      </c>
      <c r="I58" s="15">
        <f>'[3]25'!J60</f>
        <v>270</v>
      </c>
      <c r="J58" s="16">
        <f>'[3]25'!K60</f>
        <v>0</v>
      </c>
      <c r="K58" s="16">
        <f>'[3]25'!L60</f>
        <v>0</v>
      </c>
      <c r="L58" s="16">
        <f>'[3]25'!M60</f>
        <v>0</v>
      </c>
      <c r="M58" s="16">
        <f>'[3]25'!N60</f>
        <v>0</v>
      </c>
      <c r="N58" s="16">
        <f>'[3]25'!O60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26.1</v>
      </c>
      <c r="AU58" s="8">
        <v>26.1</v>
      </c>
      <c r="AW58" s="203">
        <v>26.99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26.99</v>
      </c>
      <c r="BD58" s="203">
        <v>26.99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26.99</v>
      </c>
      <c r="BL58" s="8">
        <f t="shared" si="21"/>
        <v>26.1</v>
      </c>
      <c r="BM58" s="8">
        <f t="shared" si="22"/>
        <v>26.1</v>
      </c>
      <c r="BN58" s="8">
        <f t="shared" si="23"/>
        <v>26.99</v>
      </c>
      <c r="BO58" s="8">
        <f t="shared" si="24"/>
        <v>26.99</v>
      </c>
      <c r="BP58" s="139">
        <f t="shared" si="25"/>
        <v>-0.88999999999999702</v>
      </c>
      <c r="BQ58" s="139">
        <f t="shared" si="26"/>
        <v>-0.88999999999999702</v>
      </c>
    </row>
    <row r="59" spans="1:69">
      <c r="A59" s="8" t="s">
        <v>101</v>
      </c>
      <c r="B59" s="15">
        <f>'[3]25'!B61</f>
        <v>320</v>
      </c>
      <c r="C59" s="16">
        <f>'[3]25'!C61</f>
        <v>0</v>
      </c>
      <c r="D59" s="16">
        <f>'[3]25'!D61</f>
        <v>0</v>
      </c>
      <c r="E59" s="16">
        <f>'[3]25'!E61</f>
        <v>0</v>
      </c>
      <c r="F59" s="16">
        <f>'[3]25'!F61</f>
        <v>990</v>
      </c>
      <c r="G59" s="16">
        <f>'[3]25'!G61</f>
        <v>0</v>
      </c>
      <c r="H59" s="17">
        <f t="shared" si="27"/>
        <v>1310</v>
      </c>
      <c r="I59" s="15">
        <f>'[3]25'!J61</f>
        <v>270</v>
      </c>
      <c r="J59" s="16">
        <f>'[3]25'!K61</f>
        <v>0</v>
      </c>
      <c r="K59" s="16">
        <f>'[3]25'!L61</f>
        <v>0</v>
      </c>
      <c r="L59" s="16">
        <f>'[3]25'!M61</f>
        <v>0</v>
      </c>
      <c r="M59" s="16">
        <f>'[3]25'!N61</f>
        <v>0</v>
      </c>
      <c r="N59" s="16">
        <f>'[3]25'!O61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26.1</v>
      </c>
      <c r="AU59" s="8">
        <v>26.1</v>
      </c>
      <c r="AW59" s="203">
        <v>26.99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26.99</v>
      </c>
      <c r="BD59" s="203">
        <v>26.99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26.99</v>
      </c>
      <c r="BL59" s="8">
        <f t="shared" si="21"/>
        <v>26.1</v>
      </c>
      <c r="BM59" s="8">
        <f t="shared" si="22"/>
        <v>26.1</v>
      </c>
      <c r="BN59" s="8">
        <f t="shared" si="23"/>
        <v>26.99</v>
      </c>
      <c r="BO59" s="8">
        <f t="shared" si="24"/>
        <v>26.99</v>
      </c>
      <c r="BP59" s="139">
        <f t="shared" si="25"/>
        <v>-0.88999999999999702</v>
      </c>
      <c r="BQ59" s="139">
        <f t="shared" si="26"/>
        <v>-0.88999999999999702</v>
      </c>
    </row>
    <row r="60" spans="1:69">
      <c r="A60" s="8" t="s">
        <v>102</v>
      </c>
      <c r="B60" s="15">
        <f>'[3]25'!B62</f>
        <v>320</v>
      </c>
      <c r="C60" s="16">
        <f>'[3]25'!C62</f>
        <v>0</v>
      </c>
      <c r="D60" s="16">
        <f>'[3]25'!D62</f>
        <v>0</v>
      </c>
      <c r="E60" s="16">
        <f>'[3]25'!E62</f>
        <v>0</v>
      </c>
      <c r="F60" s="16">
        <f>'[3]25'!F62</f>
        <v>990</v>
      </c>
      <c r="G60" s="16">
        <f>'[3]25'!G62</f>
        <v>0</v>
      </c>
      <c r="H60" s="17">
        <f t="shared" si="27"/>
        <v>1310</v>
      </c>
      <c r="I60" s="15">
        <f>'[3]25'!J62</f>
        <v>270</v>
      </c>
      <c r="J60" s="16">
        <f>'[3]25'!K62</f>
        <v>0</v>
      </c>
      <c r="K60" s="16">
        <f>'[3]25'!L62</f>
        <v>0</v>
      </c>
      <c r="L60" s="16">
        <f>'[3]25'!M62</f>
        <v>0</v>
      </c>
      <c r="M60" s="16">
        <f>'[3]25'!N62</f>
        <v>0</v>
      </c>
      <c r="N60" s="16">
        <f>'[3]25'!O62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26.1</v>
      </c>
      <c r="AU60" s="8">
        <v>26.1</v>
      </c>
      <c r="AW60" s="203">
        <v>26.99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26.99</v>
      </c>
      <c r="BD60" s="203">
        <v>26.99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26.99</v>
      </c>
      <c r="BL60" s="8">
        <f t="shared" si="21"/>
        <v>26.1</v>
      </c>
      <c r="BM60" s="8">
        <f t="shared" si="22"/>
        <v>26.1</v>
      </c>
      <c r="BN60" s="8">
        <f t="shared" si="23"/>
        <v>26.99</v>
      </c>
      <c r="BO60" s="8">
        <f t="shared" si="24"/>
        <v>26.99</v>
      </c>
      <c r="BP60" s="139">
        <f t="shared" si="25"/>
        <v>-0.88999999999999702</v>
      </c>
      <c r="BQ60" s="139">
        <f t="shared" si="26"/>
        <v>-0.88999999999999702</v>
      </c>
    </row>
    <row r="61" spans="1:69">
      <c r="A61" s="8" t="s">
        <v>103</v>
      </c>
      <c r="B61" s="15">
        <f>'[3]25'!B63</f>
        <v>320</v>
      </c>
      <c r="C61" s="16">
        <f>'[3]25'!C63</f>
        <v>0</v>
      </c>
      <c r="D61" s="16">
        <f>'[3]25'!D63</f>
        <v>0</v>
      </c>
      <c r="E61" s="16">
        <f>'[3]25'!E63</f>
        <v>0</v>
      </c>
      <c r="F61" s="16">
        <f>'[3]25'!F63</f>
        <v>990</v>
      </c>
      <c r="G61" s="16">
        <f>'[3]25'!G63</f>
        <v>0</v>
      </c>
      <c r="H61" s="17">
        <f t="shared" si="27"/>
        <v>1310</v>
      </c>
      <c r="I61" s="15">
        <f>'[3]25'!J63</f>
        <v>270</v>
      </c>
      <c r="J61" s="16">
        <f>'[3]25'!K63</f>
        <v>0</v>
      </c>
      <c r="K61" s="16">
        <f>'[3]25'!L63</f>
        <v>0</v>
      </c>
      <c r="L61" s="16">
        <f>'[3]25'!M63</f>
        <v>0</v>
      </c>
      <c r="M61" s="16">
        <f>'[3]25'!N63</f>
        <v>0</v>
      </c>
      <c r="N61" s="16">
        <f>'[3]25'!O63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26.1</v>
      </c>
      <c r="AU61" s="8">
        <v>26.1</v>
      </c>
      <c r="AW61" s="203">
        <v>26.99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26.99</v>
      </c>
      <c r="BD61" s="203">
        <v>26.99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26.99</v>
      </c>
      <c r="BL61" s="8">
        <f t="shared" si="21"/>
        <v>26.1</v>
      </c>
      <c r="BM61" s="8">
        <f t="shared" si="22"/>
        <v>26.1</v>
      </c>
      <c r="BN61" s="8">
        <f t="shared" si="23"/>
        <v>26.99</v>
      </c>
      <c r="BO61" s="8">
        <f t="shared" si="24"/>
        <v>26.99</v>
      </c>
      <c r="BP61" s="139">
        <f t="shared" si="25"/>
        <v>-0.88999999999999702</v>
      </c>
      <c r="BQ61" s="139">
        <f t="shared" si="26"/>
        <v>-0.88999999999999702</v>
      </c>
    </row>
    <row r="62" spans="1:69">
      <c r="A62" s="8" t="s">
        <v>104</v>
      </c>
      <c r="B62" s="15">
        <f>'[3]25'!B64</f>
        <v>320</v>
      </c>
      <c r="C62" s="16">
        <f>'[3]25'!C64</f>
        <v>0</v>
      </c>
      <c r="D62" s="16">
        <f>'[3]25'!D64</f>
        <v>0</v>
      </c>
      <c r="E62" s="16">
        <f>'[3]25'!E64</f>
        <v>0</v>
      </c>
      <c r="F62" s="16">
        <f>'[3]25'!F64</f>
        <v>990</v>
      </c>
      <c r="G62" s="16">
        <f>'[3]25'!G64</f>
        <v>0</v>
      </c>
      <c r="H62" s="17">
        <f t="shared" si="27"/>
        <v>1310</v>
      </c>
      <c r="I62" s="15">
        <f>'[3]25'!J64</f>
        <v>270</v>
      </c>
      <c r="J62" s="16">
        <f>'[3]25'!K64</f>
        <v>0</v>
      </c>
      <c r="K62" s="16">
        <f>'[3]25'!L64</f>
        <v>0</v>
      </c>
      <c r="L62" s="16">
        <f>'[3]25'!M64</f>
        <v>0</v>
      </c>
      <c r="M62" s="16">
        <f>'[3]25'!N64</f>
        <v>0</v>
      </c>
      <c r="N62" s="16">
        <f>'[3]25'!O64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26.1</v>
      </c>
      <c r="AU62" s="8">
        <v>26.1</v>
      </c>
      <c r="AW62" s="203">
        <v>26.99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26.99</v>
      </c>
      <c r="BD62" s="203">
        <v>26.99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26.99</v>
      </c>
      <c r="BL62" s="8">
        <f t="shared" si="21"/>
        <v>26.1</v>
      </c>
      <c r="BM62" s="8">
        <f t="shared" si="22"/>
        <v>26.1</v>
      </c>
      <c r="BN62" s="8">
        <f t="shared" si="23"/>
        <v>26.99</v>
      </c>
      <c r="BO62" s="8">
        <f t="shared" si="24"/>
        <v>26.99</v>
      </c>
      <c r="BP62" s="139">
        <f t="shared" si="25"/>
        <v>-0.88999999999999702</v>
      </c>
      <c r="BQ62" s="139">
        <f t="shared" si="26"/>
        <v>-0.88999999999999702</v>
      </c>
    </row>
    <row r="63" spans="1:69">
      <c r="A63" s="8" t="s">
        <v>105</v>
      </c>
      <c r="B63" s="15">
        <f>'[3]25'!B65</f>
        <v>320</v>
      </c>
      <c r="C63" s="16">
        <f>'[3]25'!C65</f>
        <v>0</v>
      </c>
      <c r="D63" s="16">
        <f>'[3]25'!D65</f>
        <v>0</v>
      </c>
      <c r="E63" s="16">
        <f>'[3]25'!E65</f>
        <v>0</v>
      </c>
      <c r="F63" s="16">
        <f>'[3]25'!F65</f>
        <v>990</v>
      </c>
      <c r="G63" s="16">
        <f>'[3]25'!G65</f>
        <v>0</v>
      </c>
      <c r="H63" s="17">
        <f t="shared" si="27"/>
        <v>1310</v>
      </c>
      <c r="I63" s="15">
        <f>'[3]25'!J65</f>
        <v>270</v>
      </c>
      <c r="J63" s="16">
        <f>'[3]25'!K65</f>
        <v>0</v>
      </c>
      <c r="K63" s="16">
        <f>'[3]25'!L65</f>
        <v>0</v>
      </c>
      <c r="L63" s="16">
        <f>'[3]25'!M65</f>
        <v>0</v>
      </c>
      <c r="M63" s="16">
        <f>'[3]25'!N65</f>
        <v>0</v>
      </c>
      <c r="N63" s="16">
        <f>'[3]25'!O65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26.1</v>
      </c>
      <c r="AU63" s="8">
        <v>26.1</v>
      </c>
      <c r="AW63" s="203">
        <v>26.99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26.99</v>
      </c>
      <c r="BD63" s="203">
        <v>26.99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26.99</v>
      </c>
      <c r="BL63" s="8">
        <f t="shared" si="21"/>
        <v>26.1</v>
      </c>
      <c r="BM63" s="8">
        <f t="shared" si="22"/>
        <v>26.1</v>
      </c>
      <c r="BN63" s="8">
        <f t="shared" si="23"/>
        <v>26.99</v>
      </c>
      <c r="BO63" s="8">
        <f t="shared" si="24"/>
        <v>26.99</v>
      </c>
      <c r="BP63" s="139">
        <f t="shared" si="25"/>
        <v>-0.88999999999999702</v>
      </c>
      <c r="BQ63" s="139">
        <f t="shared" si="26"/>
        <v>-0.88999999999999702</v>
      </c>
    </row>
    <row r="64" spans="1:69">
      <c r="A64" s="8" t="s">
        <v>106</v>
      </c>
      <c r="B64" s="15">
        <f>'[3]25'!B66</f>
        <v>320</v>
      </c>
      <c r="C64" s="16">
        <f>'[3]25'!C66</f>
        <v>0</v>
      </c>
      <c r="D64" s="16">
        <f>'[3]25'!D66</f>
        <v>0</v>
      </c>
      <c r="E64" s="16">
        <f>'[3]25'!E66</f>
        <v>0</v>
      </c>
      <c r="F64" s="16">
        <f>'[3]25'!F66</f>
        <v>990</v>
      </c>
      <c r="G64" s="16">
        <f>'[3]25'!G66</f>
        <v>0</v>
      </c>
      <c r="H64" s="17">
        <f t="shared" si="27"/>
        <v>1310</v>
      </c>
      <c r="I64" s="15">
        <f>'[3]25'!J66</f>
        <v>270</v>
      </c>
      <c r="J64" s="16">
        <f>'[3]25'!K66</f>
        <v>0</v>
      </c>
      <c r="K64" s="16">
        <f>'[3]25'!L66</f>
        <v>0</v>
      </c>
      <c r="L64" s="16">
        <f>'[3]25'!M66</f>
        <v>0</v>
      </c>
      <c r="M64" s="16">
        <f>'[3]25'!N66</f>
        <v>0</v>
      </c>
      <c r="N64" s="16">
        <f>'[3]25'!O66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26.1</v>
      </c>
      <c r="AU64" s="8">
        <v>26.1</v>
      </c>
      <c r="AW64" s="203">
        <v>26.99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26.99</v>
      </c>
      <c r="BD64" s="203">
        <v>26.99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26.99</v>
      </c>
      <c r="BL64" s="8">
        <f t="shared" si="21"/>
        <v>26.1</v>
      </c>
      <c r="BM64" s="8">
        <f t="shared" si="22"/>
        <v>26.1</v>
      </c>
      <c r="BN64" s="8">
        <f t="shared" si="23"/>
        <v>26.99</v>
      </c>
      <c r="BO64" s="8">
        <f t="shared" si="24"/>
        <v>26.99</v>
      </c>
      <c r="BP64" s="139">
        <f t="shared" si="25"/>
        <v>-0.88999999999999702</v>
      </c>
      <c r="BQ64" s="139">
        <f t="shared" si="26"/>
        <v>-0.88999999999999702</v>
      </c>
    </row>
    <row r="65" spans="1:69">
      <c r="A65" s="8" t="s">
        <v>107</v>
      </c>
      <c r="B65" s="15">
        <f>'[3]25'!B67</f>
        <v>320</v>
      </c>
      <c r="C65" s="16">
        <f>'[3]25'!C67</f>
        <v>0</v>
      </c>
      <c r="D65" s="16">
        <f>'[3]25'!D67</f>
        <v>0</v>
      </c>
      <c r="E65" s="16">
        <f>'[3]25'!E67</f>
        <v>0</v>
      </c>
      <c r="F65" s="16">
        <f>'[3]25'!F67</f>
        <v>990</v>
      </c>
      <c r="G65" s="16">
        <f>'[3]25'!G67</f>
        <v>0</v>
      </c>
      <c r="H65" s="17">
        <f t="shared" si="27"/>
        <v>1310</v>
      </c>
      <c r="I65" s="15">
        <f>'[3]25'!J67</f>
        <v>270</v>
      </c>
      <c r="J65" s="16">
        <f>'[3]25'!K67</f>
        <v>0</v>
      </c>
      <c r="K65" s="16">
        <f>'[3]25'!L67</f>
        <v>0</v>
      </c>
      <c r="L65" s="16">
        <f>'[3]25'!M67</f>
        <v>0</v>
      </c>
      <c r="M65" s="16">
        <f>'[3]25'!N67</f>
        <v>0</v>
      </c>
      <c r="N65" s="16">
        <f>'[3]25'!O67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26.1</v>
      </c>
      <c r="AU65" s="8">
        <v>26.1</v>
      </c>
      <c r="AW65" s="203">
        <v>26.99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26.99</v>
      </c>
      <c r="BD65" s="203">
        <v>26.99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26.99</v>
      </c>
      <c r="BL65" s="8">
        <f t="shared" si="21"/>
        <v>26.1</v>
      </c>
      <c r="BM65" s="8">
        <f t="shared" si="22"/>
        <v>26.1</v>
      </c>
      <c r="BN65" s="8">
        <f t="shared" si="23"/>
        <v>26.99</v>
      </c>
      <c r="BO65" s="8">
        <f t="shared" si="24"/>
        <v>26.99</v>
      </c>
      <c r="BP65" s="139">
        <f t="shared" si="25"/>
        <v>-0.88999999999999702</v>
      </c>
      <c r="BQ65" s="139">
        <f t="shared" si="26"/>
        <v>-0.88999999999999702</v>
      </c>
    </row>
    <row r="66" spans="1:69">
      <c r="A66" s="8" t="s">
        <v>108</v>
      </c>
      <c r="B66" s="15">
        <f>'[3]25'!B68</f>
        <v>320</v>
      </c>
      <c r="C66" s="16">
        <f>'[3]25'!C68</f>
        <v>0</v>
      </c>
      <c r="D66" s="16">
        <f>'[3]25'!D68</f>
        <v>0</v>
      </c>
      <c r="E66" s="16">
        <f>'[3]25'!E68</f>
        <v>0</v>
      </c>
      <c r="F66" s="16">
        <f>'[3]25'!F68</f>
        <v>990</v>
      </c>
      <c r="G66" s="16">
        <f>'[3]25'!G68</f>
        <v>0</v>
      </c>
      <c r="H66" s="17">
        <f t="shared" si="27"/>
        <v>1310</v>
      </c>
      <c r="I66" s="15">
        <f>'[3]25'!J68</f>
        <v>270</v>
      </c>
      <c r="J66" s="16">
        <f>'[3]25'!K68</f>
        <v>0</v>
      </c>
      <c r="K66" s="16">
        <f>'[3]25'!L68</f>
        <v>0</v>
      </c>
      <c r="L66" s="16">
        <f>'[3]25'!M68</f>
        <v>0</v>
      </c>
      <c r="M66" s="16">
        <f>'[3]25'!N68</f>
        <v>0</v>
      </c>
      <c r="N66" s="16">
        <f>'[3]25'!O68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26.1</v>
      </c>
      <c r="AU66" s="8">
        <v>26.1</v>
      </c>
      <c r="AW66" s="203">
        <v>26.99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26.99</v>
      </c>
      <c r="BD66" s="203">
        <v>26.99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26.99</v>
      </c>
      <c r="BL66" s="8">
        <f t="shared" si="21"/>
        <v>26.1</v>
      </c>
      <c r="BM66" s="8">
        <f t="shared" si="22"/>
        <v>26.1</v>
      </c>
      <c r="BN66" s="8">
        <f t="shared" si="23"/>
        <v>26.99</v>
      </c>
      <c r="BO66" s="8">
        <f t="shared" si="24"/>
        <v>26.99</v>
      </c>
      <c r="BP66" s="139">
        <f t="shared" si="25"/>
        <v>-0.88999999999999702</v>
      </c>
      <c r="BQ66" s="139">
        <f t="shared" si="26"/>
        <v>-0.88999999999999702</v>
      </c>
    </row>
    <row r="67" spans="1:69">
      <c r="A67" s="8" t="s">
        <v>109</v>
      </c>
      <c r="B67" s="15">
        <f>'[3]25'!B69</f>
        <v>320</v>
      </c>
      <c r="C67" s="16">
        <f>'[3]25'!C69</f>
        <v>0</v>
      </c>
      <c r="D67" s="16">
        <f>'[3]25'!D69</f>
        <v>0</v>
      </c>
      <c r="E67" s="16">
        <f>'[3]25'!E69</f>
        <v>0</v>
      </c>
      <c r="F67" s="16">
        <f>'[3]25'!F69</f>
        <v>990</v>
      </c>
      <c r="G67" s="16">
        <f>'[3]25'!G69</f>
        <v>0</v>
      </c>
      <c r="H67" s="17">
        <f t="shared" si="27"/>
        <v>1310</v>
      </c>
      <c r="I67" s="15">
        <f>'[3]25'!J69</f>
        <v>270</v>
      </c>
      <c r="J67" s="16">
        <f>'[3]25'!K69</f>
        <v>0</v>
      </c>
      <c r="K67" s="16">
        <f>'[3]25'!L69</f>
        <v>0</v>
      </c>
      <c r="L67" s="16">
        <f>'[3]25'!M69</f>
        <v>0</v>
      </c>
      <c r="M67" s="16">
        <f>'[3]25'!N69</f>
        <v>0</v>
      </c>
      <c r="N67" s="16">
        <f>'[3]25'!O69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26.1</v>
      </c>
      <c r="AU67" s="8">
        <v>26.1</v>
      </c>
      <c r="AW67" s="203">
        <v>26.99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26.99</v>
      </c>
      <c r="BD67" s="203">
        <v>26.99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26.99</v>
      </c>
      <c r="BL67" s="8">
        <f t="shared" si="21"/>
        <v>26.1</v>
      </c>
      <c r="BM67" s="8">
        <f t="shared" si="22"/>
        <v>26.1</v>
      </c>
      <c r="BN67" s="8">
        <f t="shared" si="23"/>
        <v>26.99</v>
      </c>
      <c r="BO67" s="8">
        <f t="shared" si="24"/>
        <v>26.99</v>
      </c>
      <c r="BP67" s="139">
        <f t="shared" si="25"/>
        <v>-0.88999999999999702</v>
      </c>
      <c r="BQ67" s="139">
        <f t="shared" si="26"/>
        <v>-0.88999999999999702</v>
      </c>
    </row>
    <row r="68" spans="1:69">
      <c r="A68" s="8" t="s">
        <v>110</v>
      </c>
      <c r="B68" s="15">
        <f>'[3]25'!B70</f>
        <v>320</v>
      </c>
      <c r="C68" s="16">
        <f>'[3]25'!C70</f>
        <v>0</v>
      </c>
      <c r="D68" s="16">
        <f>'[3]25'!D70</f>
        <v>0</v>
      </c>
      <c r="E68" s="16">
        <f>'[3]25'!E70</f>
        <v>0</v>
      </c>
      <c r="F68" s="16">
        <f>'[3]25'!F70</f>
        <v>990</v>
      </c>
      <c r="G68" s="16">
        <f>'[3]25'!G70</f>
        <v>0</v>
      </c>
      <c r="H68" s="17">
        <f t="shared" si="27"/>
        <v>1310</v>
      </c>
      <c r="I68" s="15">
        <f>'[3]25'!J70</f>
        <v>270</v>
      </c>
      <c r="J68" s="16">
        <f>'[3]25'!K70</f>
        <v>0</v>
      </c>
      <c r="K68" s="16">
        <f>'[3]25'!L70</f>
        <v>0</v>
      </c>
      <c r="L68" s="16">
        <f>'[3]25'!M70</f>
        <v>0</v>
      </c>
      <c r="M68" s="16">
        <f>'[3]25'!N70</f>
        <v>0</v>
      </c>
      <c r="N68" s="16">
        <f>'[3]25'!O70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26.1</v>
      </c>
      <c r="AU68" s="8">
        <v>26.1</v>
      </c>
      <c r="AW68" s="203">
        <v>26.99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26.99</v>
      </c>
      <c r="BD68" s="203">
        <v>26.99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26.99</v>
      </c>
      <c r="BL68" s="8">
        <f t="shared" ref="BL68:BL98" si="53">AT68</f>
        <v>26.1</v>
      </c>
      <c r="BM68" s="8">
        <f t="shared" ref="BM68:BM98" si="54">AU68</f>
        <v>26.1</v>
      </c>
      <c r="BN68" s="8">
        <f t="shared" ref="BN68:BN98" si="55">BC68</f>
        <v>26.99</v>
      </c>
      <c r="BO68" s="8">
        <f t="shared" ref="BO68:BO98" si="56">BJ68</f>
        <v>26.99</v>
      </c>
      <c r="BP68" s="139">
        <f t="shared" ref="BP68:BP98" si="57">BL68-BN68</f>
        <v>-0.88999999999999702</v>
      </c>
      <c r="BQ68" s="139">
        <f t="shared" ref="BQ68:BQ98" si="58">BM68-BO68</f>
        <v>-0.88999999999999702</v>
      </c>
    </row>
    <row r="69" spans="1:69">
      <c r="A69" s="8" t="s">
        <v>111</v>
      </c>
      <c r="B69" s="15">
        <f>'[3]25'!B71</f>
        <v>320</v>
      </c>
      <c r="C69" s="16">
        <f>'[3]25'!C71</f>
        <v>0</v>
      </c>
      <c r="D69" s="16">
        <f>'[3]25'!D71</f>
        <v>0</v>
      </c>
      <c r="E69" s="16">
        <f>'[3]25'!E71</f>
        <v>0</v>
      </c>
      <c r="F69" s="16">
        <f>'[3]25'!F71</f>
        <v>990</v>
      </c>
      <c r="G69" s="16">
        <f>'[3]25'!G71</f>
        <v>0</v>
      </c>
      <c r="H69" s="17">
        <f t="shared" ref="H69:H98" si="59">SUM(B69:G69)</f>
        <v>1310</v>
      </c>
      <c r="I69" s="15">
        <f>'[3]25'!J71</f>
        <v>270</v>
      </c>
      <c r="J69" s="16">
        <f>'[3]25'!K71</f>
        <v>0</v>
      </c>
      <c r="K69" s="16">
        <f>'[3]25'!L71</f>
        <v>0</v>
      </c>
      <c r="L69" s="16">
        <f>'[3]25'!M71</f>
        <v>0</v>
      </c>
      <c r="M69" s="16">
        <f>'[3]25'!N71</f>
        <v>0</v>
      </c>
      <c r="N69" s="16">
        <f>'[3]25'!O71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26.99</v>
      </c>
      <c r="AE69" s="8">
        <f t="shared" si="43"/>
        <v>26.99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26.99</v>
      </c>
      <c r="AL69" s="8">
        <f t="shared" si="35"/>
        <v>216.01999999999998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216.01999999999998</v>
      </c>
      <c r="AT69" s="8">
        <v>26.1</v>
      </c>
      <c r="AU69" s="8">
        <v>26.1</v>
      </c>
      <c r="AW69" s="203">
        <v>26.99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26.99</v>
      </c>
      <c r="BD69" s="203">
        <v>26.99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26.99</v>
      </c>
      <c r="BL69" s="8">
        <f t="shared" si="53"/>
        <v>26.1</v>
      </c>
      <c r="BM69" s="8">
        <f t="shared" si="54"/>
        <v>26.1</v>
      </c>
      <c r="BN69" s="8">
        <f t="shared" si="55"/>
        <v>26.99</v>
      </c>
      <c r="BO69" s="8">
        <f t="shared" si="56"/>
        <v>26.99</v>
      </c>
      <c r="BP69" s="139">
        <f t="shared" si="57"/>
        <v>-0.88999999999999702</v>
      </c>
      <c r="BQ69" s="139">
        <f t="shared" si="58"/>
        <v>-0.88999999999999702</v>
      </c>
    </row>
    <row r="70" spans="1:69">
      <c r="A70" s="8" t="s">
        <v>112</v>
      </c>
      <c r="B70" s="15">
        <f>'[3]25'!B72</f>
        <v>320</v>
      </c>
      <c r="C70" s="16">
        <f>'[3]25'!C72</f>
        <v>0</v>
      </c>
      <c r="D70" s="16">
        <f>'[3]25'!D72</f>
        <v>0</v>
      </c>
      <c r="E70" s="16">
        <f>'[3]25'!E72</f>
        <v>0</v>
      </c>
      <c r="F70" s="16">
        <f>'[3]25'!F72</f>
        <v>990</v>
      </c>
      <c r="G70" s="16">
        <f>'[3]25'!G72</f>
        <v>0</v>
      </c>
      <c r="H70" s="17">
        <f t="shared" si="59"/>
        <v>1310</v>
      </c>
      <c r="I70" s="15">
        <f>'[3]25'!J72</f>
        <v>270</v>
      </c>
      <c r="J70" s="16">
        <f>'[3]25'!K72</f>
        <v>0</v>
      </c>
      <c r="K70" s="16">
        <f>'[3]25'!L72</f>
        <v>0</v>
      </c>
      <c r="L70" s="16">
        <f>'[3]25'!M72</f>
        <v>0</v>
      </c>
      <c r="M70" s="16">
        <f>'[3]25'!N72</f>
        <v>0</v>
      </c>
      <c r="N70" s="16">
        <f>'[3]25'!O72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26.99</v>
      </c>
      <c r="AE70" s="8">
        <f t="shared" si="43"/>
        <v>26.99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26.99</v>
      </c>
      <c r="AL70" s="8">
        <f t="shared" si="35"/>
        <v>216.01999999999998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216.01999999999998</v>
      </c>
      <c r="AT70" s="8">
        <v>26.1</v>
      </c>
      <c r="AU70" s="8">
        <v>26.1</v>
      </c>
      <c r="AW70" s="203">
        <v>26.99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26.99</v>
      </c>
      <c r="BD70" s="203">
        <v>26.99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26.99</v>
      </c>
      <c r="BL70" s="8">
        <f t="shared" si="53"/>
        <v>26.1</v>
      </c>
      <c r="BM70" s="8">
        <f t="shared" si="54"/>
        <v>26.1</v>
      </c>
      <c r="BN70" s="8">
        <f t="shared" si="55"/>
        <v>26.99</v>
      </c>
      <c r="BO70" s="8">
        <f t="shared" si="56"/>
        <v>26.99</v>
      </c>
      <c r="BP70" s="139">
        <f t="shared" si="57"/>
        <v>-0.88999999999999702</v>
      </c>
      <c r="BQ70" s="139">
        <f t="shared" si="58"/>
        <v>-0.88999999999999702</v>
      </c>
    </row>
    <row r="71" spans="1:69">
      <c r="A71" s="8" t="s">
        <v>113</v>
      </c>
      <c r="B71" s="15">
        <f>'[3]25'!B73</f>
        <v>320</v>
      </c>
      <c r="C71" s="16">
        <f>'[3]25'!C73</f>
        <v>0</v>
      </c>
      <c r="D71" s="16">
        <f>'[3]25'!D73</f>
        <v>0</v>
      </c>
      <c r="E71" s="16">
        <f>'[3]25'!E73</f>
        <v>0</v>
      </c>
      <c r="F71" s="16">
        <f>'[3]25'!F73</f>
        <v>990</v>
      </c>
      <c r="G71" s="16">
        <f>'[3]25'!G73</f>
        <v>0</v>
      </c>
      <c r="H71" s="17">
        <f t="shared" si="59"/>
        <v>1310</v>
      </c>
      <c r="I71" s="15">
        <f>'[3]25'!J73</f>
        <v>270</v>
      </c>
      <c r="J71" s="16">
        <f>'[3]25'!K73</f>
        <v>0</v>
      </c>
      <c r="K71" s="16">
        <f>'[3]25'!L73</f>
        <v>0</v>
      </c>
      <c r="L71" s="16">
        <f>'[3]25'!M73</f>
        <v>0</v>
      </c>
      <c r="M71" s="16">
        <f>'[3]25'!N73</f>
        <v>0</v>
      </c>
      <c r="N71" s="16">
        <f>'[3]25'!O73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26.99</v>
      </c>
      <c r="AE71" s="8">
        <f t="shared" si="43"/>
        <v>26.99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26.99</v>
      </c>
      <c r="AL71" s="8">
        <f t="shared" si="35"/>
        <v>216.01999999999998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216.01999999999998</v>
      </c>
      <c r="AT71" s="8">
        <v>26.1</v>
      </c>
      <c r="AU71" s="8">
        <v>26.1</v>
      </c>
      <c r="AW71" s="203">
        <v>26.99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26.99</v>
      </c>
      <c r="BD71" s="203">
        <v>26.99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26.99</v>
      </c>
      <c r="BL71" s="8">
        <f t="shared" si="53"/>
        <v>26.1</v>
      </c>
      <c r="BM71" s="8">
        <f t="shared" si="54"/>
        <v>26.1</v>
      </c>
      <c r="BN71" s="8">
        <f t="shared" si="55"/>
        <v>26.99</v>
      </c>
      <c r="BO71" s="8">
        <f t="shared" si="56"/>
        <v>26.99</v>
      </c>
      <c r="BP71" s="139">
        <f t="shared" si="57"/>
        <v>-0.88999999999999702</v>
      </c>
      <c r="BQ71" s="139">
        <f t="shared" si="58"/>
        <v>-0.88999999999999702</v>
      </c>
    </row>
    <row r="72" spans="1:69">
      <c r="A72" s="8" t="s">
        <v>114</v>
      </c>
      <c r="B72" s="15">
        <f>'[3]25'!B74</f>
        <v>320</v>
      </c>
      <c r="C72" s="16">
        <f>'[3]25'!C74</f>
        <v>0</v>
      </c>
      <c r="D72" s="16">
        <f>'[3]25'!D74</f>
        <v>0</v>
      </c>
      <c r="E72" s="16">
        <f>'[3]25'!E74</f>
        <v>0</v>
      </c>
      <c r="F72" s="16">
        <f>'[3]25'!F74</f>
        <v>990</v>
      </c>
      <c r="G72" s="16">
        <f>'[3]25'!G74</f>
        <v>0</v>
      </c>
      <c r="H72" s="17">
        <f t="shared" si="59"/>
        <v>1310</v>
      </c>
      <c r="I72" s="15">
        <f>'[3]25'!J74</f>
        <v>270</v>
      </c>
      <c r="J72" s="16">
        <f>'[3]25'!K74</f>
        <v>0</v>
      </c>
      <c r="K72" s="16">
        <f>'[3]25'!L74</f>
        <v>0</v>
      </c>
      <c r="L72" s="16">
        <f>'[3]25'!M74</f>
        <v>0</v>
      </c>
      <c r="M72" s="16">
        <f>'[3]25'!N74</f>
        <v>0</v>
      </c>
      <c r="N72" s="16">
        <f>'[3]25'!O74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26.99</v>
      </c>
      <c r="AE72" s="8">
        <f t="shared" si="43"/>
        <v>26.99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26.99</v>
      </c>
      <c r="AL72" s="8">
        <f t="shared" si="35"/>
        <v>216.01999999999998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216.01999999999998</v>
      </c>
      <c r="AT72" s="8">
        <v>26.1</v>
      </c>
      <c r="AU72" s="8">
        <v>26.1</v>
      </c>
      <c r="AW72" s="203">
        <v>26.99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26.99</v>
      </c>
      <c r="BD72" s="203">
        <v>26.99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26.99</v>
      </c>
      <c r="BL72" s="8">
        <f t="shared" si="53"/>
        <v>26.1</v>
      </c>
      <c r="BM72" s="8">
        <f t="shared" si="54"/>
        <v>26.1</v>
      </c>
      <c r="BN72" s="8">
        <f t="shared" si="55"/>
        <v>26.99</v>
      </c>
      <c r="BO72" s="8">
        <f t="shared" si="56"/>
        <v>26.99</v>
      </c>
      <c r="BP72" s="139">
        <f t="shared" si="57"/>
        <v>-0.88999999999999702</v>
      </c>
      <c r="BQ72" s="139">
        <f t="shared" si="58"/>
        <v>-0.88999999999999702</v>
      </c>
    </row>
    <row r="73" spans="1:69">
      <c r="A73" s="8" t="s">
        <v>115</v>
      </c>
      <c r="B73" s="15">
        <f>'[3]25'!B75</f>
        <v>320</v>
      </c>
      <c r="C73" s="16">
        <f>'[3]25'!C75</f>
        <v>0</v>
      </c>
      <c r="D73" s="16">
        <f>'[3]25'!D75</f>
        <v>0</v>
      </c>
      <c r="E73" s="16">
        <f>'[3]25'!E75</f>
        <v>0</v>
      </c>
      <c r="F73" s="16">
        <f>'[3]25'!F75</f>
        <v>990</v>
      </c>
      <c r="G73" s="16">
        <f>'[3]25'!G75</f>
        <v>0</v>
      </c>
      <c r="H73" s="17">
        <f t="shared" si="59"/>
        <v>1310</v>
      </c>
      <c r="I73" s="15">
        <f>'[3]25'!J75</f>
        <v>270</v>
      </c>
      <c r="J73" s="16">
        <f>'[3]25'!K75</f>
        <v>0</v>
      </c>
      <c r="K73" s="16">
        <f>'[3]25'!L75</f>
        <v>0</v>
      </c>
      <c r="L73" s="16">
        <f>'[3]25'!M75</f>
        <v>0</v>
      </c>
      <c r="M73" s="16">
        <f>'[3]25'!N75</f>
        <v>0</v>
      </c>
      <c r="N73" s="16">
        <f>'[3]25'!O75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26.99</v>
      </c>
      <c r="AE73" s="8">
        <f t="shared" si="43"/>
        <v>26.99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26.99</v>
      </c>
      <c r="AL73" s="8">
        <f t="shared" si="35"/>
        <v>216.01999999999998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216.01999999999998</v>
      </c>
      <c r="AT73" s="8">
        <v>26.1</v>
      </c>
      <c r="AU73" s="8">
        <v>26.1</v>
      </c>
      <c r="AW73" s="203">
        <v>26.99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26.99</v>
      </c>
      <c r="BD73" s="203">
        <v>26.99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26.99</v>
      </c>
      <c r="BL73" s="8">
        <f t="shared" si="53"/>
        <v>26.1</v>
      </c>
      <c r="BM73" s="8">
        <f t="shared" si="54"/>
        <v>26.1</v>
      </c>
      <c r="BN73" s="8">
        <f t="shared" si="55"/>
        <v>26.99</v>
      </c>
      <c r="BO73" s="8">
        <f t="shared" si="56"/>
        <v>26.99</v>
      </c>
      <c r="BP73" s="139">
        <f t="shared" si="57"/>
        <v>-0.88999999999999702</v>
      </c>
      <c r="BQ73" s="139">
        <f t="shared" si="58"/>
        <v>-0.88999999999999702</v>
      </c>
    </row>
    <row r="74" spans="1:69">
      <c r="A74" s="8" t="s">
        <v>116</v>
      </c>
      <c r="B74" s="15">
        <f>'[3]25'!B76</f>
        <v>320</v>
      </c>
      <c r="C74" s="16">
        <f>'[3]25'!C76</f>
        <v>0</v>
      </c>
      <c r="D74" s="16">
        <f>'[3]25'!D76</f>
        <v>0</v>
      </c>
      <c r="E74" s="16">
        <f>'[3]25'!E76</f>
        <v>0</v>
      </c>
      <c r="F74" s="16">
        <f>'[3]25'!F76</f>
        <v>990</v>
      </c>
      <c r="G74" s="16">
        <f>'[3]25'!G76</f>
        <v>0</v>
      </c>
      <c r="H74" s="17">
        <f t="shared" si="59"/>
        <v>1310</v>
      </c>
      <c r="I74" s="15">
        <f>'[3]25'!J76</f>
        <v>270</v>
      </c>
      <c r="J74" s="16">
        <f>'[3]25'!K76</f>
        <v>0</v>
      </c>
      <c r="K74" s="16">
        <f>'[3]25'!L76</f>
        <v>0</v>
      </c>
      <c r="L74" s="16">
        <f>'[3]25'!M76</f>
        <v>0</v>
      </c>
      <c r="M74" s="16">
        <f>'[3]25'!N76</f>
        <v>0</v>
      </c>
      <c r="N74" s="16">
        <f>'[3]25'!O76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26.99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26.99</v>
      </c>
      <c r="AE74" s="8">
        <f t="shared" si="43"/>
        <v>26.99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26.99</v>
      </c>
      <c r="AL74" s="8">
        <f t="shared" si="35"/>
        <v>216.01999999999998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216.01999999999998</v>
      </c>
      <c r="AT74" s="8">
        <v>26.1</v>
      </c>
      <c r="AU74" s="8">
        <v>26.1</v>
      </c>
      <c r="AW74" s="203">
        <v>26.99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26.99</v>
      </c>
      <c r="BD74" s="203">
        <v>26.99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26.99</v>
      </c>
      <c r="BL74" s="8">
        <f t="shared" si="53"/>
        <v>26.1</v>
      </c>
      <c r="BM74" s="8">
        <f t="shared" si="54"/>
        <v>26.1</v>
      </c>
      <c r="BN74" s="8">
        <f t="shared" si="55"/>
        <v>26.99</v>
      </c>
      <c r="BO74" s="8">
        <f t="shared" si="56"/>
        <v>26.99</v>
      </c>
      <c r="BP74" s="139">
        <f t="shared" si="57"/>
        <v>-0.88999999999999702</v>
      </c>
      <c r="BQ74" s="139">
        <f t="shared" si="58"/>
        <v>-0.88999999999999702</v>
      </c>
    </row>
    <row r="75" spans="1:69">
      <c r="A75" s="8" t="s">
        <v>117</v>
      </c>
      <c r="B75" s="15">
        <f>'[3]25'!B77</f>
        <v>320</v>
      </c>
      <c r="C75" s="16">
        <f>'[3]25'!C77</f>
        <v>0</v>
      </c>
      <c r="D75" s="16">
        <f>'[3]25'!D77</f>
        <v>0</v>
      </c>
      <c r="E75" s="16">
        <f>'[3]25'!E77</f>
        <v>0</v>
      </c>
      <c r="F75" s="16">
        <f>'[3]25'!F77</f>
        <v>990</v>
      </c>
      <c r="G75" s="16">
        <f>'[3]25'!G77</f>
        <v>0</v>
      </c>
      <c r="H75" s="17">
        <f t="shared" si="59"/>
        <v>1310</v>
      </c>
      <c r="I75" s="15">
        <f>'[3]25'!J77</f>
        <v>270</v>
      </c>
      <c r="J75" s="16">
        <f>'[3]25'!K77</f>
        <v>0</v>
      </c>
      <c r="K75" s="16">
        <f>'[3]25'!L77</f>
        <v>0</v>
      </c>
      <c r="L75" s="16">
        <f>'[3]25'!M77</f>
        <v>0</v>
      </c>
      <c r="M75" s="16">
        <f>'[3]25'!N77</f>
        <v>0</v>
      </c>
      <c r="N75" s="16">
        <f>'[3]25'!O77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26.99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26.99</v>
      </c>
      <c r="AE75" s="8">
        <f t="shared" si="43"/>
        <v>26.99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26.99</v>
      </c>
      <c r="AL75" s="8">
        <f t="shared" si="35"/>
        <v>216.01999999999998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216.01999999999998</v>
      </c>
      <c r="AT75" s="8">
        <v>26.1</v>
      </c>
      <c r="AU75" s="8">
        <v>26.1</v>
      </c>
      <c r="AW75" s="203">
        <v>26.99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26.99</v>
      </c>
      <c r="BD75" s="203">
        <v>26.99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26.99</v>
      </c>
      <c r="BL75" s="8">
        <f t="shared" si="53"/>
        <v>26.1</v>
      </c>
      <c r="BM75" s="8">
        <f t="shared" si="54"/>
        <v>26.1</v>
      </c>
      <c r="BN75" s="8">
        <f t="shared" si="55"/>
        <v>26.99</v>
      </c>
      <c r="BO75" s="8">
        <f t="shared" si="56"/>
        <v>26.99</v>
      </c>
      <c r="BP75" s="139">
        <f t="shared" si="57"/>
        <v>-0.88999999999999702</v>
      </c>
      <c r="BQ75" s="139">
        <f t="shared" si="58"/>
        <v>-0.88999999999999702</v>
      </c>
    </row>
    <row r="76" spans="1:69">
      <c r="A76" s="8" t="s">
        <v>118</v>
      </c>
      <c r="B76" s="15">
        <f>'[3]25'!B78</f>
        <v>320</v>
      </c>
      <c r="C76" s="16">
        <f>'[3]25'!C78</f>
        <v>0</v>
      </c>
      <c r="D76" s="16">
        <f>'[3]25'!D78</f>
        <v>0</v>
      </c>
      <c r="E76" s="16">
        <f>'[3]25'!E78</f>
        <v>0</v>
      </c>
      <c r="F76" s="16">
        <f>'[3]25'!F78</f>
        <v>990</v>
      </c>
      <c r="G76" s="16">
        <f>'[3]25'!G78</f>
        <v>0</v>
      </c>
      <c r="H76" s="17">
        <f t="shared" si="59"/>
        <v>1310</v>
      </c>
      <c r="I76" s="15">
        <f>'[3]25'!J78</f>
        <v>270</v>
      </c>
      <c r="J76" s="16">
        <f>'[3]25'!K78</f>
        <v>0</v>
      </c>
      <c r="K76" s="16">
        <f>'[3]25'!L78</f>
        <v>0</v>
      </c>
      <c r="L76" s="16">
        <f>'[3]25'!M78</f>
        <v>0</v>
      </c>
      <c r="M76" s="16">
        <f>'[3]25'!N78</f>
        <v>0</v>
      </c>
      <c r="N76" s="16">
        <f>'[3]25'!O78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26.99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26.99</v>
      </c>
      <c r="AE76" s="8">
        <f t="shared" si="43"/>
        <v>26.99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26.99</v>
      </c>
      <c r="AL76" s="8">
        <f t="shared" si="35"/>
        <v>216.01999999999998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216.01999999999998</v>
      </c>
      <c r="AT76" s="8">
        <v>26.1</v>
      </c>
      <c r="AU76" s="8">
        <v>26.1</v>
      </c>
      <c r="AW76" s="203">
        <v>26.99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26.99</v>
      </c>
      <c r="BD76" s="203">
        <v>26.99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26.99</v>
      </c>
      <c r="BL76" s="8">
        <f t="shared" si="53"/>
        <v>26.1</v>
      </c>
      <c r="BM76" s="8">
        <f t="shared" si="54"/>
        <v>26.1</v>
      </c>
      <c r="BN76" s="8">
        <f t="shared" si="55"/>
        <v>26.99</v>
      </c>
      <c r="BO76" s="8">
        <f t="shared" si="56"/>
        <v>26.99</v>
      </c>
      <c r="BP76" s="139">
        <f t="shared" si="57"/>
        <v>-0.88999999999999702</v>
      </c>
      <c r="BQ76" s="139">
        <f t="shared" si="58"/>
        <v>-0.88999999999999702</v>
      </c>
    </row>
    <row r="77" spans="1:69">
      <c r="A77" s="8" t="s">
        <v>119</v>
      </c>
      <c r="B77" s="15">
        <f>'[3]25'!B79</f>
        <v>320</v>
      </c>
      <c r="C77" s="16">
        <f>'[3]25'!C79</f>
        <v>0</v>
      </c>
      <c r="D77" s="16">
        <f>'[3]25'!D79</f>
        <v>0</v>
      </c>
      <c r="E77" s="16">
        <f>'[3]25'!E79</f>
        <v>0</v>
      </c>
      <c r="F77" s="16">
        <f>'[3]25'!F79</f>
        <v>990</v>
      </c>
      <c r="G77" s="16">
        <f>'[3]25'!G79</f>
        <v>0</v>
      </c>
      <c r="H77" s="17">
        <f t="shared" si="59"/>
        <v>1310</v>
      </c>
      <c r="I77" s="15">
        <f>'[3]25'!J79</f>
        <v>270</v>
      </c>
      <c r="J77" s="16">
        <f>'[3]25'!K79</f>
        <v>0</v>
      </c>
      <c r="K77" s="16">
        <f>'[3]25'!L79</f>
        <v>0</v>
      </c>
      <c r="L77" s="16">
        <f>'[3]25'!M79</f>
        <v>0</v>
      </c>
      <c r="M77" s="16">
        <f>'[3]25'!N79</f>
        <v>0</v>
      </c>
      <c r="N77" s="16">
        <f>'[3]25'!O79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26.99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26.99</v>
      </c>
      <c r="AE77" s="8">
        <f t="shared" si="43"/>
        <v>26.99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26.99</v>
      </c>
      <c r="AL77" s="8">
        <f t="shared" si="35"/>
        <v>216.01999999999998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216.01999999999998</v>
      </c>
      <c r="AT77" s="8">
        <v>26.1</v>
      </c>
      <c r="AU77" s="8">
        <v>26.1</v>
      </c>
      <c r="AW77" s="203">
        <v>26.99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26.99</v>
      </c>
      <c r="BD77" s="203">
        <v>26.99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26.99</v>
      </c>
      <c r="BL77" s="8">
        <f t="shared" si="53"/>
        <v>26.1</v>
      </c>
      <c r="BM77" s="8">
        <f t="shared" si="54"/>
        <v>26.1</v>
      </c>
      <c r="BN77" s="8">
        <f t="shared" si="55"/>
        <v>26.99</v>
      </c>
      <c r="BO77" s="8">
        <f t="shared" si="56"/>
        <v>26.99</v>
      </c>
      <c r="BP77" s="139">
        <f t="shared" si="57"/>
        <v>-0.88999999999999702</v>
      </c>
      <c r="BQ77" s="139">
        <f t="shared" si="58"/>
        <v>-0.88999999999999702</v>
      </c>
    </row>
    <row r="78" spans="1:69">
      <c r="A78" s="8" t="s">
        <v>120</v>
      </c>
      <c r="B78" s="15">
        <f>'[3]25'!B80</f>
        <v>320</v>
      </c>
      <c r="C78" s="16">
        <f>'[3]25'!C80</f>
        <v>0</v>
      </c>
      <c r="D78" s="16">
        <f>'[3]25'!D80</f>
        <v>0</v>
      </c>
      <c r="E78" s="16">
        <f>'[3]25'!E80</f>
        <v>0</v>
      </c>
      <c r="F78" s="16">
        <f>'[3]25'!F80</f>
        <v>990</v>
      </c>
      <c r="G78" s="16">
        <f>'[3]25'!G80</f>
        <v>0</v>
      </c>
      <c r="H78" s="17">
        <f t="shared" si="59"/>
        <v>1310</v>
      </c>
      <c r="I78" s="15">
        <f>'[3]25'!J80</f>
        <v>270</v>
      </c>
      <c r="J78" s="16">
        <f>'[3]25'!K80</f>
        <v>0</v>
      </c>
      <c r="K78" s="16">
        <f>'[3]25'!L80</f>
        <v>0</v>
      </c>
      <c r="L78" s="16">
        <f>'[3]25'!M80</f>
        <v>0</v>
      </c>
      <c r="M78" s="16">
        <f>'[3]25'!N80</f>
        <v>0</v>
      </c>
      <c r="N78" s="16">
        <f>'[3]25'!O80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26.99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26.99</v>
      </c>
      <c r="AE78" s="8">
        <f t="shared" si="43"/>
        <v>26.99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26.99</v>
      </c>
      <c r="AL78" s="8">
        <f t="shared" si="35"/>
        <v>216.01999999999998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216.01999999999998</v>
      </c>
      <c r="AT78" s="8">
        <v>26.1</v>
      </c>
      <c r="AU78" s="8">
        <v>26.1</v>
      </c>
      <c r="AW78" s="203">
        <v>26.99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26.99</v>
      </c>
      <c r="BD78" s="203">
        <v>26.99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26.99</v>
      </c>
      <c r="BL78" s="8">
        <f t="shared" si="53"/>
        <v>26.1</v>
      </c>
      <c r="BM78" s="8">
        <f t="shared" si="54"/>
        <v>26.1</v>
      </c>
      <c r="BN78" s="8">
        <f t="shared" si="55"/>
        <v>26.99</v>
      </c>
      <c r="BO78" s="8">
        <f t="shared" si="56"/>
        <v>26.99</v>
      </c>
      <c r="BP78" s="139">
        <f t="shared" si="57"/>
        <v>-0.88999999999999702</v>
      </c>
      <c r="BQ78" s="139">
        <f t="shared" si="58"/>
        <v>-0.88999999999999702</v>
      </c>
    </row>
    <row r="79" spans="1:69">
      <c r="A79" s="8" t="s">
        <v>121</v>
      </c>
      <c r="B79" s="15">
        <f>'[3]25'!B81</f>
        <v>320</v>
      </c>
      <c r="C79" s="16">
        <f>'[3]25'!C81</f>
        <v>0</v>
      </c>
      <c r="D79" s="16">
        <f>'[3]25'!D81</f>
        <v>0</v>
      </c>
      <c r="E79" s="16">
        <f>'[3]25'!E81</f>
        <v>0</v>
      </c>
      <c r="F79" s="16">
        <f>'[3]25'!F81</f>
        <v>990</v>
      </c>
      <c r="G79" s="16">
        <f>'[3]25'!G81</f>
        <v>0</v>
      </c>
      <c r="H79" s="17">
        <f t="shared" si="59"/>
        <v>1310</v>
      </c>
      <c r="I79" s="15">
        <f>'[3]25'!J81</f>
        <v>270</v>
      </c>
      <c r="J79" s="16">
        <f>'[3]25'!K81</f>
        <v>0</v>
      </c>
      <c r="K79" s="16">
        <f>'[3]25'!L81</f>
        <v>0</v>
      </c>
      <c r="L79" s="16">
        <f>'[3]25'!M81</f>
        <v>0</v>
      </c>
      <c r="M79" s="16">
        <f>'[3]25'!N81</f>
        <v>0</v>
      </c>
      <c r="N79" s="16">
        <f>'[3]25'!O81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26.99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26.99</v>
      </c>
      <c r="AE79" s="8">
        <f t="shared" si="43"/>
        <v>26.99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26.99</v>
      </c>
      <c r="AL79" s="8">
        <f t="shared" si="35"/>
        <v>216.01999999999998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216.01999999999998</v>
      </c>
      <c r="AT79" s="8">
        <v>26.1</v>
      </c>
      <c r="AU79" s="8">
        <v>26.1</v>
      </c>
      <c r="AW79" s="203">
        <v>26.99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26.99</v>
      </c>
      <c r="BD79" s="203">
        <v>26.99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26.99</v>
      </c>
      <c r="BL79" s="8">
        <f t="shared" si="53"/>
        <v>26.1</v>
      </c>
      <c r="BM79" s="8">
        <f t="shared" si="54"/>
        <v>26.1</v>
      </c>
      <c r="BN79" s="8">
        <f t="shared" si="55"/>
        <v>26.99</v>
      </c>
      <c r="BO79" s="8">
        <f t="shared" si="56"/>
        <v>26.99</v>
      </c>
      <c r="BP79" s="139">
        <f t="shared" si="57"/>
        <v>-0.88999999999999702</v>
      </c>
      <c r="BQ79" s="139">
        <f t="shared" si="58"/>
        <v>-0.88999999999999702</v>
      </c>
    </row>
    <row r="80" spans="1:69">
      <c r="A80" s="8" t="s">
        <v>122</v>
      </c>
      <c r="B80" s="15">
        <f>'[3]25'!B82</f>
        <v>320</v>
      </c>
      <c r="C80" s="16">
        <f>'[3]25'!C82</f>
        <v>0</v>
      </c>
      <c r="D80" s="16">
        <f>'[3]25'!D82</f>
        <v>0</v>
      </c>
      <c r="E80" s="16">
        <f>'[3]25'!E82</f>
        <v>0</v>
      </c>
      <c r="F80" s="16">
        <f>'[3]25'!F82</f>
        <v>990</v>
      </c>
      <c r="G80" s="16">
        <f>'[3]25'!G82</f>
        <v>0</v>
      </c>
      <c r="H80" s="17">
        <f t="shared" si="59"/>
        <v>1310</v>
      </c>
      <c r="I80" s="15">
        <f>'[3]25'!J82</f>
        <v>270</v>
      </c>
      <c r="J80" s="16">
        <f>'[3]25'!K82</f>
        <v>0</v>
      </c>
      <c r="K80" s="16">
        <f>'[3]25'!L82</f>
        <v>0</v>
      </c>
      <c r="L80" s="16">
        <f>'[3]25'!M82</f>
        <v>0</v>
      </c>
      <c r="M80" s="16">
        <f>'[3]25'!N82</f>
        <v>0</v>
      </c>
      <c r="N80" s="16">
        <f>'[3]25'!O82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26.99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26.99</v>
      </c>
      <c r="AE80" s="8">
        <f t="shared" si="43"/>
        <v>26.99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26.99</v>
      </c>
      <c r="AL80" s="8">
        <f t="shared" si="35"/>
        <v>216.01999999999998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216.01999999999998</v>
      </c>
      <c r="AT80" s="8">
        <v>26.1</v>
      </c>
      <c r="AU80" s="8">
        <v>26.1</v>
      </c>
      <c r="AW80" s="203">
        <v>26.99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26.99</v>
      </c>
      <c r="BD80" s="203">
        <v>26.99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26.99</v>
      </c>
      <c r="BL80" s="8">
        <f t="shared" si="53"/>
        <v>26.1</v>
      </c>
      <c r="BM80" s="8">
        <f t="shared" si="54"/>
        <v>26.1</v>
      </c>
      <c r="BN80" s="8">
        <f t="shared" si="55"/>
        <v>26.99</v>
      </c>
      <c r="BO80" s="8">
        <f t="shared" si="56"/>
        <v>26.99</v>
      </c>
      <c r="BP80" s="139">
        <f t="shared" si="57"/>
        <v>-0.88999999999999702</v>
      </c>
      <c r="BQ80" s="139">
        <f t="shared" si="58"/>
        <v>-0.88999999999999702</v>
      </c>
    </row>
    <row r="81" spans="1:69">
      <c r="A81" s="8" t="s">
        <v>123</v>
      </c>
      <c r="B81" s="15">
        <f>'[3]25'!B83</f>
        <v>320</v>
      </c>
      <c r="C81" s="16">
        <f>'[3]25'!C83</f>
        <v>0</v>
      </c>
      <c r="D81" s="16">
        <f>'[3]25'!D83</f>
        <v>0</v>
      </c>
      <c r="E81" s="16">
        <f>'[3]25'!E83</f>
        <v>0</v>
      </c>
      <c r="F81" s="16">
        <f>'[3]25'!F83</f>
        <v>990</v>
      </c>
      <c r="G81" s="16">
        <f>'[3]25'!G83</f>
        <v>0</v>
      </c>
      <c r="H81" s="17">
        <f t="shared" si="59"/>
        <v>1310</v>
      </c>
      <c r="I81" s="15">
        <f>'[3]25'!J83</f>
        <v>270</v>
      </c>
      <c r="J81" s="16">
        <f>'[3]25'!K83</f>
        <v>0</v>
      </c>
      <c r="K81" s="16">
        <f>'[3]25'!L83</f>
        <v>0</v>
      </c>
      <c r="L81" s="16">
        <f>'[3]25'!M83</f>
        <v>0</v>
      </c>
      <c r="M81" s="16">
        <f>'[3]25'!N83</f>
        <v>0</v>
      </c>
      <c r="N81" s="16">
        <f>'[3]25'!O83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26.99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26.99</v>
      </c>
      <c r="AE81" s="8">
        <f t="shared" si="43"/>
        <v>26.99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26.99</v>
      </c>
      <c r="AL81" s="8">
        <f t="shared" si="35"/>
        <v>216.01999999999998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216.01999999999998</v>
      </c>
      <c r="AT81" s="8">
        <v>26.1</v>
      </c>
      <c r="AU81" s="8">
        <v>26.1</v>
      </c>
      <c r="AW81" s="203">
        <v>26.99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26.99</v>
      </c>
      <c r="BD81" s="203">
        <v>26.99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26.99</v>
      </c>
      <c r="BL81" s="8">
        <f t="shared" si="53"/>
        <v>26.1</v>
      </c>
      <c r="BM81" s="8">
        <f t="shared" si="54"/>
        <v>26.1</v>
      </c>
      <c r="BN81" s="8">
        <f t="shared" si="55"/>
        <v>26.99</v>
      </c>
      <c r="BO81" s="8">
        <f t="shared" si="56"/>
        <v>26.99</v>
      </c>
      <c r="BP81" s="139">
        <f t="shared" si="57"/>
        <v>-0.88999999999999702</v>
      </c>
      <c r="BQ81" s="139">
        <f t="shared" si="58"/>
        <v>-0.88999999999999702</v>
      </c>
    </row>
    <row r="82" spans="1:69">
      <c r="A82" s="8" t="s">
        <v>124</v>
      </c>
      <c r="B82" s="15">
        <f>'[3]25'!B84</f>
        <v>320</v>
      </c>
      <c r="C82" s="16">
        <f>'[3]25'!C84</f>
        <v>0</v>
      </c>
      <c r="D82" s="16">
        <f>'[3]25'!D84</f>
        <v>0</v>
      </c>
      <c r="E82" s="16">
        <f>'[3]25'!E84</f>
        <v>0</v>
      </c>
      <c r="F82" s="16">
        <f>'[3]25'!F84</f>
        <v>990</v>
      </c>
      <c r="G82" s="16">
        <f>'[3]25'!G84</f>
        <v>0</v>
      </c>
      <c r="H82" s="17">
        <f t="shared" si="59"/>
        <v>1310</v>
      </c>
      <c r="I82" s="15">
        <f>'[3]25'!J84</f>
        <v>270</v>
      </c>
      <c r="J82" s="16">
        <f>'[3]25'!K84</f>
        <v>0</v>
      </c>
      <c r="K82" s="16">
        <f>'[3]25'!L84</f>
        <v>0</v>
      </c>
      <c r="L82" s="16">
        <f>'[3]25'!M84</f>
        <v>0</v>
      </c>
      <c r="M82" s="16">
        <f>'[3]25'!N84</f>
        <v>0</v>
      </c>
      <c r="N82" s="16">
        <f>'[3]25'!O84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26.99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26.99</v>
      </c>
      <c r="AE82" s="8">
        <f t="shared" si="43"/>
        <v>26.99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26.99</v>
      </c>
      <c r="AL82" s="8">
        <f t="shared" si="35"/>
        <v>216.01999999999998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216.01999999999998</v>
      </c>
      <c r="AT82" s="8">
        <v>26.1</v>
      </c>
      <c r="AU82" s="8">
        <v>26.1</v>
      </c>
      <c r="AW82" s="203">
        <v>26.99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26.99</v>
      </c>
      <c r="BD82" s="203">
        <v>26.99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26.99</v>
      </c>
      <c r="BL82" s="8">
        <f t="shared" si="53"/>
        <v>26.1</v>
      </c>
      <c r="BM82" s="8">
        <f t="shared" si="54"/>
        <v>26.1</v>
      </c>
      <c r="BN82" s="8">
        <f t="shared" si="55"/>
        <v>26.99</v>
      </c>
      <c r="BO82" s="8">
        <f t="shared" si="56"/>
        <v>26.99</v>
      </c>
      <c r="BP82" s="139">
        <f t="shared" si="57"/>
        <v>-0.88999999999999702</v>
      </c>
      <c r="BQ82" s="139">
        <f t="shared" si="58"/>
        <v>-0.88999999999999702</v>
      </c>
    </row>
    <row r="83" spans="1:69">
      <c r="A83" s="8" t="s">
        <v>125</v>
      </c>
      <c r="B83" s="15">
        <f>'[3]25'!B85</f>
        <v>320</v>
      </c>
      <c r="C83" s="16">
        <f>'[3]25'!C85</f>
        <v>0</v>
      </c>
      <c r="D83" s="16">
        <f>'[3]25'!D85</f>
        <v>0</v>
      </c>
      <c r="E83" s="16">
        <f>'[3]25'!E85</f>
        <v>0</v>
      </c>
      <c r="F83" s="16">
        <f>'[3]25'!F85</f>
        <v>1010</v>
      </c>
      <c r="G83" s="16">
        <f>'[3]25'!G85</f>
        <v>0</v>
      </c>
      <c r="H83" s="17">
        <f t="shared" si="59"/>
        <v>1330</v>
      </c>
      <c r="I83" s="15">
        <f>'[3]25'!J85</f>
        <v>270</v>
      </c>
      <c r="J83" s="16">
        <f>'[3]25'!K85</f>
        <v>0</v>
      </c>
      <c r="K83" s="16">
        <f>'[3]25'!L85</f>
        <v>0</v>
      </c>
      <c r="L83" s="16">
        <f>'[3]25'!M85</f>
        <v>0</v>
      </c>
      <c r="M83" s="16">
        <f>'[3]25'!N85</f>
        <v>0</v>
      </c>
      <c r="N83" s="16">
        <f>'[3]25'!O85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26.99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26.99</v>
      </c>
      <c r="AE83" s="8">
        <f t="shared" si="43"/>
        <v>26.99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26.99</v>
      </c>
      <c r="AL83" s="8">
        <f t="shared" si="35"/>
        <v>216.01999999999998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216.01999999999998</v>
      </c>
      <c r="AT83" s="8">
        <v>26.1</v>
      </c>
      <c r="AU83" s="8">
        <v>26.1</v>
      </c>
      <c r="AW83" s="203">
        <v>26.99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26.99</v>
      </c>
      <c r="BD83" s="203">
        <v>26.99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26.99</v>
      </c>
      <c r="BL83" s="8">
        <f t="shared" si="53"/>
        <v>26.1</v>
      </c>
      <c r="BM83" s="8">
        <f t="shared" si="54"/>
        <v>26.1</v>
      </c>
      <c r="BN83" s="8">
        <f t="shared" si="55"/>
        <v>26.99</v>
      </c>
      <c r="BO83" s="8">
        <f t="shared" si="56"/>
        <v>26.99</v>
      </c>
      <c r="BP83" s="139">
        <f t="shared" si="57"/>
        <v>-0.88999999999999702</v>
      </c>
      <c r="BQ83" s="139">
        <f t="shared" si="58"/>
        <v>-0.88999999999999702</v>
      </c>
    </row>
    <row r="84" spans="1:69">
      <c r="A84" s="8" t="s">
        <v>126</v>
      </c>
      <c r="B84" s="15">
        <f>'[3]25'!B86</f>
        <v>320</v>
      </c>
      <c r="C84" s="16">
        <f>'[3]25'!C86</f>
        <v>0</v>
      </c>
      <c r="D84" s="16">
        <f>'[3]25'!D86</f>
        <v>0</v>
      </c>
      <c r="E84" s="16">
        <f>'[3]25'!E86</f>
        <v>0</v>
      </c>
      <c r="F84" s="16">
        <f>'[3]25'!F86</f>
        <v>1010</v>
      </c>
      <c r="G84" s="16">
        <f>'[3]25'!G86</f>
        <v>0</v>
      </c>
      <c r="H84" s="17">
        <f t="shared" si="59"/>
        <v>1330</v>
      </c>
      <c r="I84" s="15">
        <f>'[3]25'!J86</f>
        <v>270</v>
      </c>
      <c r="J84" s="16">
        <f>'[3]25'!K86</f>
        <v>0</v>
      </c>
      <c r="K84" s="16">
        <f>'[3]25'!L86</f>
        <v>0</v>
      </c>
      <c r="L84" s="16">
        <f>'[3]25'!M86</f>
        <v>0</v>
      </c>
      <c r="M84" s="16">
        <f>'[3]25'!N86</f>
        <v>0</v>
      </c>
      <c r="N84" s="16">
        <f>'[3]25'!O86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26.99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26.99</v>
      </c>
      <c r="AE84" s="8">
        <f t="shared" si="43"/>
        <v>26.99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26.99</v>
      </c>
      <c r="AL84" s="8">
        <f t="shared" si="35"/>
        <v>216.01999999999998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216.01999999999998</v>
      </c>
      <c r="AT84" s="8">
        <v>26.1</v>
      </c>
      <c r="AU84" s="8">
        <v>26.1</v>
      </c>
      <c r="AW84" s="203">
        <v>26.99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26.99</v>
      </c>
      <c r="BD84" s="203">
        <v>26.99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26.99</v>
      </c>
      <c r="BL84" s="8">
        <f t="shared" si="53"/>
        <v>26.1</v>
      </c>
      <c r="BM84" s="8">
        <f t="shared" si="54"/>
        <v>26.1</v>
      </c>
      <c r="BN84" s="8">
        <f t="shared" si="55"/>
        <v>26.99</v>
      </c>
      <c r="BO84" s="8">
        <f t="shared" si="56"/>
        <v>26.99</v>
      </c>
      <c r="BP84" s="139">
        <f t="shared" si="57"/>
        <v>-0.88999999999999702</v>
      </c>
      <c r="BQ84" s="139">
        <f t="shared" si="58"/>
        <v>-0.88999999999999702</v>
      </c>
    </row>
    <row r="85" spans="1:69">
      <c r="A85" s="8" t="s">
        <v>127</v>
      </c>
      <c r="B85" s="15">
        <f>'[3]25'!B87</f>
        <v>320</v>
      </c>
      <c r="C85" s="16">
        <f>'[3]25'!C87</f>
        <v>0</v>
      </c>
      <c r="D85" s="16">
        <f>'[3]25'!D87</f>
        <v>0</v>
      </c>
      <c r="E85" s="16">
        <f>'[3]25'!E87</f>
        <v>0</v>
      </c>
      <c r="F85" s="16">
        <f>'[3]25'!F87</f>
        <v>1010</v>
      </c>
      <c r="G85" s="16">
        <f>'[3]25'!G87</f>
        <v>0</v>
      </c>
      <c r="H85" s="17">
        <f t="shared" si="59"/>
        <v>1330</v>
      </c>
      <c r="I85" s="15">
        <f>'[3]25'!J87</f>
        <v>270</v>
      </c>
      <c r="J85" s="16">
        <f>'[3]25'!K87</f>
        <v>0</v>
      </c>
      <c r="K85" s="16">
        <f>'[3]25'!L87</f>
        <v>0</v>
      </c>
      <c r="L85" s="16">
        <f>'[3]25'!M87</f>
        <v>0</v>
      </c>
      <c r="M85" s="16">
        <f>'[3]25'!N87</f>
        <v>0</v>
      </c>
      <c r="N85" s="16">
        <f>'[3]25'!O87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26.1</v>
      </c>
      <c r="AU85" s="8">
        <v>26.1</v>
      </c>
      <c r="AW85" s="203">
        <v>26.99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26.99</v>
      </c>
      <c r="BD85" s="203">
        <v>26.99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26.99</v>
      </c>
      <c r="BL85" s="8">
        <f t="shared" si="53"/>
        <v>26.1</v>
      </c>
      <c r="BM85" s="8">
        <f t="shared" si="54"/>
        <v>26.1</v>
      </c>
      <c r="BN85" s="8">
        <f t="shared" si="55"/>
        <v>26.99</v>
      </c>
      <c r="BO85" s="8">
        <f t="shared" si="56"/>
        <v>26.99</v>
      </c>
      <c r="BP85" s="139">
        <f t="shared" si="57"/>
        <v>-0.88999999999999702</v>
      </c>
      <c r="BQ85" s="139">
        <f t="shared" si="58"/>
        <v>-0.88999999999999702</v>
      </c>
    </row>
    <row r="86" spans="1:69">
      <c r="A86" s="8" t="s">
        <v>128</v>
      </c>
      <c r="B86" s="15">
        <f>'[3]25'!B88</f>
        <v>320</v>
      </c>
      <c r="C86" s="16">
        <f>'[3]25'!C88</f>
        <v>0</v>
      </c>
      <c r="D86" s="16">
        <f>'[3]25'!D88</f>
        <v>0</v>
      </c>
      <c r="E86" s="16">
        <f>'[3]25'!E88</f>
        <v>0</v>
      </c>
      <c r="F86" s="16">
        <f>'[3]25'!F88</f>
        <v>1010</v>
      </c>
      <c r="G86" s="16">
        <f>'[3]25'!G88</f>
        <v>0</v>
      </c>
      <c r="H86" s="17">
        <f t="shared" si="59"/>
        <v>1330</v>
      </c>
      <c r="I86" s="15">
        <f>'[3]25'!J88</f>
        <v>270</v>
      </c>
      <c r="J86" s="16">
        <f>'[3]25'!K88</f>
        <v>0</v>
      </c>
      <c r="K86" s="16">
        <f>'[3]25'!L88</f>
        <v>0</v>
      </c>
      <c r="L86" s="16">
        <f>'[3]25'!M88</f>
        <v>0</v>
      </c>
      <c r="M86" s="16">
        <f>'[3]25'!N88</f>
        <v>0</v>
      </c>
      <c r="N86" s="16">
        <f>'[3]25'!O88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26.1</v>
      </c>
      <c r="AU86" s="8">
        <v>26.1</v>
      </c>
      <c r="AW86" s="203">
        <v>26.99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26.99</v>
      </c>
      <c r="BD86" s="203">
        <v>26.99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26.99</v>
      </c>
      <c r="BL86" s="8">
        <f t="shared" si="53"/>
        <v>26.1</v>
      </c>
      <c r="BM86" s="8">
        <f t="shared" si="54"/>
        <v>26.1</v>
      </c>
      <c r="BN86" s="8">
        <f t="shared" si="55"/>
        <v>26.99</v>
      </c>
      <c r="BO86" s="8">
        <f t="shared" si="56"/>
        <v>26.99</v>
      </c>
      <c r="BP86" s="139">
        <f t="shared" si="57"/>
        <v>-0.88999999999999702</v>
      </c>
      <c r="BQ86" s="139">
        <f t="shared" si="58"/>
        <v>-0.88999999999999702</v>
      </c>
    </row>
    <row r="87" spans="1:69">
      <c r="A87" s="8" t="s">
        <v>129</v>
      </c>
      <c r="B87" s="15">
        <f>'[3]25'!B89</f>
        <v>320</v>
      </c>
      <c r="C87" s="16">
        <f>'[3]25'!C89</f>
        <v>0</v>
      </c>
      <c r="D87" s="16">
        <f>'[3]25'!D89</f>
        <v>0</v>
      </c>
      <c r="E87" s="16">
        <f>'[3]25'!E89</f>
        <v>0</v>
      </c>
      <c r="F87" s="16">
        <f>'[3]25'!F89</f>
        <v>1010</v>
      </c>
      <c r="G87" s="16">
        <f>'[3]25'!G89</f>
        <v>0</v>
      </c>
      <c r="H87" s="17">
        <f t="shared" si="59"/>
        <v>1330</v>
      </c>
      <c r="I87" s="15">
        <f>'[3]25'!J89</f>
        <v>270</v>
      </c>
      <c r="J87" s="16">
        <f>'[3]25'!K89</f>
        <v>0</v>
      </c>
      <c r="K87" s="16">
        <f>'[3]25'!L89</f>
        <v>0</v>
      </c>
      <c r="L87" s="16">
        <f>'[3]25'!M89</f>
        <v>0</v>
      </c>
      <c r="M87" s="16">
        <f>'[3]25'!N89</f>
        <v>0</v>
      </c>
      <c r="N87" s="16">
        <f>'[3]25'!O89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26.1</v>
      </c>
      <c r="AU87" s="8">
        <v>26.1</v>
      </c>
      <c r="AW87" s="203">
        <v>26.99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26.99</v>
      </c>
      <c r="BD87" s="203">
        <v>26.99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26.99</v>
      </c>
      <c r="BL87" s="8">
        <f t="shared" si="53"/>
        <v>26.1</v>
      </c>
      <c r="BM87" s="8">
        <f t="shared" si="54"/>
        <v>26.1</v>
      </c>
      <c r="BN87" s="8">
        <f t="shared" si="55"/>
        <v>26.99</v>
      </c>
      <c r="BO87" s="8">
        <f t="shared" si="56"/>
        <v>26.99</v>
      </c>
      <c r="BP87" s="139">
        <f t="shared" si="57"/>
        <v>-0.88999999999999702</v>
      </c>
      <c r="BQ87" s="139">
        <f t="shared" si="58"/>
        <v>-0.88999999999999702</v>
      </c>
    </row>
    <row r="88" spans="1:69">
      <c r="A88" s="8" t="s">
        <v>130</v>
      </c>
      <c r="B88" s="15">
        <f>'[3]25'!B90</f>
        <v>320</v>
      </c>
      <c r="C88" s="16">
        <f>'[3]25'!C90</f>
        <v>0</v>
      </c>
      <c r="D88" s="16">
        <f>'[3]25'!D90</f>
        <v>0</v>
      </c>
      <c r="E88" s="16">
        <f>'[3]25'!E90</f>
        <v>0</v>
      </c>
      <c r="F88" s="16">
        <f>'[3]25'!F90</f>
        <v>1010</v>
      </c>
      <c r="G88" s="16">
        <f>'[3]25'!G90</f>
        <v>0</v>
      </c>
      <c r="H88" s="17">
        <f t="shared" si="59"/>
        <v>1330</v>
      </c>
      <c r="I88" s="15">
        <f>'[3]25'!J90</f>
        <v>270</v>
      </c>
      <c r="J88" s="16">
        <f>'[3]25'!K90</f>
        <v>0</v>
      </c>
      <c r="K88" s="16">
        <f>'[3]25'!L90</f>
        <v>0</v>
      </c>
      <c r="L88" s="16">
        <f>'[3]25'!M90</f>
        <v>0</v>
      </c>
      <c r="M88" s="16">
        <f>'[3]25'!N90</f>
        <v>0</v>
      </c>
      <c r="N88" s="16">
        <f>'[3]25'!O90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26.1</v>
      </c>
      <c r="AU88" s="8">
        <v>26.1</v>
      </c>
      <c r="AW88" s="203">
        <v>26.99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26.99</v>
      </c>
      <c r="BD88" s="203">
        <v>26.99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26.99</v>
      </c>
      <c r="BL88" s="8">
        <f t="shared" si="53"/>
        <v>26.1</v>
      </c>
      <c r="BM88" s="8">
        <f t="shared" si="54"/>
        <v>26.1</v>
      </c>
      <c r="BN88" s="8">
        <f t="shared" si="55"/>
        <v>26.99</v>
      </c>
      <c r="BO88" s="8">
        <f t="shared" si="56"/>
        <v>26.99</v>
      </c>
      <c r="BP88" s="139">
        <f t="shared" si="57"/>
        <v>-0.88999999999999702</v>
      </c>
      <c r="BQ88" s="139">
        <f t="shared" si="58"/>
        <v>-0.88999999999999702</v>
      </c>
    </row>
    <row r="89" spans="1:69">
      <c r="A89" s="8" t="s">
        <v>131</v>
      </c>
      <c r="B89" s="15">
        <f>'[3]25'!B91</f>
        <v>320</v>
      </c>
      <c r="C89" s="16">
        <f>'[3]25'!C91</f>
        <v>0</v>
      </c>
      <c r="D89" s="16">
        <f>'[3]25'!D91</f>
        <v>0</v>
      </c>
      <c r="E89" s="16">
        <f>'[3]25'!E91</f>
        <v>0</v>
      </c>
      <c r="F89" s="16">
        <f>'[3]25'!F91</f>
        <v>1010</v>
      </c>
      <c r="G89" s="16">
        <f>'[3]25'!G91</f>
        <v>0</v>
      </c>
      <c r="H89" s="17">
        <f t="shared" si="59"/>
        <v>1330</v>
      </c>
      <c r="I89" s="15">
        <f>'[3]25'!J91</f>
        <v>270</v>
      </c>
      <c r="J89" s="16">
        <f>'[3]25'!K91</f>
        <v>0</v>
      </c>
      <c r="K89" s="16">
        <f>'[3]25'!L91</f>
        <v>0</v>
      </c>
      <c r="L89" s="16">
        <f>'[3]25'!M91</f>
        <v>0</v>
      </c>
      <c r="M89" s="16">
        <f>'[3]25'!N91</f>
        <v>0</v>
      </c>
      <c r="N89" s="16">
        <f>'[3]25'!O91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26.1</v>
      </c>
      <c r="AU89" s="8">
        <v>26.1</v>
      </c>
      <c r="AW89" s="203">
        <v>26.99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26.99</v>
      </c>
      <c r="BD89" s="203">
        <v>26.99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26.99</v>
      </c>
      <c r="BL89" s="8">
        <f t="shared" si="53"/>
        <v>26.1</v>
      </c>
      <c r="BM89" s="8">
        <f t="shared" si="54"/>
        <v>26.1</v>
      </c>
      <c r="BN89" s="8">
        <f t="shared" si="55"/>
        <v>26.99</v>
      </c>
      <c r="BO89" s="8">
        <f t="shared" si="56"/>
        <v>26.99</v>
      </c>
      <c r="BP89" s="139">
        <f t="shared" si="57"/>
        <v>-0.88999999999999702</v>
      </c>
      <c r="BQ89" s="139">
        <f t="shared" si="58"/>
        <v>-0.88999999999999702</v>
      </c>
    </row>
    <row r="90" spans="1:69">
      <c r="A90" s="8" t="s">
        <v>132</v>
      </c>
      <c r="B90" s="15">
        <f>'[3]25'!B92</f>
        <v>320</v>
      </c>
      <c r="C90" s="16">
        <f>'[3]25'!C92</f>
        <v>0</v>
      </c>
      <c r="D90" s="16">
        <f>'[3]25'!D92</f>
        <v>0</v>
      </c>
      <c r="E90" s="16">
        <f>'[3]25'!E92</f>
        <v>0</v>
      </c>
      <c r="F90" s="16">
        <f>'[3]25'!F92</f>
        <v>1010</v>
      </c>
      <c r="G90" s="16">
        <f>'[3]25'!G92</f>
        <v>0</v>
      </c>
      <c r="H90" s="17">
        <f t="shared" si="59"/>
        <v>1330</v>
      </c>
      <c r="I90" s="15">
        <f>'[3]25'!J92</f>
        <v>270</v>
      </c>
      <c r="J90" s="16">
        <f>'[3]25'!K92</f>
        <v>0</v>
      </c>
      <c r="K90" s="16">
        <f>'[3]25'!L92</f>
        <v>0</v>
      </c>
      <c r="L90" s="16">
        <f>'[3]25'!M92</f>
        <v>0</v>
      </c>
      <c r="M90" s="16">
        <f>'[3]25'!N92</f>
        <v>0</v>
      </c>
      <c r="N90" s="16">
        <f>'[3]25'!O92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26.1</v>
      </c>
      <c r="AU90" s="8">
        <v>26.1</v>
      </c>
      <c r="AW90" s="203">
        <v>26.99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26.99</v>
      </c>
      <c r="BD90" s="203">
        <v>26.99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26.99</v>
      </c>
      <c r="BL90" s="8">
        <f t="shared" si="53"/>
        <v>26.1</v>
      </c>
      <c r="BM90" s="8">
        <f t="shared" si="54"/>
        <v>26.1</v>
      </c>
      <c r="BN90" s="8">
        <f t="shared" si="55"/>
        <v>26.99</v>
      </c>
      <c r="BO90" s="8">
        <f t="shared" si="56"/>
        <v>26.99</v>
      </c>
      <c r="BP90" s="139">
        <f t="shared" si="57"/>
        <v>-0.88999999999999702</v>
      </c>
      <c r="BQ90" s="139">
        <f t="shared" si="58"/>
        <v>-0.88999999999999702</v>
      </c>
    </row>
    <row r="91" spans="1:69">
      <c r="A91" s="8" t="s">
        <v>133</v>
      </c>
      <c r="B91" s="15">
        <f>'[3]25'!B93</f>
        <v>320</v>
      </c>
      <c r="C91" s="16">
        <f>'[3]25'!C93</f>
        <v>0</v>
      </c>
      <c r="D91" s="16">
        <f>'[3]25'!D93</f>
        <v>0</v>
      </c>
      <c r="E91" s="16">
        <f>'[3]25'!E93</f>
        <v>0</v>
      </c>
      <c r="F91" s="16">
        <f>'[3]25'!F93</f>
        <v>1010</v>
      </c>
      <c r="G91" s="16">
        <f>'[3]25'!G93</f>
        <v>0</v>
      </c>
      <c r="H91" s="17">
        <f t="shared" si="59"/>
        <v>1330</v>
      </c>
      <c r="I91" s="15">
        <f>'[3]25'!J93</f>
        <v>270</v>
      </c>
      <c r="J91" s="16">
        <f>'[3]25'!K93</f>
        <v>0</v>
      </c>
      <c r="K91" s="16">
        <f>'[3]25'!L93</f>
        <v>0</v>
      </c>
      <c r="L91" s="16">
        <f>'[3]25'!M93</f>
        <v>0</v>
      </c>
      <c r="M91" s="16">
        <f>'[3]25'!N93</f>
        <v>0</v>
      </c>
      <c r="N91" s="16">
        <f>'[3]25'!O93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26.1</v>
      </c>
      <c r="AU91" s="8">
        <v>26.1</v>
      </c>
      <c r="AW91" s="203">
        <v>26.99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26.99</v>
      </c>
      <c r="BD91" s="203">
        <v>26.99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26.99</v>
      </c>
      <c r="BL91" s="8">
        <f t="shared" si="53"/>
        <v>26.1</v>
      </c>
      <c r="BM91" s="8">
        <f t="shared" si="54"/>
        <v>26.1</v>
      </c>
      <c r="BN91" s="8">
        <f t="shared" si="55"/>
        <v>26.99</v>
      </c>
      <c r="BO91" s="8">
        <f t="shared" si="56"/>
        <v>26.99</v>
      </c>
      <c r="BP91" s="139">
        <f t="shared" si="57"/>
        <v>-0.88999999999999702</v>
      </c>
      <c r="BQ91" s="139">
        <f t="shared" si="58"/>
        <v>-0.88999999999999702</v>
      </c>
    </row>
    <row r="92" spans="1:69">
      <c r="A92" s="8" t="s">
        <v>134</v>
      </c>
      <c r="B92" s="15">
        <f>'[3]25'!B94</f>
        <v>320</v>
      </c>
      <c r="C92" s="16">
        <f>'[3]25'!C94</f>
        <v>0</v>
      </c>
      <c r="D92" s="16">
        <f>'[3]25'!D94</f>
        <v>0</v>
      </c>
      <c r="E92" s="16">
        <f>'[3]25'!E94</f>
        <v>0</v>
      </c>
      <c r="F92" s="16">
        <f>'[3]25'!F94</f>
        <v>1010</v>
      </c>
      <c r="G92" s="16">
        <f>'[3]25'!G94</f>
        <v>0</v>
      </c>
      <c r="H92" s="17">
        <f t="shared" si="59"/>
        <v>1330</v>
      </c>
      <c r="I92" s="15">
        <f>'[3]25'!J94</f>
        <v>270</v>
      </c>
      <c r="J92" s="16">
        <f>'[3]25'!K94</f>
        <v>0</v>
      </c>
      <c r="K92" s="16">
        <f>'[3]25'!L94</f>
        <v>0</v>
      </c>
      <c r="L92" s="16">
        <f>'[3]25'!M94</f>
        <v>0</v>
      </c>
      <c r="M92" s="16">
        <f>'[3]25'!N94</f>
        <v>0</v>
      </c>
      <c r="N92" s="16">
        <f>'[3]25'!O94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26.1</v>
      </c>
      <c r="AU92" s="8">
        <v>26.1</v>
      </c>
      <c r="AW92" s="203">
        <v>26.99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26.99</v>
      </c>
      <c r="BD92" s="203">
        <v>26.99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26.99</v>
      </c>
      <c r="BL92" s="8">
        <f t="shared" si="53"/>
        <v>26.1</v>
      </c>
      <c r="BM92" s="8">
        <f t="shared" si="54"/>
        <v>26.1</v>
      </c>
      <c r="BN92" s="8">
        <f t="shared" si="55"/>
        <v>26.99</v>
      </c>
      <c r="BO92" s="8">
        <f t="shared" si="56"/>
        <v>26.99</v>
      </c>
      <c r="BP92" s="139">
        <f t="shared" si="57"/>
        <v>-0.88999999999999702</v>
      </c>
      <c r="BQ92" s="139">
        <f t="shared" si="58"/>
        <v>-0.88999999999999702</v>
      </c>
    </row>
    <row r="93" spans="1:69">
      <c r="A93" s="8" t="s">
        <v>135</v>
      </c>
      <c r="B93" s="15">
        <f>'[3]25'!B95</f>
        <v>320</v>
      </c>
      <c r="C93" s="16">
        <f>'[3]25'!C95</f>
        <v>0</v>
      </c>
      <c r="D93" s="16">
        <f>'[3]25'!D95</f>
        <v>0</v>
      </c>
      <c r="E93" s="16">
        <f>'[3]25'!E95</f>
        <v>0</v>
      </c>
      <c r="F93" s="16">
        <f>'[3]25'!F95</f>
        <v>1010</v>
      </c>
      <c r="G93" s="16">
        <f>'[3]25'!G95</f>
        <v>0</v>
      </c>
      <c r="H93" s="17">
        <f t="shared" si="59"/>
        <v>1330</v>
      </c>
      <c r="I93" s="15">
        <f>'[3]25'!J95</f>
        <v>270</v>
      </c>
      <c r="J93" s="16">
        <f>'[3]25'!K95</f>
        <v>0</v>
      </c>
      <c r="K93" s="16">
        <f>'[3]25'!L95</f>
        <v>0</v>
      </c>
      <c r="L93" s="16">
        <f>'[3]25'!M95</f>
        <v>0</v>
      </c>
      <c r="M93" s="16">
        <f>'[3]25'!N95</f>
        <v>0</v>
      </c>
      <c r="N93" s="16">
        <f>'[3]25'!O95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26.1</v>
      </c>
      <c r="AU93" s="8">
        <v>26.1</v>
      </c>
      <c r="AW93" s="203">
        <v>26.99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26.99</v>
      </c>
      <c r="BD93" s="203">
        <v>26.99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26.99</v>
      </c>
      <c r="BL93" s="8">
        <f t="shared" si="53"/>
        <v>26.1</v>
      </c>
      <c r="BM93" s="8">
        <f t="shared" si="54"/>
        <v>26.1</v>
      </c>
      <c r="BN93" s="8">
        <f t="shared" si="55"/>
        <v>26.99</v>
      </c>
      <c r="BO93" s="8">
        <f t="shared" si="56"/>
        <v>26.99</v>
      </c>
      <c r="BP93" s="139">
        <f t="shared" si="57"/>
        <v>-0.88999999999999702</v>
      </c>
      <c r="BQ93" s="139">
        <f t="shared" si="58"/>
        <v>-0.88999999999999702</v>
      </c>
    </row>
    <row r="94" spans="1:69">
      <c r="A94" s="8" t="s">
        <v>136</v>
      </c>
      <c r="B94" s="15">
        <f>'[3]25'!B96</f>
        <v>320</v>
      </c>
      <c r="C94" s="16">
        <f>'[3]25'!C96</f>
        <v>0</v>
      </c>
      <c r="D94" s="16">
        <f>'[3]25'!D96</f>
        <v>0</v>
      </c>
      <c r="E94" s="16">
        <f>'[3]25'!E96</f>
        <v>0</v>
      </c>
      <c r="F94" s="16">
        <f>'[3]25'!F96</f>
        <v>1010</v>
      </c>
      <c r="G94" s="16">
        <f>'[3]25'!G96</f>
        <v>0</v>
      </c>
      <c r="H94" s="17">
        <f t="shared" si="59"/>
        <v>1330</v>
      </c>
      <c r="I94" s="15">
        <f>'[3]25'!J96</f>
        <v>270</v>
      </c>
      <c r="J94" s="16">
        <f>'[3]25'!K96</f>
        <v>0</v>
      </c>
      <c r="K94" s="16">
        <f>'[3]25'!L96</f>
        <v>0</v>
      </c>
      <c r="L94" s="16">
        <f>'[3]25'!M96</f>
        <v>0</v>
      </c>
      <c r="M94" s="16">
        <f>'[3]25'!N96</f>
        <v>0</v>
      </c>
      <c r="N94" s="16">
        <f>'[3]25'!O96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26.1</v>
      </c>
      <c r="AU94" s="8">
        <v>26.1</v>
      </c>
      <c r="AW94" s="203">
        <v>26.99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26.99</v>
      </c>
      <c r="BD94" s="203">
        <v>26.99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26.99</v>
      </c>
      <c r="BL94" s="8">
        <f t="shared" si="53"/>
        <v>26.1</v>
      </c>
      <c r="BM94" s="8">
        <f t="shared" si="54"/>
        <v>26.1</v>
      </c>
      <c r="BN94" s="8">
        <f t="shared" si="55"/>
        <v>26.99</v>
      </c>
      <c r="BO94" s="8">
        <f t="shared" si="56"/>
        <v>26.99</v>
      </c>
      <c r="BP94" s="139">
        <f t="shared" si="57"/>
        <v>-0.88999999999999702</v>
      </c>
      <c r="BQ94" s="139">
        <f t="shared" si="58"/>
        <v>-0.88999999999999702</v>
      </c>
    </row>
    <row r="95" spans="1:69">
      <c r="A95" s="8" t="s">
        <v>137</v>
      </c>
      <c r="B95" s="15">
        <f>'[3]25'!B97</f>
        <v>320</v>
      </c>
      <c r="C95" s="16">
        <f>'[3]25'!C97</f>
        <v>0</v>
      </c>
      <c r="D95" s="16">
        <f>'[3]25'!D97</f>
        <v>0</v>
      </c>
      <c r="E95" s="16">
        <f>'[3]25'!E97</f>
        <v>0</v>
      </c>
      <c r="F95" s="16">
        <f>'[3]25'!F97</f>
        <v>1010</v>
      </c>
      <c r="G95" s="16">
        <f>'[3]25'!G97</f>
        <v>0</v>
      </c>
      <c r="H95" s="17">
        <f t="shared" si="59"/>
        <v>1330</v>
      </c>
      <c r="I95" s="15">
        <f>'[3]25'!J97</f>
        <v>270</v>
      </c>
      <c r="J95" s="16">
        <f>'[3]25'!K97</f>
        <v>0</v>
      </c>
      <c r="K95" s="16">
        <f>'[3]25'!L97</f>
        <v>0</v>
      </c>
      <c r="L95" s="16">
        <f>'[3]25'!M97</f>
        <v>0</v>
      </c>
      <c r="M95" s="16">
        <f>'[3]25'!N97</f>
        <v>0</v>
      </c>
      <c r="N95" s="16">
        <f>'[3]25'!O97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26.1</v>
      </c>
      <c r="AU95" s="8">
        <v>26.1</v>
      </c>
      <c r="AW95" s="203">
        <v>26.99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26.99</v>
      </c>
      <c r="BD95" s="203">
        <v>26.99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26.99</v>
      </c>
      <c r="BL95" s="8">
        <f t="shared" si="53"/>
        <v>26.1</v>
      </c>
      <c r="BM95" s="8">
        <f t="shared" si="54"/>
        <v>26.1</v>
      </c>
      <c r="BN95" s="8">
        <f t="shared" si="55"/>
        <v>26.99</v>
      </c>
      <c r="BO95" s="8">
        <f t="shared" si="56"/>
        <v>26.99</v>
      </c>
      <c r="BP95" s="139">
        <f t="shared" si="57"/>
        <v>-0.88999999999999702</v>
      </c>
      <c r="BQ95" s="139">
        <f t="shared" si="58"/>
        <v>-0.88999999999999702</v>
      </c>
    </row>
    <row r="96" spans="1:69">
      <c r="A96" s="8" t="s">
        <v>138</v>
      </c>
      <c r="B96" s="15">
        <f>'[3]25'!B98</f>
        <v>320</v>
      </c>
      <c r="C96" s="16">
        <f>'[3]25'!C98</f>
        <v>0</v>
      </c>
      <c r="D96" s="16">
        <f>'[3]25'!D98</f>
        <v>0</v>
      </c>
      <c r="E96" s="16">
        <f>'[3]25'!E98</f>
        <v>0</v>
      </c>
      <c r="F96" s="16">
        <f>'[3]25'!F98</f>
        <v>1010</v>
      </c>
      <c r="G96" s="16">
        <f>'[3]25'!G98</f>
        <v>0</v>
      </c>
      <c r="H96" s="17">
        <f t="shared" si="59"/>
        <v>1330</v>
      </c>
      <c r="I96" s="15">
        <f>'[3]25'!J98</f>
        <v>270</v>
      </c>
      <c r="J96" s="16">
        <f>'[3]25'!K98</f>
        <v>0</v>
      </c>
      <c r="K96" s="16">
        <f>'[3]25'!L98</f>
        <v>0</v>
      </c>
      <c r="L96" s="16">
        <f>'[3]25'!M98</f>
        <v>0</v>
      </c>
      <c r="M96" s="16">
        <f>'[3]25'!N98</f>
        <v>0</v>
      </c>
      <c r="N96" s="16">
        <f>'[3]25'!O98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26.1</v>
      </c>
      <c r="AU96" s="8">
        <v>26.1</v>
      </c>
      <c r="AW96" s="203">
        <v>26.99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26.99</v>
      </c>
      <c r="BD96" s="203">
        <v>26.99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26.99</v>
      </c>
      <c r="BL96" s="8">
        <f t="shared" si="53"/>
        <v>26.1</v>
      </c>
      <c r="BM96" s="8">
        <f t="shared" si="54"/>
        <v>26.1</v>
      </c>
      <c r="BN96" s="8">
        <f t="shared" si="55"/>
        <v>26.99</v>
      </c>
      <c r="BO96" s="8">
        <f t="shared" si="56"/>
        <v>26.99</v>
      </c>
      <c r="BP96" s="139">
        <f t="shared" si="57"/>
        <v>-0.88999999999999702</v>
      </c>
      <c r="BQ96" s="139">
        <f t="shared" si="58"/>
        <v>-0.88999999999999702</v>
      </c>
    </row>
    <row r="97" spans="1:69">
      <c r="A97" s="8" t="s">
        <v>139</v>
      </c>
      <c r="B97" s="15">
        <f>'[3]25'!B99</f>
        <v>320</v>
      </c>
      <c r="C97" s="16">
        <f>'[3]25'!C99</f>
        <v>0</v>
      </c>
      <c r="D97" s="16">
        <f>'[3]25'!D99</f>
        <v>0</v>
      </c>
      <c r="E97" s="16">
        <f>'[3]25'!E99</f>
        <v>0</v>
      </c>
      <c r="F97" s="16">
        <f>'[3]25'!F99</f>
        <v>1010</v>
      </c>
      <c r="G97" s="16">
        <f>'[3]25'!G99</f>
        <v>0</v>
      </c>
      <c r="H97" s="17">
        <f t="shared" si="59"/>
        <v>1330</v>
      </c>
      <c r="I97" s="15">
        <f>'[3]25'!J99</f>
        <v>270</v>
      </c>
      <c r="J97" s="16">
        <f>'[3]25'!K99</f>
        <v>0</v>
      </c>
      <c r="K97" s="16">
        <f>'[3]25'!L99</f>
        <v>0</v>
      </c>
      <c r="L97" s="16">
        <f>'[3]25'!M99</f>
        <v>0</v>
      </c>
      <c r="M97" s="16">
        <f>'[3]25'!N99</f>
        <v>0</v>
      </c>
      <c r="N97" s="16">
        <f>'[3]25'!O99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26.1</v>
      </c>
      <c r="AU97" s="8">
        <v>26.1</v>
      </c>
      <c r="AW97" s="203">
        <v>26.99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26.99</v>
      </c>
      <c r="BD97" s="203">
        <v>26.99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26.99</v>
      </c>
      <c r="BL97" s="8">
        <f t="shared" si="53"/>
        <v>26.1</v>
      </c>
      <c r="BM97" s="8">
        <f t="shared" si="54"/>
        <v>26.1</v>
      </c>
      <c r="BN97" s="8">
        <f t="shared" si="55"/>
        <v>26.99</v>
      </c>
      <c r="BO97" s="8">
        <f t="shared" si="56"/>
        <v>26.99</v>
      </c>
      <c r="BP97" s="139">
        <f t="shared" si="57"/>
        <v>-0.88999999999999702</v>
      </c>
      <c r="BQ97" s="139">
        <f t="shared" si="58"/>
        <v>-0.88999999999999702</v>
      </c>
    </row>
    <row r="98" spans="1:69">
      <c r="A98" s="8" t="s">
        <v>140</v>
      </c>
      <c r="B98" s="15">
        <f>'[3]25'!B100</f>
        <v>320</v>
      </c>
      <c r="C98" s="16">
        <f>'[3]25'!C100</f>
        <v>0</v>
      </c>
      <c r="D98" s="16">
        <f>'[3]25'!D100</f>
        <v>0</v>
      </c>
      <c r="E98" s="16">
        <f>'[3]25'!E100</f>
        <v>0</v>
      </c>
      <c r="F98" s="16">
        <f>'[3]25'!F100</f>
        <v>1010</v>
      </c>
      <c r="G98" s="16">
        <f>'[3]25'!G100</f>
        <v>0</v>
      </c>
      <c r="H98" s="17">
        <f t="shared" si="59"/>
        <v>1330</v>
      </c>
      <c r="I98" s="15">
        <f>'[3]25'!J100</f>
        <v>270</v>
      </c>
      <c r="J98" s="16">
        <f>'[3]25'!K100</f>
        <v>0</v>
      </c>
      <c r="K98" s="16">
        <f>'[3]25'!L100</f>
        <v>0</v>
      </c>
      <c r="L98" s="16">
        <f>'[3]25'!M100</f>
        <v>0</v>
      </c>
      <c r="M98" s="16">
        <f>'[3]25'!N100</f>
        <v>0</v>
      </c>
      <c r="N98" s="16">
        <f>'[3]25'!O100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26.1</v>
      </c>
      <c r="AU98" s="8">
        <v>26.1</v>
      </c>
      <c r="AW98" s="203">
        <v>26.99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26.99</v>
      </c>
      <c r="BD98" s="203">
        <v>26.99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26.99</v>
      </c>
      <c r="BL98" s="8">
        <f t="shared" si="53"/>
        <v>26.1</v>
      </c>
      <c r="BM98" s="8">
        <f t="shared" si="54"/>
        <v>26.1</v>
      </c>
      <c r="BN98" s="8">
        <f t="shared" si="55"/>
        <v>26.99</v>
      </c>
      <c r="BO98" s="8">
        <f t="shared" si="56"/>
        <v>26.99</v>
      </c>
      <c r="BP98" s="139">
        <f t="shared" si="57"/>
        <v>-0.88999999999999702</v>
      </c>
      <c r="BQ98" s="139">
        <f t="shared" si="58"/>
        <v>-0.88999999999999702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24.04</v>
      </c>
      <c r="G99" s="15">
        <f t="shared" si="62"/>
        <v>0</v>
      </c>
      <c r="H99" s="15">
        <f t="shared" si="62"/>
        <v>31.72</v>
      </c>
      <c r="I99" s="15">
        <f t="shared" si="62"/>
        <v>6.48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</v>
      </c>
      <c r="P99" s="15">
        <f t="shared" si="62"/>
        <v>2.4E-2</v>
      </c>
      <c r="Q99" s="15">
        <f t="shared" si="62"/>
        <v>6.48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</v>
      </c>
      <c r="X99" s="15">
        <f t="shared" si="62"/>
        <v>0.647759999999999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0.647759999999999</v>
      </c>
      <c r="AE99" s="15">
        <f t="shared" si="62"/>
        <v>0.647759999999999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0.647759999999999</v>
      </c>
      <c r="AL99" s="15">
        <f t="shared" si="62"/>
        <v>5.1844800000000077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5.1844800000000077</v>
      </c>
      <c r="AS99" s="15">
        <f t="shared" si="62"/>
        <v>0</v>
      </c>
      <c r="AT99" s="15">
        <f t="shared" si="62"/>
        <v>0.62639999999999896</v>
      </c>
      <c r="AU99" s="15">
        <f t="shared" si="62"/>
        <v>0.62639999999999896</v>
      </c>
      <c r="AV99" s="15">
        <f t="shared" si="62"/>
        <v>0</v>
      </c>
      <c r="AW99" s="15">
        <f t="shared" si="62"/>
        <v>0.647759999999999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0.647759999999999</v>
      </c>
      <c r="BD99" s="15">
        <f t="shared" si="62"/>
        <v>0.647759999999999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0.647759999999999</v>
      </c>
      <c r="BK99" s="15"/>
      <c r="BL99" s="15">
        <f t="shared" si="63"/>
        <v>0.62639999999999896</v>
      </c>
      <c r="BM99" s="15">
        <f t="shared" si="63"/>
        <v>0.62639999999999896</v>
      </c>
      <c r="BN99" s="15">
        <f t="shared" si="63"/>
        <v>0.647759999999999</v>
      </c>
      <c r="BO99" s="15">
        <f t="shared" si="63"/>
        <v>0.647759999999999</v>
      </c>
      <c r="BP99" s="15">
        <f t="shared" si="63"/>
        <v>-2.1359999999999983E-2</v>
      </c>
      <c r="BQ99" s="15">
        <f t="shared" si="63"/>
        <v>-2.1359999999999983E-2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45376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45376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45376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30</v>
      </c>
      <c r="C3">
        <f>PPCL!E3</f>
        <v>0</v>
      </c>
      <c r="D3">
        <f>PPCL!O3</f>
        <v>0</v>
      </c>
      <c r="E3">
        <f>PPCL!P3</f>
        <v>0</v>
      </c>
      <c r="F3">
        <f>B3+C3</f>
        <v>30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0.72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0.72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0</v>
      </c>
      <c r="E3">
        <f>GT!N3</f>
        <v>0</v>
      </c>
      <c r="F3">
        <f>B3+C3</f>
        <v>90</v>
      </c>
      <c r="G3">
        <f>D3+E3-X3</f>
        <v>0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0</v>
      </c>
      <c r="E4">
        <f>GT!N4</f>
        <v>0</v>
      </c>
      <c r="F4">
        <f t="shared" ref="F4:F67" si="4">B4+C4</f>
        <v>90</v>
      </c>
      <c r="G4">
        <f t="shared" ref="G4:G67" si="5">D4+E4-X4</f>
        <v>0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0</v>
      </c>
      <c r="E5">
        <f>GT!N5</f>
        <v>0</v>
      </c>
      <c r="F5">
        <f t="shared" si="4"/>
        <v>90</v>
      </c>
      <c r="G5">
        <f t="shared" si="5"/>
        <v>0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0</v>
      </c>
      <c r="E6">
        <f>GT!N6</f>
        <v>0</v>
      </c>
      <c r="F6">
        <f t="shared" si="4"/>
        <v>90</v>
      </c>
      <c r="G6">
        <f t="shared" si="5"/>
        <v>0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0</v>
      </c>
      <c r="E7">
        <f>GT!N7</f>
        <v>0</v>
      </c>
      <c r="F7">
        <f t="shared" si="4"/>
        <v>90</v>
      </c>
      <c r="G7">
        <f t="shared" si="5"/>
        <v>0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0</v>
      </c>
      <c r="E8">
        <f>GT!N8</f>
        <v>0</v>
      </c>
      <c r="F8">
        <f t="shared" si="4"/>
        <v>90</v>
      </c>
      <c r="G8">
        <f t="shared" si="5"/>
        <v>0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0</v>
      </c>
      <c r="E9">
        <f>GT!N9</f>
        <v>0</v>
      </c>
      <c r="F9">
        <f t="shared" si="4"/>
        <v>90</v>
      </c>
      <c r="G9">
        <f t="shared" si="5"/>
        <v>0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0</v>
      </c>
      <c r="E10">
        <f>GT!N10</f>
        <v>0</v>
      </c>
      <c r="F10">
        <f t="shared" si="4"/>
        <v>90</v>
      </c>
      <c r="G10">
        <f t="shared" si="5"/>
        <v>0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0</v>
      </c>
      <c r="E11">
        <f>GT!N11</f>
        <v>0</v>
      </c>
      <c r="F11">
        <f t="shared" si="4"/>
        <v>90</v>
      </c>
      <c r="G11">
        <f t="shared" si="5"/>
        <v>0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0</v>
      </c>
      <c r="E12">
        <f>GT!N12</f>
        <v>0</v>
      </c>
      <c r="F12">
        <f t="shared" si="4"/>
        <v>90</v>
      </c>
      <c r="G12">
        <f t="shared" si="5"/>
        <v>0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0</v>
      </c>
      <c r="E13">
        <f>GT!N13</f>
        <v>0</v>
      </c>
      <c r="F13">
        <f t="shared" si="4"/>
        <v>90</v>
      </c>
      <c r="G13">
        <f t="shared" si="5"/>
        <v>0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0</v>
      </c>
      <c r="E14">
        <f>GT!N14</f>
        <v>0</v>
      </c>
      <c r="F14">
        <f t="shared" si="4"/>
        <v>90</v>
      </c>
      <c r="G14">
        <f t="shared" si="5"/>
        <v>0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0</v>
      </c>
      <c r="E15">
        <f>GT!N15</f>
        <v>0</v>
      </c>
      <c r="F15">
        <f t="shared" si="4"/>
        <v>90</v>
      </c>
      <c r="G15">
        <f t="shared" si="5"/>
        <v>0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0</v>
      </c>
      <c r="E16">
        <f>GT!N16</f>
        <v>0</v>
      </c>
      <c r="F16">
        <f t="shared" si="4"/>
        <v>90</v>
      </c>
      <c r="G16">
        <f t="shared" si="5"/>
        <v>0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0</v>
      </c>
      <c r="E17">
        <f>GT!N17</f>
        <v>0</v>
      </c>
      <c r="F17">
        <f t="shared" si="4"/>
        <v>90</v>
      </c>
      <c r="G17">
        <f t="shared" si="5"/>
        <v>0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0</v>
      </c>
      <c r="E18">
        <f>GT!N18</f>
        <v>0</v>
      </c>
      <c r="F18">
        <f t="shared" si="4"/>
        <v>90</v>
      </c>
      <c r="G18">
        <f t="shared" si="5"/>
        <v>0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0</v>
      </c>
      <c r="E19">
        <f>GT!N19</f>
        <v>0</v>
      </c>
      <c r="F19">
        <f t="shared" si="4"/>
        <v>90</v>
      </c>
      <c r="G19">
        <f t="shared" si="5"/>
        <v>0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0</v>
      </c>
      <c r="E20">
        <f>GT!N20</f>
        <v>0</v>
      </c>
      <c r="F20">
        <f t="shared" si="4"/>
        <v>90</v>
      </c>
      <c r="G20">
        <f t="shared" si="5"/>
        <v>0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0</v>
      </c>
      <c r="E21">
        <f>GT!N21</f>
        <v>0</v>
      </c>
      <c r="F21">
        <f t="shared" si="4"/>
        <v>90</v>
      </c>
      <c r="G21">
        <f t="shared" si="5"/>
        <v>0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0</v>
      </c>
      <c r="E22">
        <f>GT!N22</f>
        <v>0</v>
      </c>
      <c r="F22">
        <f t="shared" si="4"/>
        <v>90</v>
      </c>
      <c r="G22">
        <f t="shared" si="5"/>
        <v>0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0</v>
      </c>
      <c r="E23">
        <f>GT!N23</f>
        <v>0</v>
      </c>
      <c r="F23">
        <f t="shared" si="4"/>
        <v>90</v>
      </c>
      <c r="G23">
        <f t="shared" si="5"/>
        <v>0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0</v>
      </c>
      <c r="E24">
        <f>GT!N24</f>
        <v>0</v>
      </c>
      <c r="F24">
        <f t="shared" si="4"/>
        <v>90</v>
      </c>
      <c r="G24">
        <f t="shared" si="5"/>
        <v>0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0</v>
      </c>
      <c r="E25">
        <f>GT!N25</f>
        <v>0</v>
      </c>
      <c r="F25">
        <f t="shared" si="4"/>
        <v>90</v>
      </c>
      <c r="G25">
        <f t="shared" si="5"/>
        <v>0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0</v>
      </c>
      <c r="E26">
        <f>GT!N26</f>
        <v>0</v>
      </c>
      <c r="F26">
        <f t="shared" si="4"/>
        <v>90</v>
      </c>
      <c r="G26">
        <f t="shared" si="5"/>
        <v>0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0</v>
      </c>
      <c r="E27">
        <f>GT!N27</f>
        <v>0</v>
      </c>
      <c r="F27">
        <f t="shared" si="4"/>
        <v>90</v>
      </c>
      <c r="G27">
        <f t="shared" si="5"/>
        <v>0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0</v>
      </c>
      <c r="E28">
        <f>GT!N28</f>
        <v>0</v>
      </c>
      <c r="F28">
        <f t="shared" si="4"/>
        <v>90</v>
      </c>
      <c r="G28">
        <f t="shared" si="5"/>
        <v>0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0</v>
      </c>
      <c r="E29">
        <f>GT!N29</f>
        <v>0</v>
      </c>
      <c r="F29">
        <f t="shared" si="4"/>
        <v>90</v>
      </c>
      <c r="G29">
        <f t="shared" si="5"/>
        <v>0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0</v>
      </c>
      <c r="E30">
        <f>GT!N30</f>
        <v>0</v>
      </c>
      <c r="F30">
        <f t="shared" si="4"/>
        <v>90</v>
      </c>
      <c r="G30">
        <f t="shared" si="5"/>
        <v>0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0</v>
      </c>
      <c r="E31">
        <f>GT!N31</f>
        <v>0</v>
      </c>
      <c r="F31">
        <f t="shared" si="4"/>
        <v>90</v>
      </c>
      <c r="G31">
        <f t="shared" si="5"/>
        <v>0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0</v>
      </c>
      <c r="E32">
        <f>GT!N32</f>
        <v>0</v>
      </c>
      <c r="F32">
        <f t="shared" si="4"/>
        <v>90</v>
      </c>
      <c r="G32">
        <f t="shared" si="5"/>
        <v>0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0</v>
      </c>
      <c r="E33">
        <f>GT!N33</f>
        <v>0</v>
      </c>
      <c r="F33">
        <f t="shared" si="4"/>
        <v>90</v>
      </c>
      <c r="G33">
        <f t="shared" si="5"/>
        <v>0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0</v>
      </c>
      <c r="E34">
        <f>GT!N34</f>
        <v>0</v>
      </c>
      <c r="F34">
        <f t="shared" si="4"/>
        <v>90</v>
      </c>
      <c r="G34">
        <f t="shared" si="5"/>
        <v>0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0</v>
      </c>
      <c r="E35">
        <f>GT!N35</f>
        <v>0</v>
      </c>
      <c r="F35">
        <f t="shared" si="4"/>
        <v>90</v>
      </c>
      <c r="G35">
        <f t="shared" si="5"/>
        <v>0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0</v>
      </c>
      <c r="E36">
        <f>GT!N36</f>
        <v>0</v>
      </c>
      <c r="F36">
        <f t="shared" si="4"/>
        <v>90</v>
      </c>
      <c r="G36">
        <f t="shared" si="5"/>
        <v>0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0</v>
      </c>
      <c r="E37">
        <f>GT!N37</f>
        <v>0</v>
      </c>
      <c r="F37">
        <f t="shared" si="4"/>
        <v>90</v>
      </c>
      <c r="G37">
        <f t="shared" si="5"/>
        <v>0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0</v>
      </c>
      <c r="E38">
        <f>GT!N38</f>
        <v>0</v>
      </c>
      <c r="F38">
        <f t="shared" si="4"/>
        <v>90</v>
      </c>
      <c r="G38">
        <f t="shared" si="5"/>
        <v>0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0</v>
      </c>
      <c r="E39">
        <f>GT!N39</f>
        <v>0</v>
      </c>
      <c r="F39">
        <f t="shared" si="4"/>
        <v>90</v>
      </c>
      <c r="G39">
        <f t="shared" si="5"/>
        <v>0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0</v>
      </c>
      <c r="E40">
        <f>GT!N40</f>
        <v>0</v>
      </c>
      <c r="F40">
        <f t="shared" si="4"/>
        <v>90</v>
      </c>
      <c r="G40">
        <f t="shared" si="5"/>
        <v>0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0</v>
      </c>
      <c r="E41">
        <f>GT!N41</f>
        <v>0</v>
      </c>
      <c r="F41">
        <f t="shared" si="4"/>
        <v>90</v>
      </c>
      <c r="G41">
        <f t="shared" si="5"/>
        <v>0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0</v>
      </c>
      <c r="E42">
        <f>GT!N42</f>
        <v>0</v>
      </c>
      <c r="F42">
        <f t="shared" si="4"/>
        <v>90</v>
      </c>
      <c r="G42">
        <f t="shared" si="5"/>
        <v>0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0</v>
      </c>
      <c r="E43">
        <f>GT!N43</f>
        <v>0</v>
      </c>
      <c r="F43">
        <f t="shared" si="4"/>
        <v>90</v>
      </c>
      <c r="G43">
        <f t="shared" si="5"/>
        <v>0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0</v>
      </c>
      <c r="E44">
        <f>GT!N44</f>
        <v>0</v>
      </c>
      <c r="F44">
        <f t="shared" si="4"/>
        <v>90</v>
      </c>
      <c r="G44">
        <f t="shared" si="5"/>
        <v>0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0</v>
      </c>
      <c r="E45">
        <f>GT!N45</f>
        <v>0</v>
      </c>
      <c r="F45">
        <f t="shared" si="4"/>
        <v>90</v>
      </c>
      <c r="G45">
        <f t="shared" si="5"/>
        <v>0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0</v>
      </c>
      <c r="E46">
        <f>GT!N46</f>
        <v>0</v>
      </c>
      <c r="F46">
        <f t="shared" si="4"/>
        <v>90</v>
      </c>
      <c r="G46">
        <f t="shared" si="5"/>
        <v>0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0</v>
      </c>
      <c r="E47">
        <f>GT!N47</f>
        <v>0</v>
      </c>
      <c r="F47">
        <f t="shared" si="4"/>
        <v>90</v>
      </c>
      <c r="G47">
        <f t="shared" si="5"/>
        <v>0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0</v>
      </c>
      <c r="E48">
        <f>GT!N48</f>
        <v>0</v>
      </c>
      <c r="F48">
        <f t="shared" si="4"/>
        <v>90</v>
      </c>
      <c r="G48">
        <f t="shared" si="5"/>
        <v>0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0</v>
      </c>
      <c r="E49">
        <f>GT!N49</f>
        <v>0</v>
      </c>
      <c r="F49">
        <f t="shared" si="4"/>
        <v>90</v>
      </c>
      <c r="G49">
        <f t="shared" si="5"/>
        <v>0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0</v>
      </c>
      <c r="E50">
        <f>GT!N50</f>
        <v>0</v>
      </c>
      <c r="F50">
        <f t="shared" si="4"/>
        <v>90</v>
      </c>
      <c r="G50">
        <f t="shared" si="5"/>
        <v>0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0</v>
      </c>
      <c r="E51">
        <f>GT!N51</f>
        <v>0</v>
      </c>
      <c r="F51">
        <f t="shared" si="4"/>
        <v>90</v>
      </c>
      <c r="G51">
        <f t="shared" si="5"/>
        <v>0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0</v>
      </c>
      <c r="E52">
        <f>GT!N52</f>
        <v>0</v>
      </c>
      <c r="F52">
        <f t="shared" si="4"/>
        <v>90</v>
      </c>
      <c r="G52">
        <f t="shared" si="5"/>
        <v>0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0</v>
      </c>
      <c r="E53">
        <f>GT!N53</f>
        <v>0</v>
      </c>
      <c r="F53">
        <f t="shared" si="4"/>
        <v>90</v>
      </c>
      <c r="G53">
        <f t="shared" si="5"/>
        <v>0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0</v>
      </c>
      <c r="E54">
        <f>GT!N54</f>
        <v>0</v>
      </c>
      <c r="F54">
        <f t="shared" si="4"/>
        <v>90</v>
      </c>
      <c r="G54">
        <f t="shared" si="5"/>
        <v>0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0</v>
      </c>
      <c r="E55">
        <f>GT!N55</f>
        <v>0</v>
      </c>
      <c r="F55">
        <f t="shared" si="4"/>
        <v>90</v>
      </c>
      <c r="G55">
        <f t="shared" si="5"/>
        <v>0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0</v>
      </c>
      <c r="E56">
        <f>GT!N56</f>
        <v>0</v>
      </c>
      <c r="F56">
        <f t="shared" si="4"/>
        <v>90</v>
      </c>
      <c r="G56">
        <f t="shared" si="5"/>
        <v>0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0</v>
      </c>
      <c r="E57">
        <f>GT!N57</f>
        <v>0</v>
      </c>
      <c r="F57">
        <f t="shared" si="4"/>
        <v>90</v>
      </c>
      <c r="G57">
        <f t="shared" si="5"/>
        <v>0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0</v>
      </c>
      <c r="E58">
        <f>GT!N58</f>
        <v>0</v>
      </c>
      <c r="F58">
        <f t="shared" si="4"/>
        <v>90</v>
      </c>
      <c r="G58">
        <f t="shared" si="5"/>
        <v>0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0</v>
      </c>
      <c r="E59">
        <f>GT!N59</f>
        <v>0</v>
      </c>
      <c r="F59">
        <f t="shared" si="4"/>
        <v>90</v>
      </c>
      <c r="G59">
        <f t="shared" si="5"/>
        <v>0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0</v>
      </c>
      <c r="E60">
        <f>GT!N60</f>
        <v>0</v>
      </c>
      <c r="F60">
        <f t="shared" si="4"/>
        <v>90</v>
      </c>
      <c r="G60">
        <f t="shared" si="5"/>
        <v>0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0</v>
      </c>
      <c r="E61">
        <f>GT!N61</f>
        <v>0</v>
      </c>
      <c r="F61">
        <f t="shared" si="4"/>
        <v>90</v>
      </c>
      <c r="G61">
        <f t="shared" si="5"/>
        <v>0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0</v>
      </c>
      <c r="E62">
        <f>GT!N62</f>
        <v>0</v>
      </c>
      <c r="F62">
        <f t="shared" si="4"/>
        <v>90</v>
      </c>
      <c r="G62">
        <f t="shared" si="5"/>
        <v>0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0</v>
      </c>
      <c r="E63">
        <f>GT!N63</f>
        <v>0</v>
      </c>
      <c r="F63">
        <f t="shared" si="4"/>
        <v>90</v>
      </c>
      <c r="G63">
        <f t="shared" si="5"/>
        <v>0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0</v>
      </c>
      <c r="E64">
        <f>GT!N64</f>
        <v>0</v>
      </c>
      <c r="F64">
        <f t="shared" si="4"/>
        <v>90</v>
      </c>
      <c r="G64">
        <f t="shared" si="5"/>
        <v>0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0</v>
      </c>
      <c r="E65">
        <f>GT!N65</f>
        <v>0</v>
      </c>
      <c r="F65">
        <f t="shared" si="4"/>
        <v>90</v>
      </c>
      <c r="G65">
        <f t="shared" si="5"/>
        <v>0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0</v>
      </c>
      <c r="E66">
        <f>GT!N66</f>
        <v>0</v>
      </c>
      <c r="F66">
        <f t="shared" si="4"/>
        <v>90</v>
      </c>
      <c r="G66">
        <f t="shared" si="5"/>
        <v>0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0</v>
      </c>
      <c r="E67">
        <f>GT!N67</f>
        <v>0</v>
      </c>
      <c r="F67">
        <f t="shared" si="4"/>
        <v>90</v>
      </c>
      <c r="G67">
        <f t="shared" si="5"/>
        <v>0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0</v>
      </c>
      <c r="E68">
        <f>GT!N68</f>
        <v>0</v>
      </c>
      <c r="F68">
        <f t="shared" ref="F68:F98" si="10">B68+C68</f>
        <v>90</v>
      </c>
      <c r="G68">
        <f t="shared" ref="G68:G98" si="11">D68+E68-X68</f>
        <v>0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0</v>
      </c>
      <c r="E69">
        <f>GT!N69</f>
        <v>0</v>
      </c>
      <c r="F69">
        <f t="shared" si="10"/>
        <v>90</v>
      </c>
      <c r="G69">
        <f t="shared" si="11"/>
        <v>0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0</v>
      </c>
      <c r="E70">
        <f>GT!N70</f>
        <v>0</v>
      </c>
      <c r="F70">
        <f t="shared" si="10"/>
        <v>90</v>
      </c>
      <c r="G70">
        <f t="shared" si="11"/>
        <v>0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0</v>
      </c>
      <c r="E71">
        <f>GT!N71</f>
        <v>0</v>
      </c>
      <c r="F71">
        <f t="shared" si="10"/>
        <v>90</v>
      </c>
      <c r="G71">
        <f t="shared" si="11"/>
        <v>0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0</v>
      </c>
      <c r="E72">
        <f>GT!N72</f>
        <v>0</v>
      </c>
      <c r="F72">
        <f t="shared" si="10"/>
        <v>90</v>
      </c>
      <c r="G72">
        <f t="shared" si="11"/>
        <v>0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0</v>
      </c>
      <c r="E73">
        <f>GT!N73</f>
        <v>0</v>
      </c>
      <c r="F73">
        <f t="shared" si="10"/>
        <v>90</v>
      </c>
      <c r="G73">
        <f t="shared" si="11"/>
        <v>0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0</v>
      </c>
      <c r="E74">
        <f>GT!N74</f>
        <v>0</v>
      </c>
      <c r="F74">
        <f t="shared" si="10"/>
        <v>90</v>
      </c>
      <c r="G74">
        <f t="shared" si="11"/>
        <v>0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0</v>
      </c>
      <c r="E75">
        <f>GT!N75</f>
        <v>0</v>
      </c>
      <c r="F75">
        <f t="shared" si="10"/>
        <v>90</v>
      </c>
      <c r="G75">
        <f t="shared" si="11"/>
        <v>0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0</v>
      </c>
      <c r="E76">
        <f>GT!N76</f>
        <v>0</v>
      </c>
      <c r="F76">
        <f t="shared" si="10"/>
        <v>90</v>
      </c>
      <c r="G76">
        <f t="shared" si="11"/>
        <v>0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0</v>
      </c>
      <c r="E77">
        <f>GT!N77</f>
        <v>0</v>
      </c>
      <c r="F77">
        <f t="shared" si="10"/>
        <v>90</v>
      </c>
      <c r="G77">
        <f t="shared" si="11"/>
        <v>0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0</v>
      </c>
      <c r="E78">
        <f>GT!N78</f>
        <v>0</v>
      </c>
      <c r="F78">
        <f t="shared" si="10"/>
        <v>90</v>
      </c>
      <c r="G78">
        <f t="shared" si="11"/>
        <v>0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0</v>
      </c>
      <c r="E79">
        <f>GT!N79</f>
        <v>0</v>
      </c>
      <c r="F79">
        <f t="shared" si="10"/>
        <v>90</v>
      </c>
      <c r="G79">
        <f t="shared" si="11"/>
        <v>0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0</v>
      </c>
      <c r="E80">
        <f>GT!N80</f>
        <v>0</v>
      </c>
      <c r="F80">
        <f t="shared" si="10"/>
        <v>90</v>
      </c>
      <c r="G80">
        <f t="shared" si="11"/>
        <v>0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0</v>
      </c>
      <c r="E81">
        <f>GT!N81</f>
        <v>0</v>
      </c>
      <c r="F81">
        <f t="shared" si="10"/>
        <v>90</v>
      </c>
      <c r="G81">
        <f t="shared" si="11"/>
        <v>0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0</v>
      </c>
      <c r="E82">
        <f>GT!N82</f>
        <v>0</v>
      </c>
      <c r="F82">
        <f t="shared" si="10"/>
        <v>90</v>
      </c>
      <c r="G82">
        <f t="shared" si="11"/>
        <v>0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0</v>
      </c>
      <c r="E83">
        <f>GT!N83</f>
        <v>0</v>
      </c>
      <c r="F83">
        <f t="shared" si="10"/>
        <v>90</v>
      </c>
      <c r="G83">
        <f t="shared" si="11"/>
        <v>0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0</v>
      </c>
      <c r="E84">
        <f>GT!N84</f>
        <v>0</v>
      </c>
      <c r="F84">
        <f t="shared" si="10"/>
        <v>90</v>
      </c>
      <c r="G84">
        <f t="shared" si="11"/>
        <v>0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0</v>
      </c>
      <c r="E85">
        <f>GT!N85</f>
        <v>0</v>
      </c>
      <c r="F85">
        <f t="shared" si="10"/>
        <v>90</v>
      </c>
      <c r="G85">
        <f t="shared" si="11"/>
        <v>0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0</v>
      </c>
      <c r="E86">
        <f>GT!N86</f>
        <v>0</v>
      </c>
      <c r="F86">
        <f t="shared" si="10"/>
        <v>90</v>
      </c>
      <c r="G86">
        <f t="shared" si="11"/>
        <v>0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0</v>
      </c>
      <c r="E87">
        <f>GT!N87</f>
        <v>0</v>
      </c>
      <c r="F87">
        <f t="shared" si="10"/>
        <v>90</v>
      </c>
      <c r="G87">
        <f t="shared" si="11"/>
        <v>0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0</v>
      </c>
      <c r="E88">
        <f>GT!N88</f>
        <v>0</v>
      </c>
      <c r="F88">
        <f t="shared" si="10"/>
        <v>90</v>
      </c>
      <c r="G88">
        <f t="shared" si="11"/>
        <v>0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0</v>
      </c>
      <c r="E89">
        <f>GT!N89</f>
        <v>0</v>
      </c>
      <c r="F89">
        <f t="shared" si="10"/>
        <v>90</v>
      </c>
      <c r="G89">
        <f t="shared" si="11"/>
        <v>0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0</v>
      </c>
      <c r="E90">
        <f>GT!N90</f>
        <v>0</v>
      </c>
      <c r="F90">
        <f t="shared" si="10"/>
        <v>90</v>
      </c>
      <c r="G90">
        <f t="shared" si="11"/>
        <v>0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0</v>
      </c>
      <c r="E91">
        <f>GT!N91</f>
        <v>0</v>
      </c>
      <c r="F91">
        <f t="shared" si="10"/>
        <v>90</v>
      </c>
      <c r="G91">
        <f t="shared" si="11"/>
        <v>0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0</v>
      </c>
      <c r="E92">
        <f>GT!N92</f>
        <v>0</v>
      </c>
      <c r="F92">
        <f t="shared" si="10"/>
        <v>90</v>
      </c>
      <c r="G92">
        <f t="shared" si="11"/>
        <v>0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0</v>
      </c>
      <c r="E93">
        <f>GT!N93</f>
        <v>0</v>
      </c>
      <c r="F93">
        <f t="shared" si="10"/>
        <v>90</v>
      </c>
      <c r="G93">
        <f t="shared" si="11"/>
        <v>0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0</v>
      </c>
      <c r="E94">
        <f>GT!N94</f>
        <v>0</v>
      </c>
      <c r="F94">
        <f t="shared" si="10"/>
        <v>90</v>
      </c>
      <c r="G94">
        <f t="shared" si="11"/>
        <v>0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0</v>
      </c>
      <c r="E95">
        <f>GT!N95</f>
        <v>0</v>
      </c>
      <c r="F95">
        <f t="shared" si="10"/>
        <v>90</v>
      </c>
      <c r="G95">
        <f t="shared" si="11"/>
        <v>0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0</v>
      </c>
      <c r="E96">
        <f>GT!N96</f>
        <v>0</v>
      </c>
      <c r="F96">
        <f t="shared" si="10"/>
        <v>90</v>
      </c>
      <c r="G96">
        <f t="shared" si="11"/>
        <v>0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0</v>
      </c>
      <c r="E97">
        <f>GT!N97</f>
        <v>0</v>
      </c>
      <c r="F97">
        <f t="shared" si="10"/>
        <v>90</v>
      </c>
      <c r="G97">
        <f t="shared" si="11"/>
        <v>0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0</v>
      </c>
      <c r="E98">
        <f>GT!N98</f>
        <v>0</v>
      </c>
      <c r="F98">
        <f t="shared" si="10"/>
        <v>90</v>
      </c>
      <c r="G98">
        <f t="shared" si="11"/>
        <v>0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0</v>
      </c>
      <c r="E99" s="114">
        <f t="shared" si="12"/>
        <v>0</v>
      </c>
      <c r="F99" s="114">
        <f t="shared" si="12"/>
        <v>2.16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26" activePane="bottomRight" state="frozen"/>
      <selection activeCell="Q1" sqref="Q1:Q99"/>
      <selection pane="topRight" activeCell="Q1" sqref="Q1:Q99"/>
      <selection pane="bottomLeft" activeCell="Q1" sqref="Q1:Q99"/>
      <selection pane="bottomRight" activeCell="X35" sqref="X35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12"/>
      <c r="I27">
        <f>BRPL_EOD!AI27+BRPL_EOD!AJ27</f>
        <v>84.02</v>
      </c>
      <c r="J27">
        <f>BYPL_EOD!AI27+BYPL_EOD!AJ27</f>
        <v>48.59</v>
      </c>
      <c r="K27">
        <f>MES_EOD!AI27+MES_EOD!AJ27</f>
        <v>5</v>
      </c>
      <c r="L27">
        <f>NDMC_EOD!AI27+NDMC_EOD!AJ27</f>
        <v>19.690000000000001</v>
      </c>
      <c r="M27">
        <f>TPDDL_EOD!AI27+TPDDL_EOD!AJ27</f>
        <v>58.71</v>
      </c>
      <c r="N27">
        <f t="shared" si="0"/>
        <v>216.01000000000002</v>
      </c>
      <c r="O27" s="112">
        <f t="shared" si="1"/>
        <v>9.9999999999624833E-3</v>
      </c>
      <c r="P27">
        <v>84.02388963473912</v>
      </c>
      <c r="Q27">
        <v>48.592249432896622</v>
      </c>
      <c r="R27">
        <v>5.0002314707652413</v>
      </c>
      <c r="S27">
        <v>19.690911531873521</v>
      </c>
      <c r="T27">
        <v>58.712717929725464</v>
      </c>
      <c r="U27" s="114">
        <f t="shared" si="2"/>
        <v>216.01999999999998</v>
      </c>
      <c r="V27" s="112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12"/>
      <c r="I28">
        <f>BRPL_EOD!AI28+BRPL_EOD!AJ28</f>
        <v>84.02</v>
      </c>
      <c r="J28">
        <f>BYPL_EOD!AI28+BYPL_EOD!AJ28</f>
        <v>48.59</v>
      </c>
      <c r="K28">
        <f>MES_EOD!AI28+MES_EOD!AJ28</f>
        <v>5</v>
      </c>
      <c r="L28">
        <f>NDMC_EOD!AI28+NDMC_EOD!AJ28</f>
        <v>19.690000000000001</v>
      </c>
      <c r="M28">
        <f>TPDDL_EOD!AI28+TPDDL_EOD!AJ28</f>
        <v>58.71</v>
      </c>
      <c r="N28">
        <f t="shared" si="0"/>
        <v>216.01000000000002</v>
      </c>
      <c r="O28" s="112">
        <f t="shared" si="1"/>
        <v>9.9999999999624833E-3</v>
      </c>
      <c r="P28">
        <v>84.02388963473912</v>
      </c>
      <c r="Q28">
        <v>48.592249432896622</v>
      </c>
      <c r="R28">
        <v>5.0002314707652413</v>
      </c>
      <c r="S28">
        <v>19.690911531873521</v>
      </c>
      <c r="T28">
        <v>58.712717929725464</v>
      </c>
      <c r="U28" s="114">
        <f t="shared" si="2"/>
        <v>216.01999999999998</v>
      </c>
      <c r="V28" s="112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216.01999999999998</v>
      </c>
      <c r="E29">
        <f>BAWANA!AM29</f>
        <v>0</v>
      </c>
      <c r="F29">
        <f t="shared" si="4"/>
        <v>256</v>
      </c>
      <c r="G29">
        <f t="shared" si="5"/>
        <v>216.01999999999998</v>
      </c>
      <c r="H29" s="112"/>
      <c r="I29">
        <f>BRPL_EOD!AI29+BRPL_EOD!AJ29</f>
        <v>84.02</v>
      </c>
      <c r="J29">
        <f>BYPL_EOD!AI29+BYPL_EOD!AJ29</f>
        <v>48.59</v>
      </c>
      <c r="K29">
        <f>MES_EOD!AI29+MES_EOD!AJ29</f>
        <v>5</v>
      </c>
      <c r="L29">
        <f>NDMC_EOD!AI29+NDMC_EOD!AJ29</f>
        <v>19.690000000000001</v>
      </c>
      <c r="M29">
        <f>TPDDL_EOD!AI29+TPDDL_EOD!AJ29</f>
        <v>58.71</v>
      </c>
      <c r="N29">
        <f t="shared" si="0"/>
        <v>216.01000000000002</v>
      </c>
      <c r="O29" s="112">
        <f t="shared" si="1"/>
        <v>9.9999999999624833E-3</v>
      </c>
      <c r="P29">
        <v>84.02388963473912</v>
      </c>
      <c r="Q29">
        <v>48.592249432896622</v>
      </c>
      <c r="R29">
        <v>5.0002314707652413</v>
      </c>
      <c r="S29">
        <v>19.690911531873521</v>
      </c>
      <c r="T29">
        <v>58.712717929725464</v>
      </c>
      <c r="U29" s="114">
        <f t="shared" si="2"/>
        <v>216.01999999999998</v>
      </c>
      <c r="V29" s="112">
        <f t="shared" si="3"/>
        <v>0</v>
      </c>
      <c r="Y29">
        <f>BAWANA!AW29+BAWANA!AX29</f>
        <v>26.99</v>
      </c>
      <c r="Z29">
        <f>BAWANA!BD29+BAWANA!BE29</f>
        <v>26.99</v>
      </c>
      <c r="AA29">
        <f>BAWANA!X29+BAWANA!Y29</f>
        <v>26.99</v>
      </c>
      <c r="AB29">
        <f>BAWANA!AE29+BAWANA!AF29</f>
        <v>26.99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216.01999999999998</v>
      </c>
      <c r="E30">
        <f>BAWANA!AM30</f>
        <v>0</v>
      </c>
      <c r="F30">
        <f t="shared" si="4"/>
        <v>256</v>
      </c>
      <c r="G30">
        <f t="shared" si="5"/>
        <v>216.01999999999998</v>
      </c>
      <c r="H30" s="112"/>
      <c r="I30">
        <f>BRPL_EOD!AI30+BRPL_EOD!AJ30</f>
        <v>84.02</v>
      </c>
      <c r="J30">
        <f>BYPL_EOD!AI30+BYPL_EOD!AJ30</f>
        <v>48.59</v>
      </c>
      <c r="K30">
        <f>MES_EOD!AI30+MES_EOD!AJ30</f>
        <v>5</v>
      </c>
      <c r="L30">
        <f>NDMC_EOD!AI30+NDMC_EOD!AJ30</f>
        <v>19.690000000000001</v>
      </c>
      <c r="M30">
        <f>TPDDL_EOD!AI30+TPDDL_EOD!AJ30</f>
        <v>58.71</v>
      </c>
      <c r="N30">
        <f t="shared" si="0"/>
        <v>216.01000000000002</v>
      </c>
      <c r="O30" s="112">
        <f t="shared" si="1"/>
        <v>9.9999999999624833E-3</v>
      </c>
      <c r="P30">
        <v>84.02388963473912</v>
      </c>
      <c r="Q30">
        <v>48.592249432896622</v>
      </c>
      <c r="R30">
        <v>5.0002314707652413</v>
      </c>
      <c r="S30">
        <v>19.690911531873521</v>
      </c>
      <c r="T30">
        <v>58.712717929725464</v>
      </c>
      <c r="U30" s="114">
        <f t="shared" si="2"/>
        <v>216.01999999999998</v>
      </c>
      <c r="V30" s="112">
        <f t="shared" si="3"/>
        <v>0</v>
      </c>
      <c r="Y30">
        <f>BAWANA!AW30+BAWANA!AX30</f>
        <v>26.99</v>
      </c>
      <c r="Z30">
        <f>BAWANA!BD30+BAWANA!BE30</f>
        <v>26.99</v>
      </c>
      <c r="AA30">
        <f>BAWANA!X30+BAWANA!Y30</f>
        <v>26.99</v>
      </c>
      <c r="AB30">
        <f>BAWANA!AE30+BAWANA!AF30</f>
        <v>26.99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216.01999999999998</v>
      </c>
      <c r="E31">
        <f>BAWANA!AM31</f>
        <v>0</v>
      </c>
      <c r="F31">
        <f t="shared" si="4"/>
        <v>256</v>
      </c>
      <c r="G31">
        <f t="shared" si="5"/>
        <v>216.01999999999998</v>
      </c>
      <c r="H31" s="112"/>
      <c r="I31">
        <f>BRPL_EOD!AI31+BRPL_EOD!AJ31</f>
        <v>84.02</v>
      </c>
      <c r="J31">
        <f>BYPL_EOD!AI31+BYPL_EOD!AJ31</f>
        <v>48.59</v>
      </c>
      <c r="K31">
        <f>MES_EOD!AI31+MES_EOD!AJ31</f>
        <v>5</v>
      </c>
      <c r="L31">
        <f>NDMC_EOD!AI31+NDMC_EOD!AJ31</f>
        <v>19.690000000000001</v>
      </c>
      <c r="M31">
        <f>TPDDL_EOD!AI31+TPDDL_EOD!AJ31</f>
        <v>58.71</v>
      </c>
      <c r="N31">
        <f t="shared" si="0"/>
        <v>216.01000000000002</v>
      </c>
      <c r="O31" s="112">
        <f t="shared" si="1"/>
        <v>9.9999999999624833E-3</v>
      </c>
      <c r="P31">
        <v>84.02388963473912</v>
      </c>
      <c r="Q31">
        <v>48.592249432896622</v>
      </c>
      <c r="R31">
        <v>5.0002314707652413</v>
      </c>
      <c r="S31">
        <v>19.690911531873521</v>
      </c>
      <c r="T31">
        <v>58.712717929725464</v>
      </c>
      <c r="U31" s="114">
        <f t="shared" si="2"/>
        <v>216.01999999999998</v>
      </c>
      <c r="V31" s="112">
        <f t="shared" si="3"/>
        <v>0</v>
      </c>
      <c r="Y31">
        <f>BAWANA!AW31+BAWANA!AX31</f>
        <v>26.99</v>
      </c>
      <c r="Z31">
        <f>BAWANA!BD31+BAWANA!BE31</f>
        <v>26.99</v>
      </c>
      <c r="AA31">
        <f>BAWANA!X31+BAWANA!Y31</f>
        <v>26.99</v>
      </c>
      <c r="AB31">
        <f>BAWANA!AE31+BAWANA!AF31</f>
        <v>26.99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216.01999999999998</v>
      </c>
      <c r="E32">
        <f>BAWANA!AM32</f>
        <v>0</v>
      </c>
      <c r="F32">
        <f t="shared" si="4"/>
        <v>256</v>
      </c>
      <c r="G32">
        <f t="shared" si="5"/>
        <v>216.01999999999998</v>
      </c>
      <c r="H32" s="112"/>
      <c r="I32">
        <f>BRPL_EOD!AI32+BRPL_EOD!AJ32</f>
        <v>84.02</v>
      </c>
      <c r="J32">
        <f>BYPL_EOD!AI32+BYPL_EOD!AJ32</f>
        <v>48.59</v>
      </c>
      <c r="K32">
        <f>MES_EOD!AI32+MES_EOD!AJ32</f>
        <v>5</v>
      </c>
      <c r="L32">
        <f>NDMC_EOD!AI32+NDMC_EOD!AJ32</f>
        <v>19.690000000000001</v>
      </c>
      <c r="M32">
        <f>TPDDL_EOD!AI32+TPDDL_EOD!AJ32</f>
        <v>58.71</v>
      </c>
      <c r="N32">
        <f t="shared" si="0"/>
        <v>216.01000000000002</v>
      </c>
      <c r="O32" s="112">
        <f t="shared" si="1"/>
        <v>9.9999999999624833E-3</v>
      </c>
      <c r="P32">
        <v>84.02388963473912</v>
      </c>
      <c r="Q32">
        <v>48.592249432896622</v>
      </c>
      <c r="R32">
        <v>5.0002314707652413</v>
      </c>
      <c r="S32">
        <v>19.690911531873521</v>
      </c>
      <c r="T32">
        <v>58.712717929725464</v>
      </c>
      <c r="U32" s="114">
        <f t="shared" si="2"/>
        <v>216.01999999999998</v>
      </c>
      <c r="V32" s="112">
        <f t="shared" si="3"/>
        <v>0</v>
      </c>
      <c r="Y32">
        <f>BAWANA!AW32+BAWANA!AX32</f>
        <v>26.99</v>
      </c>
      <c r="Z32">
        <f>BAWANA!BD32+BAWANA!BE32</f>
        <v>26.99</v>
      </c>
      <c r="AA32">
        <f>BAWANA!X32+BAWANA!Y32</f>
        <v>26.99</v>
      </c>
      <c r="AB32">
        <f>BAWANA!AE32+BAWANA!AF32</f>
        <v>26.99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216.01999999999998</v>
      </c>
      <c r="E33">
        <f>BAWANA!AM33</f>
        <v>0</v>
      </c>
      <c r="F33">
        <f t="shared" si="4"/>
        <v>256</v>
      </c>
      <c r="G33">
        <f t="shared" si="5"/>
        <v>216.01999999999998</v>
      </c>
      <c r="H33" s="112"/>
      <c r="I33">
        <f>BRPL_EOD!AI33+BRPL_EOD!AJ33</f>
        <v>84.02</v>
      </c>
      <c r="J33">
        <f>BYPL_EOD!AI33+BYPL_EOD!AJ33</f>
        <v>48.59</v>
      </c>
      <c r="K33">
        <f>MES_EOD!AI33+MES_EOD!AJ33</f>
        <v>5</v>
      </c>
      <c r="L33">
        <f>NDMC_EOD!AI33+NDMC_EOD!AJ33</f>
        <v>19.690000000000001</v>
      </c>
      <c r="M33">
        <f>TPDDL_EOD!AI33+TPDDL_EOD!AJ33</f>
        <v>58.71</v>
      </c>
      <c r="N33">
        <f t="shared" si="0"/>
        <v>216.01000000000002</v>
      </c>
      <c r="O33" s="112">
        <f t="shared" si="1"/>
        <v>9.9999999999624833E-3</v>
      </c>
      <c r="P33">
        <v>84.02388963473912</v>
      </c>
      <c r="Q33">
        <v>48.592249432896622</v>
      </c>
      <c r="R33">
        <v>5.0002314707652413</v>
      </c>
      <c r="S33">
        <v>19.690911531873521</v>
      </c>
      <c r="T33">
        <v>58.712717929725464</v>
      </c>
      <c r="U33" s="114">
        <f t="shared" si="2"/>
        <v>216.01999999999998</v>
      </c>
      <c r="V33" s="112">
        <f t="shared" si="3"/>
        <v>0</v>
      </c>
      <c r="Y33">
        <f>BAWANA!AW33+BAWANA!AX33</f>
        <v>26.99</v>
      </c>
      <c r="Z33">
        <f>BAWANA!BD33+BAWANA!BE33</f>
        <v>26.99</v>
      </c>
      <c r="AA33">
        <f>BAWANA!X33+BAWANA!Y33</f>
        <v>26.99</v>
      </c>
      <c r="AB33">
        <f>BAWANA!AE33+BAWANA!AF33</f>
        <v>26.99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216.01999999999998</v>
      </c>
      <c r="E34">
        <f>BAWANA!AM34</f>
        <v>0</v>
      </c>
      <c r="F34">
        <f t="shared" si="4"/>
        <v>256</v>
      </c>
      <c r="G34">
        <f t="shared" si="5"/>
        <v>216.01999999999998</v>
      </c>
      <c r="H34" s="112"/>
      <c r="I34">
        <f>BRPL_EOD!AI34+BRPL_EOD!AJ34</f>
        <v>84.02</v>
      </c>
      <c r="J34">
        <f>BYPL_EOD!AI34+BYPL_EOD!AJ34</f>
        <v>48.59</v>
      </c>
      <c r="K34">
        <f>MES_EOD!AI34+MES_EOD!AJ34</f>
        <v>5</v>
      </c>
      <c r="L34">
        <f>NDMC_EOD!AI34+NDMC_EOD!AJ34</f>
        <v>19.690000000000001</v>
      </c>
      <c r="M34">
        <f>TPDDL_EOD!AI34+TPDDL_EOD!AJ34</f>
        <v>58.71</v>
      </c>
      <c r="N34">
        <f t="shared" si="0"/>
        <v>216.01000000000002</v>
      </c>
      <c r="O34" s="112">
        <f t="shared" si="1"/>
        <v>9.9999999999624833E-3</v>
      </c>
      <c r="P34">
        <v>84.02388963473912</v>
      </c>
      <c r="Q34">
        <v>48.592249432896622</v>
      </c>
      <c r="R34">
        <v>5.0002314707652413</v>
      </c>
      <c r="S34">
        <v>19.690911531873521</v>
      </c>
      <c r="T34">
        <v>58.712717929725464</v>
      </c>
      <c r="U34" s="114">
        <f t="shared" si="2"/>
        <v>216.01999999999998</v>
      </c>
      <c r="V34" s="112">
        <f t="shared" si="3"/>
        <v>0</v>
      </c>
      <c r="Y34">
        <f>BAWANA!AW34+BAWANA!AX34</f>
        <v>26.99</v>
      </c>
      <c r="Z34">
        <f>BAWANA!BD34+BAWANA!BE34</f>
        <v>26.99</v>
      </c>
      <c r="AA34">
        <f>BAWANA!X34+BAWANA!Y34</f>
        <v>26.99</v>
      </c>
      <c r="AB34">
        <f>BAWANA!AE34+BAWANA!AF34</f>
        <v>26.99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216.01999999999998</v>
      </c>
      <c r="E35">
        <f>BAWANA!AM35</f>
        <v>0</v>
      </c>
      <c r="F35">
        <f t="shared" si="4"/>
        <v>256</v>
      </c>
      <c r="G35">
        <f t="shared" si="5"/>
        <v>216.01999999999998</v>
      </c>
      <c r="H35" s="112"/>
      <c r="I35">
        <f>BRPL_EOD!AI35+BRPL_EOD!AJ35</f>
        <v>84.02</v>
      </c>
      <c r="J35">
        <f>BYPL_EOD!AI35+BYPL_EOD!AJ35</f>
        <v>48.59</v>
      </c>
      <c r="K35">
        <f>MES_EOD!AI35+MES_EOD!AJ35</f>
        <v>5</v>
      </c>
      <c r="L35">
        <f>NDMC_EOD!AI35+NDMC_EOD!AJ35</f>
        <v>19.690000000000001</v>
      </c>
      <c r="M35">
        <f>TPDDL_EOD!AI35+TPDDL_EOD!AJ35</f>
        <v>58.71</v>
      </c>
      <c r="N35">
        <f t="shared" si="0"/>
        <v>216.01000000000002</v>
      </c>
      <c r="O35" s="112">
        <f t="shared" si="1"/>
        <v>9.9999999999624833E-3</v>
      </c>
      <c r="P35">
        <v>84.02388963473912</v>
      </c>
      <c r="Q35">
        <v>48.592249432896622</v>
      </c>
      <c r="R35">
        <v>5.0002314707652413</v>
      </c>
      <c r="S35">
        <v>19.690911531873521</v>
      </c>
      <c r="T35">
        <v>58.712717929725464</v>
      </c>
      <c r="U35" s="114">
        <f t="shared" si="2"/>
        <v>216.01999999999998</v>
      </c>
      <c r="V35" s="112">
        <f t="shared" si="3"/>
        <v>0</v>
      </c>
      <c r="Y35">
        <f>BAWANA!AW35+BAWANA!AX35</f>
        <v>26.99</v>
      </c>
      <c r="Z35">
        <f>BAWANA!BD35+BAWANA!BE35</f>
        <v>26.99</v>
      </c>
      <c r="AA35">
        <f>BAWANA!X35+BAWANA!Y35</f>
        <v>26.99</v>
      </c>
      <c r="AB35">
        <f>BAWANA!AE35+BAWANA!AF35</f>
        <v>26.99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216.01999999999998</v>
      </c>
      <c r="E36">
        <f>BAWANA!AM36</f>
        <v>0</v>
      </c>
      <c r="F36">
        <f t="shared" si="4"/>
        <v>256</v>
      </c>
      <c r="G36">
        <f t="shared" si="5"/>
        <v>216.01999999999998</v>
      </c>
      <c r="H36" s="112"/>
      <c r="I36">
        <f>BRPL_EOD!AI36+BRPL_EOD!AJ36</f>
        <v>84.02</v>
      </c>
      <c r="J36">
        <f>BYPL_EOD!AI36+BYPL_EOD!AJ36</f>
        <v>48.59</v>
      </c>
      <c r="K36">
        <f>MES_EOD!AI36+MES_EOD!AJ36</f>
        <v>5</v>
      </c>
      <c r="L36">
        <f>NDMC_EOD!AI36+NDMC_EOD!AJ36</f>
        <v>19.690000000000001</v>
      </c>
      <c r="M36">
        <f>TPDDL_EOD!AI36+TPDDL_EOD!AJ36</f>
        <v>58.71</v>
      </c>
      <c r="N36">
        <f t="shared" si="0"/>
        <v>216.01000000000002</v>
      </c>
      <c r="O36" s="112">
        <f t="shared" si="1"/>
        <v>9.9999999999624833E-3</v>
      </c>
      <c r="P36">
        <v>84.02388963473912</v>
      </c>
      <c r="Q36">
        <v>48.592249432896622</v>
      </c>
      <c r="R36">
        <v>5.0002314707652413</v>
      </c>
      <c r="S36">
        <v>19.690911531873521</v>
      </c>
      <c r="T36">
        <v>58.712717929725464</v>
      </c>
      <c r="U36" s="114">
        <f t="shared" si="2"/>
        <v>216.01999999999998</v>
      </c>
      <c r="V36" s="112">
        <f t="shared" si="3"/>
        <v>0</v>
      </c>
      <c r="Y36">
        <f>BAWANA!AW36+BAWANA!AX36</f>
        <v>26.99</v>
      </c>
      <c r="Z36">
        <f>BAWANA!BD36+BAWANA!BE36</f>
        <v>26.99</v>
      </c>
      <c r="AA36">
        <f>BAWANA!X36+BAWANA!Y36</f>
        <v>26.99</v>
      </c>
      <c r="AB36">
        <f>BAWANA!AE36+BAWANA!AF36</f>
        <v>26.99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216.01999999999998</v>
      </c>
      <c r="E37">
        <f>BAWANA!AM37</f>
        <v>0</v>
      </c>
      <c r="F37">
        <f t="shared" si="4"/>
        <v>256</v>
      </c>
      <c r="G37">
        <f t="shared" si="5"/>
        <v>216.01999999999998</v>
      </c>
      <c r="H37" s="112"/>
      <c r="I37">
        <f>BRPL_EOD!AI37+BRPL_EOD!AJ37</f>
        <v>84.02</v>
      </c>
      <c r="J37">
        <f>BYPL_EOD!AI37+BYPL_EOD!AJ37</f>
        <v>48.59</v>
      </c>
      <c r="K37">
        <f>MES_EOD!AI37+MES_EOD!AJ37</f>
        <v>5</v>
      </c>
      <c r="L37">
        <f>NDMC_EOD!AI37+NDMC_EOD!AJ37</f>
        <v>19.690000000000001</v>
      </c>
      <c r="M37">
        <f>TPDDL_EOD!AI37+TPDDL_EOD!AJ37</f>
        <v>58.71</v>
      </c>
      <c r="N37">
        <f t="shared" si="0"/>
        <v>216.01000000000002</v>
      </c>
      <c r="O37" s="112">
        <f t="shared" si="1"/>
        <v>9.9999999999624833E-3</v>
      </c>
      <c r="P37">
        <v>84.02388963473912</v>
      </c>
      <c r="Q37">
        <v>48.592249432896622</v>
      </c>
      <c r="R37">
        <v>5.0002314707652413</v>
      </c>
      <c r="S37">
        <v>19.690911531873521</v>
      </c>
      <c r="T37">
        <v>58.712717929725464</v>
      </c>
      <c r="U37" s="114">
        <f t="shared" si="2"/>
        <v>216.01999999999998</v>
      </c>
      <c r="V37" s="112">
        <f t="shared" si="3"/>
        <v>0</v>
      </c>
      <c r="Y37">
        <f>BAWANA!AW37+BAWANA!AX37</f>
        <v>26.99</v>
      </c>
      <c r="Z37">
        <f>BAWANA!BD37+BAWANA!BE37</f>
        <v>26.99</v>
      </c>
      <c r="AA37">
        <f>BAWANA!X37+BAWANA!Y37</f>
        <v>26.99</v>
      </c>
      <c r="AB37">
        <f>BAWANA!AE37+BAWANA!AF37</f>
        <v>26.99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216.01999999999998</v>
      </c>
      <c r="E38">
        <f>BAWANA!AM38</f>
        <v>0</v>
      </c>
      <c r="F38">
        <f t="shared" si="4"/>
        <v>256</v>
      </c>
      <c r="G38">
        <f t="shared" si="5"/>
        <v>216.01999999999998</v>
      </c>
      <c r="H38" s="112"/>
      <c r="I38">
        <f>BRPL_EOD!AI38+BRPL_EOD!AJ38</f>
        <v>84.02</v>
      </c>
      <c r="J38">
        <f>BYPL_EOD!AI38+BYPL_EOD!AJ38</f>
        <v>48.59</v>
      </c>
      <c r="K38">
        <f>MES_EOD!AI38+MES_EOD!AJ38</f>
        <v>5</v>
      </c>
      <c r="L38">
        <f>NDMC_EOD!AI38+NDMC_EOD!AJ38</f>
        <v>19.690000000000001</v>
      </c>
      <c r="M38">
        <f>TPDDL_EOD!AI38+TPDDL_EOD!AJ38</f>
        <v>58.71</v>
      </c>
      <c r="N38">
        <f t="shared" si="0"/>
        <v>216.01000000000002</v>
      </c>
      <c r="O38" s="112">
        <f t="shared" si="1"/>
        <v>9.9999999999624833E-3</v>
      </c>
      <c r="P38">
        <v>84.02388963473912</v>
      </c>
      <c r="Q38">
        <v>48.592249432896622</v>
      </c>
      <c r="R38">
        <v>5.0002314707652413</v>
      </c>
      <c r="S38">
        <v>19.690911531873521</v>
      </c>
      <c r="T38">
        <v>58.712717929725464</v>
      </c>
      <c r="U38" s="114">
        <f t="shared" si="2"/>
        <v>216.01999999999998</v>
      </c>
      <c r="V38" s="112">
        <f t="shared" si="3"/>
        <v>0</v>
      </c>
      <c r="Y38">
        <f>BAWANA!AW38+BAWANA!AX38</f>
        <v>26.99</v>
      </c>
      <c r="Z38">
        <f>BAWANA!BD38+BAWANA!BE38</f>
        <v>26.99</v>
      </c>
      <c r="AA38">
        <f>BAWANA!X38+BAWANA!Y38</f>
        <v>26.99</v>
      </c>
      <c r="AB38">
        <f>BAWANA!AE38+BAWANA!AF38</f>
        <v>26.99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216.01999999999998</v>
      </c>
      <c r="E39">
        <f>BAWANA!AM39</f>
        <v>0</v>
      </c>
      <c r="F39">
        <f t="shared" si="4"/>
        <v>256</v>
      </c>
      <c r="G39">
        <f t="shared" si="5"/>
        <v>216.01999999999998</v>
      </c>
      <c r="H39" s="112"/>
      <c r="I39">
        <f>BRPL_EOD!AI39+BRPL_EOD!AJ39</f>
        <v>84.02</v>
      </c>
      <c r="J39">
        <f>BYPL_EOD!AI39+BYPL_EOD!AJ39</f>
        <v>48.59</v>
      </c>
      <c r="K39">
        <f>MES_EOD!AI39+MES_EOD!AJ39</f>
        <v>5</v>
      </c>
      <c r="L39">
        <f>NDMC_EOD!AI39+NDMC_EOD!AJ39</f>
        <v>19.690000000000001</v>
      </c>
      <c r="M39">
        <f>TPDDL_EOD!AI39+TPDDL_EOD!AJ39</f>
        <v>58.71</v>
      </c>
      <c r="N39">
        <f t="shared" si="0"/>
        <v>216.01000000000002</v>
      </c>
      <c r="O39" s="112">
        <f t="shared" si="1"/>
        <v>9.9999999999624833E-3</v>
      </c>
      <c r="P39">
        <v>84.02388963473912</v>
      </c>
      <c r="Q39">
        <v>48.592249432896622</v>
      </c>
      <c r="R39">
        <v>5.0002314707652413</v>
      </c>
      <c r="S39">
        <v>19.690911531873521</v>
      </c>
      <c r="T39">
        <v>58.712717929725464</v>
      </c>
      <c r="U39" s="114">
        <f t="shared" si="2"/>
        <v>216.01999999999998</v>
      </c>
      <c r="V39" s="112">
        <f t="shared" si="3"/>
        <v>0</v>
      </c>
      <c r="Y39">
        <f>BAWANA!AW39+BAWANA!AX39</f>
        <v>26.99</v>
      </c>
      <c r="Z39">
        <f>BAWANA!BD39+BAWANA!BE39</f>
        <v>26.99</v>
      </c>
      <c r="AA39">
        <f>BAWANA!X39+BAWANA!Y39</f>
        <v>26.99</v>
      </c>
      <c r="AB39">
        <f>BAWANA!AE39+BAWANA!AF39</f>
        <v>26.99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216.01999999999998</v>
      </c>
      <c r="E40">
        <f>BAWANA!AM40</f>
        <v>0</v>
      </c>
      <c r="F40">
        <f t="shared" si="4"/>
        <v>256</v>
      </c>
      <c r="G40">
        <f t="shared" si="5"/>
        <v>216.01999999999998</v>
      </c>
      <c r="H40" s="112"/>
      <c r="I40">
        <f>BRPL_EOD!AI40+BRPL_EOD!AJ40</f>
        <v>84.02</v>
      </c>
      <c r="J40">
        <f>BYPL_EOD!AI40+BYPL_EOD!AJ40</f>
        <v>48.59</v>
      </c>
      <c r="K40">
        <f>MES_EOD!AI40+MES_EOD!AJ40</f>
        <v>5</v>
      </c>
      <c r="L40">
        <f>NDMC_EOD!AI40+NDMC_EOD!AJ40</f>
        <v>19.690000000000001</v>
      </c>
      <c r="M40">
        <f>TPDDL_EOD!AI40+TPDDL_EOD!AJ40</f>
        <v>58.71</v>
      </c>
      <c r="N40">
        <f t="shared" si="0"/>
        <v>216.01000000000002</v>
      </c>
      <c r="O40" s="112">
        <f t="shared" si="1"/>
        <v>9.9999999999624833E-3</v>
      </c>
      <c r="P40">
        <v>84.02388963473912</v>
      </c>
      <c r="Q40">
        <v>48.592249432896622</v>
      </c>
      <c r="R40">
        <v>5.0002314707652413</v>
      </c>
      <c r="S40">
        <v>19.690911531873521</v>
      </c>
      <c r="T40">
        <v>58.712717929725464</v>
      </c>
      <c r="U40" s="114">
        <f t="shared" si="2"/>
        <v>216.01999999999998</v>
      </c>
      <c r="V40" s="112">
        <f t="shared" si="3"/>
        <v>0</v>
      </c>
      <c r="Y40">
        <f>BAWANA!AW40+BAWANA!AX40</f>
        <v>26.99</v>
      </c>
      <c r="Z40">
        <f>BAWANA!BD40+BAWANA!BE40</f>
        <v>26.99</v>
      </c>
      <c r="AA40">
        <f>BAWANA!X40+BAWANA!Y40</f>
        <v>26.99</v>
      </c>
      <c r="AB40">
        <f>BAWANA!AE40+BAWANA!AF40</f>
        <v>26.99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12"/>
      <c r="I41">
        <f>BRPL_EOD!AI41+BRPL_EOD!AJ41</f>
        <v>84.02</v>
      </c>
      <c r="J41">
        <f>BYPL_EOD!AI41+BYPL_EOD!AJ41</f>
        <v>48.59</v>
      </c>
      <c r="K41">
        <f>MES_EOD!AI41+MES_EOD!AJ41</f>
        <v>5</v>
      </c>
      <c r="L41">
        <f>NDMC_EOD!AI41+NDMC_EOD!AJ41</f>
        <v>19.690000000000001</v>
      </c>
      <c r="M41">
        <f>TPDDL_EOD!AI41+TPDDL_EOD!AJ41</f>
        <v>58.71</v>
      </c>
      <c r="N41">
        <f t="shared" si="0"/>
        <v>216.01000000000002</v>
      </c>
      <c r="O41" s="112">
        <f t="shared" si="1"/>
        <v>9.9999999999624833E-3</v>
      </c>
      <c r="P41">
        <v>84.02388963473912</v>
      </c>
      <c r="Q41">
        <v>48.592249432896622</v>
      </c>
      <c r="R41">
        <v>5.0002314707652413</v>
      </c>
      <c r="S41">
        <v>19.690911531873521</v>
      </c>
      <c r="T41">
        <v>58.712717929725464</v>
      </c>
      <c r="U41" s="114">
        <f t="shared" si="2"/>
        <v>216.01999999999998</v>
      </c>
      <c r="V41" s="112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12"/>
      <c r="I42">
        <f>BRPL_EOD!AI42+BRPL_EOD!AJ42</f>
        <v>84.02</v>
      </c>
      <c r="J42">
        <f>BYPL_EOD!AI42+BYPL_EOD!AJ42</f>
        <v>48.59</v>
      </c>
      <c r="K42">
        <f>MES_EOD!AI42+MES_EOD!AJ42</f>
        <v>5</v>
      </c>
      <c r="L42">
        <f>NDMC_EOD!AI42+NDMC_EOD!AJ42</f>
        <v>19.690000000000001</v>
      </c>
      <c r="M42">
        <f>TPDDL_EOD!AI42+TPDDL_EOD!AJ42</f>
        <v>58.71</v>
      </c>
      <c r="N42">
        <f t="shared" si="0"/>
        <v>216.01000000000002</v>
      </c>
      <c r="O42" s="112">
        <f t="shared" si="1"/>
        <v>9.9999999999624833E-3</v>
      </c>
      <c r="P42">
        <v>84.02388963473912</v>
      </c>
      <c r="Q42">
        <v>48.592249432896622</v>
      </c>
      <c r="R42">
        <v>5.0002314707652413</v>
      </c>
      <c r="S42">
        <v>19.690911531873521</v>
      </c>
      <c r="T42">
        <v>58.712717929725464</v>
      </c>
      <c r="U42" s="114">
        <f t="shared" si="2"/>
        <v>216.01999999999998</v>
      </c>
      <c r="V42" s="112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12"/>
      <c r="I43">
        <f>BRPL_EOD!AI43+BRPL_EOD!AJ43</f>
        <v>84.02</v>
      </c>
      <c r="J43">
        <f>BYPL_EOD!AI43+BYPL_EOD!AJ43</f>
        <v>48.59</v>
      </c>
      <c r="K43">
        <f>MES_EOD!AI43+MES_EOD!AJ43</f>
        <v>5</v>
      </c>
      <c r="L43">
        <f>NDMC_EOD!AI43+NDMC_EOD!AJ43</f>
        <v>19.690000000000001</v>
      </c>
      <c r="M43">
        <f>TPDDL_EOD!AI43+TPDDL_EOD!AJ43</f>
        <v>58.71</v>
      </c>
      <c r="N43">
        <f t="shared" si="0"/>
        <v>216.01000000000002</v>
      </c>
      <c r="O43" s="112">
        <f t="shared" si="1"/>
        <v>9.9999999999624833E-3</v>
      </c>
      <c r="P43">
        <v>84.02388963473912</v>
      </c>
      <c r="Q43">
        <v>48.592249432896622</v>
      </c>
      <c r="R43">
        <v>5.0002314707652413</v>
      </c>
      <c r="S43">
        <v>19.690911531873521</v>
      </c>
      <c r="T43">
        <v>58.712717929725464</v>
      </c>
      <c r="U43" s="114">
        <f t="shared" si="2"/>
        <v>216.01999999999998</v>
      </c>
      <c r="V43" s="112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12"/>
      <c r="I44">
        <f>BRPL_EOD!AI44+BRPL_EOD!AJ44</f>
        <v>84.02</v>
      </c>
      <c r="J44">
        <f>BYPL_EOD!AI44+BYPL_EOD!AJ44</f>
        <v>48.59</v>
      </c>
      <c r="K44">
        <f>MES_EOD!AI44+MES_EOD!AJ44</f>
        <v>5</v>
      </c>
      <c r="L44">
        <f>NDMC_EOD!AI44+NDMC_EOD!AJ44</f>
        <v>19.690000000000001</v>
      </c>
      <c r="M44">
        <f>TPDDL_EOD!AI44+TPDDL_EOD!AJ44</f>
        <v>58.71</v>
      </c>
      <c r="N44">
        <f t="shared" si="0"/>
        <v>216.01000000000002</v>
      </c>
      <c r="O44" s="112">
        <f t="shared" si="1"/>
        <v>9.9999999999624833E-3</v>
      </c>
      <c r="P44">
        <v>84.02388963473912</v>
      </c>
      <c r="Q44">
        <v>48.592249432896622</v>
      </c>
      <c r="R44">
        <v>5.0002314707652413</v>
      </c>
      <c r="S44">
        <v>19.690911531873521</v>
      </c>
      <c r="T44">
        <v>58.712717929725464</v>
      </c>
      <c r="U44" s="114">
        <f t="shared" si="2"/>
        <v>216.01999999999998</v>
      </c>
      <c r="V44" s="112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12"/>
      <c r="I45">
        <f>BRPL_EOD!AI45+BRPL_EOD!AJ45</f>
        <v>84.02</v>
      </c>
      <c r="J45">
        <f>BYPL_EOD!AI45+BYPL_EOD!AJ45</f>
        <v>48.59</v>
      </c>
      <c r="K45">
        <f>MES_EOD!AI45+MES_EOD!AJ45</f>
        <v>5</v>
      </c>
      <c r="L45">
        <f>NDMC_EOD!AI45+NDMC_EOD!AJ45</f>
        <v>19.690000000000001</v>
      </c>
      <c r="M45">
        <f>TPDDL_EOD!AI45+TPDDL_EOD!AJ45</f>
        <v>58.71</v>
      </c>
      <c r="N45">
        <f t="shared" si="0"/>
        <v>216.01000000000002</v>
      </c>
      <c r="O45" s="112">
        <f t="shared" si="1"/>
        <v>9.9999999999624833E-3</v>
      </c>
      <c r="P45">
        <v>84.02388963473912</v>
      </c>
      <c r="Q45">
        <v>48.592249432896622</v>
      </c>
      <c r="R45">
        <v>5.0002314707652413</v>
      </c>
      <c r="S45">
        <v>19.690911531873521</v>
      </c>
      <c r="T45">
        <v>58.712717929725464</v>
      </c>
      <c r="U45" s="114">
        <f t="shared" si="2"/>
        <v>216.01999999999998</v>
      </c>
      <c r="V45" s="112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12"/>
      <c r="I46">
        <f>BRPL_EOD!AI46+BRPL_EOD!AJ46</f>
        <v>84.02</v>
      </c>
      <c r="J46">
        <f>BYPL_EOD!AI46+BYPL_EOD!AJ46</f>
        <v>48.59</v>
      </c>
      <c r="K46">
        <f>MES_EOD!AI46+MES_EOD!AJ46</f>
        <v>5</v>
      </c>
      <c r="L46">
        <f>NDMC_EOD!AI46+NDMC_EOD!AJ46</f>
        <v>19.690000000000001</v>
      </c>
      <c r="M46">
        <f>TPDDL_EOD!AI46+TPDDL_EOD!AJ46</f>
        <v>58.71</v>
      </c>
      <c r="N46">
        <f t="shared" si="0"/>
        <v>216.01000000000002</v>
      </c>
      <c r="O46" s="112">
        <f t="shared" si="1"/>
        <v>9.9999999999624833E-3</v>
      </c>
      <c r="P46">
        <v>84.02388963473912</v>
      </c>
      <c r="Q46">
        <v>48.592249432896622</v>
      </c>
      <c r="R46">
        <v>5.0002314707652413</v>
      </c>
      <c r="S46">
        <v>19.690911531873521</v>
      </c>
      <c r="T46">
        <v>58.712717929725464</v>
      </c>
      <c r="U46" s="114">
        <f t="shared" si="2"/>
        <v>216.01999999999998</v>
      </c>
      <c r="V46" s="112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12"/>
      <c r="I47">
        <f>BRPL_EOD!AI47+BRPL_EOD!AJ47</f>
        <v>84.02</v>
      </c>
      <c r="J47">
        <f>BYPL_EOD!AI47+BYPL_EOD!AJ47</f>
        <v>48.59</v>
      </c>
      <c r="K47">
        <f>MES_EOD!AI47+MES_EOD!AJ47</f>
        <v>5</v>
      </c>
      <c r="L47">
        <f>NDMC_EOD!AI47+NDMC_EOD!AJ47</f>
        <v>19.690000000000001</v>
      </c>
      <c r="M47">
        <f>TPDDL_EOD!AI47+TPDDL_EOD!AJ47</f>
        <v>58.71</v>
      </c>
      <c r="N47">
        <f t="shared" si="0"/>
        <v>216.01000000000002</v>
      </c>
      <c r="O47" s="112">
        <f t="shared" si="1"/>
        <v>9.9999999999624833E-3</v>
      </c>
      <c r="P47">
        <v>84.02388963473912</v>
      </c>
      <c r="Q47">
        <v>48.592249432896622</v>
      </c>
      <c r="R47">
        <v>5.0002314707652413</v>
      </c>
      <c r="S47">
        <v>19.690911531873521</v>
      </c>
      <c r="T47">
        <v>58.712717929725464</v>
      </c>
      <c r="U47" s="114">
        <f t="shared" si="2"/>
        <v>216.01999999999998</v>
      </c>
      <c r="V47" s="112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12"/>
      <c r="I48">
        <f>BRPL_EOD!AI48+BRPL_EOD!AJ48</f>
        <v>84.02</v>
      </c>
      <c r="J48">
        <f>BYPL_EOD!AI48+BYPL_EOD!AJ48</f>
        <v>48.59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58.71</v>
      </c>
      <c r="N48">
        <f t="shared" si="0"/>
        <v>216.01000000000002</v>
      </c>
      <c r="O48" s="112">
        <f t="shared" si="1"/>
        <v>9.9999999999624833E-3</v>
      </c>
      <c r="P48">
        <v>84.02388963473912</v>
      </c>
      <c r="Q48">
        <v>48.592249432896622</v>
      </c>
      <c r="R48">
        <v>5.0002314707652413</v>
      </c>
      <c r="S48">
        <v>19.690911531873521</v>
      </c>
      <c r="T48">
        <v>58.712717929725464</v>
      </c>
      <c r="U48" s="114">
        <f t="shared" si="2"/>
        <v>216.01999999999998</v>
      </c>
      <c r="V48" s="112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12"/>
      <c r="I49">
        <f>BRPL_EOD!AI49+BRPL_EOD!AJ49</f>
        <v>84.02</v>
      </c>
      <c r="J49">
        <f>BYPL_EOD!AI49+BYPL_EOD!AJ49</f>
        <v>48.59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58.71</v>
      </c>
      <c r="N49">
        <f t="shared" si="0"/>
        <v>216.01000000000002</v>
      </c>
      <c r="O49" s="112">
        <f t="shared" si="1"/>
        <v>9.9999999999624833E-3</v>
      </c>
      <c r="P49">
        <v>84.02388963473912</v>
      </c>
      <c r="Q49">
        <v>48.592249432896622</v>
      </c>
      <c r="R49">
        <v>5.0002314707652413</v>
      </c>
      <c r="S49">
        <v>19.690911531873521</v>
      </c>
      <c r="T49">
        <v>58.712717929725464</v>
      </c>
      <c r="U49" s="114">
        <f t="shared" si="2"/>
        <v>216.01999999999998</v>
      </c>
      <c r="V49" s="112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2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2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4">
        <f t="shared" si="2"/>
        <v>216.01999999999998</v>
      </c>
      <c r="V50" s="112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2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2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4">
        <f t="shared" si="2"/>
        <v>216.01999999999998</v>
      </c>
      <c r="V51" s="112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2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2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4">
        <f t="shared" si="2"/>
        <v>216.01999999999998</v>
      </c>
      <c r="V52" s="112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2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2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4">
        <f t="shared" si="2"/>
        <v>216.01999999999998</v>
      </c>
      <c r="V53" s="112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2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2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4">
        <f t="shared" si="2"/>
        <v>216.01999999999998</v>
      </c>
      <c r="V54" s="112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2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2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4">
        <f t="shared" si="2"/>
        <v>216.01999999999998</v>
      </c>
      <c r="V59" s="112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2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2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4">
        <f t="shared" si="2"/>
        <v>216.01999999999998</v>
      </c>
      <c r="V60" s="112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2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2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4">
        <f t="shared" si="2"/>
        <v>216.01999999999998</v>
      </c>
      <c r="V61" s="112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2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2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4">
        <f t="shared" si="2"/>
        <v>216.01999999999998</v>
      </c>
      <c r="V62" s="112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2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2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4">
        <f t="shared" si="2"/>
        <v>216.01999999999998</v>
      </c>
      <c r="V66" s="112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12"/>
      <c r="I67">
        <f>BRPL_EOD!AI67+BRPL_EOD!AJ67</f>
        <v>84.02</v>
      </c>
      <c r="J67">
        <f>BYPL_EOD!AI67+BYPL_EOD!AJ67</f>
        <v>48.59</v>
      </c>
      <c r="K67">
        <f>MES_EOD!AI67+MES_EOD!AJ67</f>
        <v>5</v>
      </c>
      <c r="L67">
        <f>NDMC_EOD!AI67+NDMC_EOD!AJ67</f>
        <v>19.690000000000001</v>
      </c>
      <c r="M67">
        <f>TPDDL_EOD!AI67+TPDDL_EOD!AJ67</f>
        <v>58.71</v>
      </c>
      <c r="N67">
        <f t="shared" ref="N67:N98" si="7">SUM(I67:M67)</f>
        <v>216.01000000000002</v>
      </c>
      <c r="O67" s="112">
        <f t="shared" ref="O67:O98" si="8">G67-N67</f>
        <v>9.9999999999624833E-3</v>
      </c>
      <c r="P67">
        <v>84.02388963473912</v>
      </c>
      <c r="Q67">
        <v>48.592249432896622</v>
      </c>
      <c r="R67">
        <v>5.0002314707652413</v>
      </c>
      <c r="S67">
        <v>19.690911531873521</v>
      </c>
      <c r="T67">
        <v>58.712717929725464</v>
      </c>
      <c r="U67" s="114">
        <f t="shared" ref="U67:U98" si="9">SUM(P67:T67)</f>
        <v>216.01999999999998</v>
      </c>
      <c r="V67" s="112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12"/>
      <c r="I68">
        <f>BRPL_EOD!AI68+BRPL_EOD!AJ68</f>
        <v>84.02</v>
      </c>
      <c r="J68">
        <f>BYPL_EOD!AI68+BYPL_EOD!AJ68</f>
        <v>48.59</v>
      </c>
      <c r="K68">
        <f>MES_EOD!AI68+MES_EOD!AJ68</f>
        <v>5</v>
      </c>
      <c r="L68">
        <f>NDMC_EOD!AI68+NDMC_EOD!AJ68</f>
        <v>19.690000000000001</v>
      </c>
      <c r="M68">
        <f>TPDDL_EOD!AI68+TPDDL_EOD!AJ68</f>
        <v>58.71</v>
      </c>
      <c r="N68">
        <f t="shared" si="7"/>
        <v>216.01000000000002</v>
      </c>
      <c r="O68" s="112">
        <f t="shared" si="8"/>
        <v>9.9999999999624833E-3</v>
      </c>
      <c r="P68">
        <v>84.02388963473912</v>
      </c>
      <c r="Q68">
        <v>48.592249432896622</v>
      </c>
      <c r="R68">
        <v>5.0002314707652413</v>
      </c>
      <c r="S68">
        <v>19.690911531873521</v>
      </c>
      <c r="T68">
        <v>58.712717929725464</v>
      </c>
      <c r="U68" s="114">
        <f t="shared" si="9"/>
        <v>216.01999999999998</v>
      </c>
      <c r="V68" s="112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216.01999999999998</v>
      </c>
      <c r="E69">
        <f>BAWANA!AM69</f>
        <v>0</v>
      </c>
      <c r="F69">
        <f t="shared" si="11"/>
        <v>256</v>
      </c>
      <c r="G69">
        <f t="shared" si="12"/>
        <v>216.01999999999998</v>
      </c>
      <c r="H69" s="112"/>
      <c r="I69">
        <f>BRPL_EOD!AI69+BRPL_EOD!AJ69</f>
        <v>84.02</v>
      </c>
      <c r="J69">
        <f>BYPL_EOD!AI69+BYPL_EOD!AJ69</f>
        <v>48.59</v>
      </c>
      <c r="K69">
        <f>MES_EOD!AI69+MES_EOD!AJ69</f>
        <v>5</v>
      </c>
      <c r="L69">
        <f>NDMC_EOD!AI69+NDMC_EOD!AJ69</f>
        <v>19.690000000000001</v>
      </c>
      <c r="M69">
        <f>TPDDL_EOD!AI69+TPDDL_EOD!AJ69</f>
        <v>58.71</v>
      </c>
      <c r="N69">
        <f t="shared" si="7"/>
        <v>216.01000000000002</v>
      </c>
      <c r="O69" s="112">
        <f t="shared" si="8"/>
        <v>9.9999999999624833E-3</v>
      </c>
      <c r="P69">
        <v>84.02388963473912</v>
      </c>
      <c r="Q69">
        <v>48.592249432896622</v>
      </c>
      <c r="R69">
        <v>5.0002314707652413</v>
      </c>
      <c r="S69">
        <v>19.690911531873521</v>
      </c>
      <c r="T69">
        <v>58.712717929725464</v>
      </c>
      <c r="U69" s="114">
        <f t="shared" si="9"/>
        <v>216.01999999999998</v>
      </c>
      <c r="V69" s="112">
        <f t="shared" si="10"/>
        <v>0</v>
      </c>
      <c r="Y69">
        <f>BAWANA!AW69+BAWANA!AX69</f>
        <v>26.99</v>
      </c>
      <c r="Z69">
        <f>BAWANA!BD69+BAWANA!BE69</f>
        <v>26.99</v>
      </c>
      <c r="AA69">
        <f>BAWANA!X69+BAWANA!Y69</f>
        <v>26.99</v>
      </c>
      <c r="AB69">
        <f>BAWANA!AE69+BAWANA!AF69</f>
        <v>26.99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216.01999999999998</v>
      </c>
      <c r="E70">
        <f>BAWANA!AM70</f>
        <v>0</v>
      </c>
      <c r="F70">
        <f t="shared" si="11"/>
        <v>256</v>
      </c>
      <c r="G70">
        <f t="shared" si="12"/>
        <v>216.01999999999998</v>
      </c>
      <c r="H70" s="112"/>
      <c r="I70">
        <f>BRPL_EOD!AI70+BRPL_EOD!AJ70</f>
        <v>84.02</v>
      </c>
      <c r="J70">
        <f>BYPL_EOD!AI70+BYPL_EOD!AJ70</f>
        <v>48.59</v>
      </c>
      <c r="K70">
        <f>MES_EOD!AI70+MES_EOD!AJ70</f>
        <v>5</v>
      </c>
      <c r="L70">
        <f>NDMC_EOD!AI70+NDMC_EOD!AJ70</f>
        <v>19.690000000000001</v>
      </c>
      <c r="M70">
        <f>TPDDL_EOD!AI70+TPDDL_EOD!AJ70</f>
        <v>58.71</v>
      </c>
      <c r="N70">
        <f t="shared" si="7"/>
        <v>216.01000000000002</v>
      </c>
      <c r="O70" s="112">
        <f t="shared" si="8"/>
        <v>9.9999999999624833E-3</v>
      </c>
      <c r="P70">
        <v>84.02388963473912</v>
      </c>
      <c r="Q70">
        <v>48.592249432896622</v>
      </c>
      <c r="R70">
        <v>5.0002314707652413</v>
      </c>
      <c r="S70">
        <v>19.690911531873521</v>
      </c>
      <c r="T70">
        <v>58.712717929725464</v>
      </c>
      <c r="U70" s="114">
        <f t="shared" si="9"/>
        <v>216.01999999999998</v>
      </c>
      <c r="V70" s="112">
        <f t="shared" si="10"/>
        <v>0</v>
      </c>
      <c r="Y70">
        <f>BAWANA!AW70+BAWANA!AX70</f>
        <v>26.99</v>
      </c>
      <c r="Z70">
        <f>BAWANA!BD70+BAWANA!BE70</f>
        <v>26.99</v>
      </c>
      <c r="AA70">
        <f>BAWANA!X70+BAWANA!Y70</f>
        <v>26.99</v>
      </c>
      <c r="AB70">
        <f>BAWANA!AE70+BAWANA!AF70</f>
        <v>26.99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216.01999999999998</v>
      </c>
      <c r="E71">
        <f>BAWANA!AM71</f>
        <v>0</v>
      </c>
      <c r="F71">
        <f t="shared" si="11"/>
        <v>256</v>
      </c>
      <c r="G71">
        <f t="shared" si="12"/>
        <v>216.01999999999998</v>
      </c>
      <c r="H71" s="112"/>
      <c r="I71">
        <f>BRPL_EOD!AI71+BRPL_EOD!AJ71</f>
        <v>84.02</v>
      </c>
      <c r="J71">
        <f>BYPL_EOD!AI71+BYPL_EOD!AJ71</f>
        <v>48.59</v>
      </c>
      <c r="K71">
        <f>MES_EOD!AI71+MES_EOD!AJ71</f>
        <v>5</v>
      </c>
      <c r="L71">
        <f>NDMC_EOD!AI71+NDMC_EOD!AJ71</f>
        <v>19.690000000000001</v>
      </c>
      <c r="M71">
        <f>TPDDL_EOD!AI71+TPDDL_EOD!AJ71</f>
        <v>58.71</v>
      </c>
      <c r="N71">
        <f t="shared" si="7"/>
        <v>216.01000000000002</v>
      </c>
      <c r="O71" s="112">
        <f t="shared" si="8"/>
        <v>9.9999999999624833E-3</v>
      </c>
      <c r="P71">
        <v>84.02388963473912</v>
      </c>
      <c r="Q71">
        <v>48.592249432896622</v>
      </c>
      <c r="R71">
        <v>5.0002314707652413</v>
      </c>
      <c r="S71">
        <v>19.690911531873521</v>
      </c>
      <c r="T71">
        <v>58.712717929725464</v>
      </c>
      <c r="U71" s="114">
        <f t="shared" si="9"/>
        <v>216.01999999999998</v>
      </c>
      <c r="V71" s="112">
        <f t="shared" si="10"/>
        <v>0</v>
      </c>
      <c r="Y71">
        <f>BAWANA!AW71+BAWANA!AX71</f>
        <v>26.99</v>
      </c>
      <c r="Z71">
        <f>BAWANA!BD71+BAWANA!BE71</f>
        <v>26.99</v>
      </c>
      <c r="AA71">
        <f>BAWANA!X71+BAWANA!Y71</f>
        <v>26.99</v>
      </c>
      <c r="AB71">
        <f>BAWANA!AE71+BAWANA!AF71</f>
        <v>26.99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216.01999999999998</v>
      </c>
      <c r="E72">
        <f>BAWANA!AM72</f>
        <v>0</v>
      </c>
      <c r="F72">
        <f t="shared" si="11"/>
        <v>256</v>
      </c>
      <c r="G72">
        <f t="shared" si="12"/>
        <v>216.01999999999998</v>
      </c>
      <c r="H72" s="112"/>
      <c r="I72">
        <f>BRPL_EOD!AI72+BRPL_EOD!AJ72</f>
        <v>84.02</v>
      </c>
      <c r="J72">
        <f>BYPL_EOD!AI72+BYPL_EOD!AJ72</f>
        <v>48.59</v>
      </c>
      <c r="K72">
        <f>MES_EOD!AI72+MES_EOD!AJ72</f>
        <v>5</v>
      </c>
      <c r="L72">
        <f>NDMC_EOD!AI72+NDMC_EOD!AJ72</f>
        <v>19.690000000000001</v>
      </c>
      <c r="M72">
        <f>TPDDL_EOD!AI72+TPDDL_EOD!AJ72</f>
        <v>58.71</v>
      </c>
      <c r="N72">
        <f t="shared" si="7"/>
        <v>216.01000000000002</v>
      </c>
      <c r="O72" s="112">
        <f t="shared" si="8"/>
        <v>9.9999999999624833E-3</v>
      </c>
      <c r="P72">
        <v>84.02388963473912</v>
      </c>
      <c r="Q72">
        <v>48.592249432896622</v>
      </c>
      <c r="R72">
        <v>5.0002314707652413</v>
      </c>
      <c r="S72">
        <v>19.690911531873521</v>
      </c>
      <c r="T72">
        <v>58.712717929725464</v>
      </c>
      <c r="U72" s="114">
        <f t="shared" si="9"/>
        <v>216.01999999999998</v>
      </c>
      <c r="V72" s="112">
        <f t="shared" si="10"/>
        <v>0</v>
      </c>
      <c r="Y72">
        <f>BAWANA!AW72+BAWANA!AX72</f>
        <v>26.99</v>
      </c>
      <c r="Z72">
        <f>BAWANA!BD72+BAWANA!BE72</f>
        <v>26.99</v>
      </c>
      <c r="AA72">
        <f>BAWANA!X72+BAWANA!Y72</f>
        <v>26.99</v>
      </c>
      <c r="AB72">
        <f>BAWANA!AE72+BAWANA!AF72</f>
        <v>26.99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216.01999999999998</v>
      </c>
      <c r="E73">
        <f>BAWANA!AM73</f>
        <v>0</v>
      </c>
      <c r="F73">
        <f t="shared" si="11"/>
        <v>256</v>
      </c>
      <c r="G73">
        <f t="shared" si="12"/>
        <v>216.01999999999998</v>
      </c>
      <c r="H73" s="112"/>
      <c r="I73">
        <f>BRPL_EOD!AI73+BRPL_EOD!AJ73</f>
        <v>84.02</v>
      </c>
      <c r="J73">
        <f>BYPL_EOD!AI73+BYPL_EOD!AJ73</f>
        <v>48.59</v>
      </c>
      <c r="K73">
        <f>MES_EOD!AI73+MES_EOD!AJ73</f>
        <v>5</v>
      </c>
      <c r="L73">
        <f>NDMC_EOD!AI73+NDMC_EOD!AJ73</f>
        <v>19.690000000000001</v>
      </c>
      <c r="M73">
        <f>TPDDL_EOD!AI73+TPDDL_EOD!AJ73</f>
        <v>58.71</v>
      </c>
      <c r="N73">
        <f t="shared" si="7"/>
        <v>216.01000000000002</v>
      </c>
      <c r="O73" s="112">
        <f t="shared" si="8"/>
        <v>9.9999999999624833E-3</v>
      </c>
      <c r="P73">
        <v>84.02388963473912</v>
      </c>
      <c r="Q73">
        <v>48.592249432896622</v>
      </c>
      <c r="R73">
        <v>5.0002314707652413</v>
      </c>
      <c r="S73">
        <v>19.690911531873521</v>
      </c>
      <c r="T73">
        <v>58.712717929725464</v>
      </c>
      <c r="U73" s="114">
        <f t="shared" si="9"/>
        <v>216.01999999999998</v>
      </c>
      <c r="V73" s="112">
        <f t="shared" si="10"/>
        <v>0</v>
      </c>
      <c r="Y73">
        <f>BAWANA!AW73+BAWANA!AX73</f>
        <v>26.99</v>
      </c>
      <c r="Z73">
        <f>BAWANA!BD73+BAWANA!BE73</f>
        <v>26.99</v>
      </c>
      <c r="AA73">
        <f>BAWANA!X73+BAWANA!Y73</f>
        <v>26.99</v>
      </c>
      <c r="AB73">
        <f>BAWANA!AE73+BAWANA!AF73</f>
        <v>26.99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216.01999999999998</v>
      </c>
      <c r="E74">
        <f>BAWANA!AM74</f>
        <v>0</v>
      </c>
      <c r="F74">
        <f t="shared" si="11"/>
        <v>256</v>
      </c>
      <c r="G74">
        <f t="shared" si="12"/>
        <v>216.01999999999998</v>
      </c>
      <c r="H74" s="112"/>
      <c r="I74">
        <f>BRPL_EOD!AI74+BRPL_EOD!AJ74</f>
        <v>84.02</v>
      </c>
      <c r="J74">
        <f>BYPL_EOD!AI74+BYPL_EOD!AJ74</f>
        <v>48.59</v>
      </c>
      <c r="K74">
        <f>MES_EOD!AI74+MES_EOD!AJ74</f>
        <v>5</v>
      </c>
      <c r="L74">
        <f>NDMC_EOD!AI74+NDMC_EOD!AJ74</f>
        <v>19.690000000000001</v>
      </c>
      <c r="M74">
        <f>TPDDL_EOD!AI74+TPDDL_EOD!AJ74</f>
        <v>58.71</v>
      </c>
      <c r="N74">
        <f t="shared" si="7"/>
        <v>216.01000000000002</v>
      </c>
      <c r="O74" s="112">
        <f t="shared" si="8"/>
        <v>9.9999999999624833E-3</v>
      </c>
      <c r="P74">
        <v>84.02388963473912</v>
      </c>
      <c r="Q74">
        <v>48.592249432896622</v>
      </c>
      <c r="R74">
        <v>5.0002314707652413</v>
      </c>
      <c r="S74">
        <v>19.690911531873521</v>
      </c>
      <c r="T74">
        <v>58.712717929725464</v>
      </c>
      <c r="U74" s="114">
        <f t="shared" si="9"/>
        <v>216.01999999999998</v>
      </c>
      <c r="V74" s="112">
        <f t="shared" si="10"/>
        <v>0</v>
      </c>
      <c r="Y74">
        <f>BAWANA!AW74+BAWANA!AX74</f>
        <v>26.99</v>
      </c>
      <c r="Z74">
        <f>BAWANA!BD74+BAWANA!BE74</f>
        <v>26.99</v>
      </c>
      <c r="AA74">
        <f>BAWANA!X74+BAWANA!Y74</f>
        <v>26.99</v>
      </c>
      <c r="AB74">
        <f>BAWANA!AE74+BAWANA!AF74</f>
        <v>26.99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216.01999999999998</v>
      </c>
      <c r="E75">
        <f>BAWANA!AM75</f>
        <v>0</v>
      </c>
      <c r="F75">
        <f t="shared" si="11"/>
        <v>256</v>
      </c>
      <c r="G75">
        <f t="shared" si="12"/>
        <v>216.01999999999998</v>
      </c>
      <c r="H75" s="112"/>
      <c r="I75">
        <f>BRPL_EOD!AI75+BRPL_EOD!AJ75</f>
        <v>84.02</v>
      </c>
      <c r="J75">
        <f>BYPL_EOD!AI75+BYPL_EOD!AJ75</f>
        <v>48.59</v>
      </c>
      <c r="K75">
        <f>MES_EOD!AI75+MES_EOD!AJ75</f>
        <v>5</v>
      </c>
      <c r="L75">
        <f>NDMC_EOD!AI75+NDMC_EOD!AJ75</f>
        <v>19.690000000000001</v>
      </c>
      <c r="M75">
        <f>TPDDL_EOD!AI75+TPDDL_EOD!AJ75</f>
        <v>58.71</v>
      </c>
      <c r="N75">
        <f t="shared" si="7"/>
        <v>216.01000000000002</v>
      </c>
      <c r="O75" s="112">
        <f t="shared" si="8"/>
        <v>9.9999999999624833E-3</v>
      </c>
      <c r="P75">
        <v>84.02388963473912</v>
      </c>
      <c r="Q75">
        <v>48.592249432896622</v>
      </c>
      <c r="R75">
        <v>5.0002314707652413</v>
      </c>
      <c r="S75">
        <v>19.690911531873521</v>
      </c>
      <c r="T75">
        <v>58.712717929725464</v>
      </c>
      <c r="U75" s="114">
        <f t="shared" si="9"/>
        <v>216.01999999999998</v>
      </c>
      <c r="V75" s="112">
        <f t="shared" si="10"/>
        <v>0</v>
      </c>
      <c r="Y75">
        <f>BAWANA!AW75+BAWANA!AX75</f>
        <v>26.99</v>
      </c>
      <c r="Z75">
        <f>BAWANA!BD75+BAWANA!BE75</f>
        <v>26.99</v>
      </c>
      <c r="AA75">
        <f>BAWANA!X75+BAWANA!Y75</f>
        <v>26.99</v>
      </c>
      <c r="AB75">
        <f>BAWANA!AE75+BAWANA!AF75</f>
        <v>26.99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216.01999999999998</v>
      </c>
      <c r="E76">
        <f>BAWANA!AM76</f>
        <v>0</v>
      </c>
      <c r="F76">
        <f t="shared" si="11"/>
        <v>256</v>
      </c>
      <c r="G76">
        <f t="shared" si="12"/>
        <v>216.01999999999998</v>
      </c>
      <c r="H76" s="112"/>
      <c r="I76">
        <f>BRPL_EOD!AI76+BRPL_EOD!AJ76</f>
        <v>84.02</v>
      </c>
      <c r="J76">
        <f>BYPL_EOD!AI76+BYPL_EOD!AJ76</f>
        <v>48.59</v>
      </c>
      <c r="K76">
        <f>MES_EOD!AI76+MES_EOD!AJ76</f>
        <v>5</v>
      </c>
      <c r="L76">
        <f>NDMC_EOD!AI76+NDMC_EOD!AJ76</f>
        <v>19.690000000000001</v>
      </c>
      <c r="M76">
        <f>TPDDL_EOD!AI76+TPDDL_EOD!AJ76</f>
        <v>58.71</v>
      </c>
      <c r="N76">
        <f t="shared" si="7"/>
        <v>216.01000000000002</v>
      </c>
      <c r="O76" s="112">
        <f t="shared" si="8"/>
        <v>9.9999999999624833E-3</v>
      </c>
      <c r="P76">
        <v>84.02388963473912</v>
      </c>
      <c r="Q76">
        <v>48.592249432896622</v>
      </c>
      <c r="R76">
        <v>5.0002314707652413</v>
      </c>
      <c r="S76">
        <v>19.690911531873521</v>
      </c>
      <c r="T76">
        <v>58.712717929725464</v>
      </c>
      <c r="U76" s="114">
        <f t="shared" si="9"/>
        <v>216.01999999999998</v>
      </c>
      <c r="V76" s="112">
        <f t="shared" si="10"/>
        <v>0</v>
      </c>
      <c r="Y76">
        <f>BAWANA!AW76+BAWANA!AX76</f>
        <v>26.99</v>
      </c>
      <c r="Z76">
        <f>BAWANA!BD76+BAWANA!BE76</f>
        <v>26.99</v>
      </c>
      <c r="AA76">
        <f>BAWANA!X76+BAWANA!Y76</f>
        <v>26.99</v>
      </c>
      <c r="AB76">
        <f>BAWANA!AE76+BAWANA!AF76</f>
        <v>26.99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216.01999999999998</v>
      </c>
      <c r="E77">
        <f>BAWANA!AM77</f>
        <v>0</v>
      </c>
      <c r="F77">
        <f t="shared" si="11"/>
        <v>256</v>
      </c>
      <c r="G77">
        <f t="shared" si="12"/>
        <v>216.01999999999998</v>
      </c>
      <c r="H77" s="112"/>
      <c r="I77">
        <f>BRPL_EOD!AI77+BRPL_EOD!AJ77</f>
        <v>84.02</v>
      </c>
      <c r="J77">
        <f>BYPL_EOD!AI77+BYPL_EOD!AJ77</f>
        <v>48.59</v>
      </c>
      <c r="K77">
        <f>MES_EOD!AI77+MES_EOD!AJ77</f>
        <v>5</v>
      </c>
      <c r="L77">
        <f>NDMC_EOD!AI77+NDMC_EOD!AJ77</f>
        <v>19.690000000000001</v>
      </c>
      <c r="M77">
        <f>TPDDL_EOD!AI77+TPDDL_EOD!AJ77</f>
        <v>58.71</v>
      </c>
      <c r="N77">
        <f t="shared" si="7"/>
        <v>216.01000000000002</v>
      </c>
      <c r="O77" s="112">
        <f t="shared" si="8"/>
        <v>9.9999999999624833E-3</v>
      </c>
      <c r="P77">
        <v>84.02388963473912</v>
      </c>
      <c r="Q77">
        <v>48.592249432896622</v>
      </c>
      <c r="R77">
        <v>5.0002314707652413</v>
      </c>
      <c r="S77">
        <v>19.690911531873521</v>
      </c>
      <c r="T77">
        <v>58.712717929725464</v>
      </c>
      <c r="U77" s="114">
        <f t="shared" si="9"/>
        <v>216.01999999999998</v>
      </c>
      <c r="V77" s="112">
        <f t="shared" si="10"/>
        <v>0</v>
      </c>
      <c r="Y77">
        <f>BAWANA!AW77+BAWANA!AX77</f>
        <v>26.99</v>
      </c>
      <c r="Z77">
        <f>BAWANA!BD77+BAWANA!BE77</f>
        <v>26.99</v>
      </c>
      <c r="AA77">
        <f>BAWANA!X77+BAWANA!Y77</f>
        <v>26.99</v>
      </c>
      <c r="AB77">
        <f>BAWANA!AE77+BAWANA!AF77</f>
        <v>26.99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216.01999999999998</v>
      </c>
      <c r="E78">
        <f>BAWANA!AM78</f>
        <v>0</v>
      </c>
      <c r="F78">
        <f t="shared" si="11"/>
        <v>256</v>
      </c>
      <c r="G78">
        <f t="shared" si="12"/>
        <v>216.01999999999998</v>
      </c>
      <c r="H78" s="112"/>
      <c r="I78">
        <f>BRPL_EOD!AI78+BRPL_EOD!AJ78</f>
        <v>84.02</v>
      </c>
      <c r="J78">
        <f>BYPL_EOD!AI78+BYPL_EOD!AJ78</f>
        <v>48.59</v>
      </c>
      <c r="K78">
        <f>MES_EOD!AI78+MES_EOD!AJ78</f>
        <v>5</v>
      </c>
      <c r="L78">
        <f>NDMC_EOD!AI78+NDMC_EOD!AJ78</f>
        <v>19.690000000000001</v>
      </c>
      <c r="M78">
        <f>TPDDL_EOD!AI78+TPDDL_EOD!AJ78</f>
        <v>58.71</v>
      </c>
      <c r="N78">
        <f t="shared" si="7"/>
        <v>216.01000000000002</v>
      </c>
      <c r="O78" s="112">
        <f t="shared" si="8"/>
        <v>9.9999999999624833E-3</v>
      </c>
      <c r="P78">
        <v>84.02388963473912</v>
      </c>
      <c r="Q78">
        <v>48.592249432896622</v>
      </c>
      <c r="R78">
        <v>5.0002314707652413</v>
      </c>
      <c r="S78">
        <v>19.690911531873521</v>
      </c>
      <c r="T78">
        <v>58.712717929725464</v>
      </c>
      <c r="U78" s="114">
        <f t="shared" si="9"/>
        <v>216.01999999999998</v>
      </c>
      <c r="V78" s="112">
        <f t="shared" si="10"/>
        <v>0</v>
      </c>
      <c r="Y78">
        <f>BAWANA!AW78+BAWANA!AX78</f>
        <v>26.99</v>
      </c>
      <c r="Z78">
        <f>BAWANA!BD78+BAWANA!BE78</f>
        <v>26.99</v>
      </c>
      <c r="AA78">
        <f>BAWANA!X78+BAWANA!Y78</f>
        <v>26.99</v>
      </c>
      <c r="AB78">
        <f>BAWANA!AE78+BAWANA!AF78</f>
        <v>26.99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216.01999999999998</v>
      </c>
      <c r="E79">
        <f>BAWANA!AM79</f>
        <v>0</v>
      </c>
      <c r="F79">
        <f t="shared" si="11"/>
        <v>256</v>
      </c>
      <c r="G79">
        <f t="shared" si="12"/>
        <v>216.01999999999998</v>
      </c>
      <c r="H79" s="112"/>
      <c r="I79">
        <f>BRPL_EOD!AI79+BRPL_EOD!AJ79</f>
        <v>84.02</v>
      </c>
      <c r="J79">
        <f>BYPL_EOD!AI79+BYPL_EOD!AJ79</f>
        <v>48.59</v>
      </c>
      <c r="K79">
        <f>MES_EOD!AI79+MES_EOD!AJ79</f>
        <v>5</v>
      </c>
      <c r="L79">
        <f>NDMC_EOD!AI79+NDMC_EOD!AJ79</f>
        <v>19.690000000000001</v>
      </c>
      <c r="M79">
        <f>TPDDL_EOD!AI79+TPDDL_EOD!AJ79</f>
        <v>58.71</v>
      </c>
      <c r="N79">
        <f t="shared" si="7"/>
        <v>216.01000000000002</v>
      </c>
      <c r="O79" s="112">
        <f t="shared" si="8"/>
        <v>9.9999999999624833E-3</v>
      </c>
      <c r="P79">
        <v>84.02388963473912</v>
      </c>
      <c r="Q79">
        <v>48.592249432896622</v>
      </c>
      <c r="R79">
        <v>5.0002314707652413</v>
      </c>
      <c r="S79">
        <v>19.690911531873521</v>
      </c>
      <c r="T79">
        <v>58.712717929725464</v>
      </c>
      <c r="U79" s="114">
        <f t="shared" si="9"/>
        <v>216.01999999999998</v>
      </c>
      <c r="V79" s="112">
        <f t="shared" si="10"/>
        <v>0</v>
      </c>
      <c r="Y79">
        <f>BAWANA!AW79+BAWANA!AX79</f>
        <v>26.99</v>
      </c>
      <c r="Z79">
        <f>BAWANA!BD79+BAWANA!BE79</f>
        <v>26.99</v>
      </c>
      <c r="AA79">
        <f>BAWANA!X79+BAWANA!Y79</f>
        <v>26.99</v>
      </c>
      <c r="AB79">
        <f>BAWANA!AE79+BAWANA!AF79</f>
        <v>26.99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216.01999999999998</v>
      </c>
      <c r="E80">
        <f>BAWANA!AM80</f>
        <v>0</v>
      </c>
      <c r="F80">
        <f t="shared" si="11"/>
        <v>256</v>
      </c>
      <c r="G80">
        <f t="shared" si="12"/>
        <v>216.01999999999998</v>
      </c>
      <c r="H80" s="112"/>
      <c r="I80">
        <f>BRPL_EOD!AI80+BRPL_EOD!AJ80</f>
        <v>84.02</v>
      </c>
      <c r="J80">
        <f>BYPL_EOD!AI80+BYPL_EOD!AJ80</f>
        <v>48.59</v>
      </c>
      <c r="K80">
        <f>MES_EOD!AI80+MES_EOD!AJ80</f>
        <v>5</v>
      </c>
      <c r="L80">
        <f>NDMC_EOD!AI80+NDMC_EOD!AJ80</f>
        <v>19.690000000000001</v>
      </c>
      <c r="M80">
        <f>TPDDL_EOD!AI80+TPDDL_EOD!AJ80</f>
        <v>58.71</v>
      </c>
      <c r="N80">
        <f t="shared" si="7"/>
        <v>216.01000000000002</v>
      </c>
      <c r="O80" s="112">
        <f t="shared" si="8"/>
        <v>9.9999999999624833E-3</v>
      </c>
      <c r="P80">
        <v>84.02388963473912</v>
      </c>
      <c r="Q80">
        <v>48.592249432896622</v>
      </c>
      <c r="R80">
        <v>5.0002314707652413</v>
      </c>
      <c r="S80">
        <v>19.690911531873521</v>
      </c>
      <c r="T80">
        <v>58.712717929725464</v>
      </c>
      <c r="U80" s="114">
        <f t="shared" si="9"/>
        <v>216.01999999999998</v>
      </c>
      <c r="V80" s="112">
        <f t="shared" si="10"/>
        <v>0</v>
      </c>
      <c r="Y80">
        <f>BAWANA!AW80+BAWANA!AX80</f>
        <v>26.99</v>
      </c>
      <c r="Z80">
        <f>BAWANA!BD80+BAWANA!BE80</f>
        <v>26.99</v>
      </c>
      <c r="AA80">
        <f>BAWANA!X80+BAWANA!Y80</f>
        <v>26.99</v>
      </c>
      <c r="AB80">
        <f>BAWANA!AE80+BAWANA!AF80</f>
        <v>26.99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216.01999999999998</v>
      </c>
      <c r="E81">
        <f>BAWANA!AM81</f>
        <v>0</v>
      </c>
      <c r="F81">
        <f t="shared" si="11"/>
        <v>256</v>
      </c>
      <c r="G81">
        <f t="shared" si="12"/>
        <v>216.01999999999998</v>
      </c>
      <c r="H81" s="112"/>
      <c r="I81">
        <f>BRPL_EOD!AI81+BRPL_EOD!AJ81</f>
        <v>84.02</v>
      </c>
      <c r="J81">
        <f>BYPL_EOD!AI81+BYPL_EOD!AJ81</f>
        <v>48.59</v>
      </c>
      <c r="K81">
        <f>MES_EOD!AI81+MES_EOD!AJ81</f>
        <v>5</v>
      </c>
      <c r="L81">
        <f>NDMC_EOD!AI81+NDMC_EOD!AJ81</f>
        <v>19.690000000000001</v>
      </c>
      <c r="M81">
        <f>TPDDL_EOD!AI81+TPDDL_EOD!AJ81</f>
        <v>58.71</v>
      </c>
      <c r="N81">
        <f t="shared" si="7"/>
        <v>216.01000000000002</v>
      </c>
      <c r="O81" s="112">
        <f t="shared" si="8"/>
        <v>9.9999999999624833E-3</v>
      </c>
      <c r="P81">
        <v>84.02388963473912</v>
      </c>
      <c r="Q81">
        <v>48.592249432896622</v>
      </c>
      <c r="R81">
        <v>5.0002314707652413</v>
      </c>
      <c r="S81">
        <v>19.690911531873521</v>
      </c>
      <c r="T81">
        <v>58.712717929725464</v>
      </c>
      <c r="U81" s="114">
        <f t="shared" si="9"/>
        <v>216.01999999999998</v>
      </c>
      <c r="V81" s="112">
        <f t="shared" si="10"/>
        <v>0</v>
      </c>
      <c r="Y81">
        <f>BAWANA!AW81+BAWANA!AX81</f>
        <v>26.99</v>
      </c>
      <c r="Z81">
        <f>BAWANA!BD81+BAWANA!BE81</f>
        <v>26.99</v>
      </c>
      <c r="AA81">
        <f>BAWANA!X81+BAWANA!Y81</f>
        <v>26.99</v>
      </c>
      <c r="AB81">
        <f>BAWANA!AE81+BAWANA!AF81</f>
        <v>26.99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216.01999999999998</v>
      </c>
      <c r="E82">
        <f>BAWANA!AM82</f>
        <v>0</v>
      </c>
      <c r="F82">
        <f t="shared" si="11"/>
        <v>256</v>
      </c>
      <c r="G82">
        <f t="shared" si="12"/>
        <v>216.01999999999998</v>
      </c>
      <c r="H82" s="112"/>
      <c r="I82">
        <f>BRPL_EOD!AI82+BRPL_EOD!AJ82</f>
        <v>84.02</v>
      </c>
      <c r="J82">
        <f>BYPL_EOD!AI82+BYPL_EOD!AJ82</f>
        <v>48.59</v>
      </c>
      <c r="K82">
        <f>MES_EOD!AI82+MES_EOD!AJ82</f>
        <v>5</v>
      </c>
      <c r="L82">
        <f>NDMC_EOD!AI82+NDMC_EOD!AJ82</f>
        <v>19.690000000000001</v>
      </c>
      <c r="M82">
        <f>TPDDL_EOD!AI82+TPDDL_EOD!AJ82</f>
        <v>58.71</v>
      </c>
      <c r="N82">
        <f t="shared" si="7"/>
        <v>216.01000000000002</v>
      </c>
      <c r="O82" s="112">
        <f t="shared" si="8"/>
        <v>9.9999999999624833E-3</v>
      </c>
      <c r="P82">
        <v>84.02388963473912</v>
      </c>
      <c r="Q82">
        <v>48.592249432896622</v>
      </c>
      <c r="R82">
        <v>5.0002314707652413</v>
      </c>
      <c r="S82">
        <v>19.690911531873521</v>
      </c>
      <c r="T82">
        <v>58.712717929725464</v>
      </c>
      <c r="U82" s="114">
        <f t="shared" si="9"/>
        <v>216.01999999999998</v>
      </c>
      <c r="V82" s="112">
        <f t="shared" si="10"/>
        <v>0</v>
      </c>
      <c r="Y82">
        <f>BAWANA!AW82+BAWANA!AX82</f>
        <v>26.99</v>
      </c>
      <c r="Z82">
        <f>BAWANA!BD82+BAWANA!BE82</f>
        <v>26.99</v>
      </c>
      <c r="AA82">
        <f>BAWANA!X82+BAWANA!Y82</f>
        <v>26.99</v>
      </c>
      <c r="AB82">
        <f>BAWANA!AE82+BAWANA!AF82</f>
        <v>26.99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216.01999999999998</v>
      </c>
      <c r="E83">
        <f>BAWANA!AM83</f>
        <v>0</v>
      </c>
      <c r="F83">
        <f t="shared" si="11"/>
        <v>256</v>
      </c>
      <c r="G83">
        <f t="shared" si="12"/>
        <v>216.01999999999998</v>
      </c>
      <c r="H83" s="112"/>
      <c r="I83">
        <f>BRPL_EOD!AI83+BRPL_EOD!AJ83</f>
        <v>84.02</v>
      </c>
      <c r="J83">
        <f>BYPL_EOD!AI83+BYPL_EOD!AJ83</f>
        <v>48.59</v>
      </c>
      <c r="K83">
        <f>MES_EOD!AI83+MES_EOD!AJ83</f>
        <v>5</v>
      </c>
      <c r="L83">
        <f>NDMC_EOD!AI83+NDMC_EOD!AJ83</f>
        <v>19.690000000000001</v>
      </c>
      <c r="M83">
        <f>TPDDL_EOD!AI83+TPDDL_EOD!AJ83</f>
        <v>58.71</v>
      </c>
      <c r="N83">
        <f t="shared" si="7"/>
        <v>216.01000000000002</v>
      </c>
      <c r="O83" s="112">
        <f t="shared" si="8"/>
        <v>9.9999999999624833E-3</v>
      </c>
      <c r="P83">
        <v>84.02388963473912</v>
      </c>
      <c r="Q83">
        <v>48.592249432896622</v>
      </c>
      <c r="R83">
        <v>5.0002314707652413</v>
      </c>
      <c r="S83">
        <v>19.690911531873521</v>
      </c>
      <c r="T83">
        <v>58.712717929725464</v>
      </c>
      <c r="U83" s="114">
        <f t="shared" si="9"/>
        <v>216.01999999999998</v>
      </c>
      <c r="V83" s="112">
        <f t="shared" si="10"/>
        <v>0</v>
      </c>
      <c r="Y83">
        <f>BAWANA!AW83+BAWANA!AX83</f>
        <v>26.99</v>
      </c>
      <c r="Z83">
        <f>BAWANA!BD83+BAWANA!BE83</f>
        <v>26.99</v>
      </c>
      <c r="AA83">
        <f>BAWANA!X83+BAWANA!Y83</f>
        <v>26.99</v>
      </c>
      <c r="AB83">
        <f>BAWANA!AE83+BAWANA!AF83</f>
        <v>26.99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216.01999999999998</v>
      </c>
      <c r="E84">
        <f>BAWANA!AM84</f>
        <v>0</v>
      </c>
      <c r="F84">
        <f t="shared" si="11"/>
        <v>256</v>
      </c>
      <c r="G84">
        <f t="shared" si="12"/>
        <v>216.01999999999998</v>
      </c>
      <c r="H84" s="112"/>
      <c r="I84">
        <f>BRPL_EOD!AI84+BRPL_EOD!AJ84</f>
        <v>84.02</v>
      </c>
      <c r="J84">
        <f>BYPL_EOD!AI84+BYPL_EOD!AJ84</f>
        <v>48.59</v>
      </c>
      <c r="K84">
        <f>MES_EOD!AI84+MES_EOD!AJ84</f>
        <v>5</v>
      </c>
      <c r="L84">
        <f>NDMC_EOD!AI84+NDMC_EOD!AJ84</f>
        <v>19.690000000000001</v>
      </c>
      <c r="M84">
        <f>TPDDL_EOD!AI84+TPDDL_EOD!AJ84</f>
        <v>58.71</v>
      </c>
      <c r="N84">
        <f t="shared" si="7"/>
        <v>216.01000000000002</v>
      </c>
      <c r="O84" s="112">
        <f t="shared" si="8"/>
        <v>9.9999999999624833E-3</v>
      </c>
      <c r="P84">
        <v>84.02388963473912</v>
      </c>
      <c r="Q84">
        <v>48.592249432896622</v>
      </c>
      <c r="R84">
        <v>5.0002314707652413</v>
      </c>
      <c r="S84">
        <v>19.690911531873521</v>
      </c>
      <c r="T84">
        <v>58.712717929725464</v>
      </c>
      <c r="U84" s="114">
        <f t="shared" si="9"/>
        <v>216.01999999999998</v>
      </c>
      <c r="V84" s="112">
        <f t="shared" si="10"/>
        <v>0</v>
      </c>
      <c r="Y84">
        <f>BAWANA!AW84+BAWANA!AX84</f>
        <v>26.99</v>
      </c>
      <c r="Z84">
        <f>BAWANA!BD84+BAWANA!BE84</f>
        <v>26.99</v>
      </c>
      <c r="AA84">
        <f>BAWANA!X84+BAWANA!Y84</f>
        <v>26.99</v>
      </c>
      <c r="AB84">
        <f>BAWANA!AE84+BAWANA!AF84</f>
        <v>26.99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12"/>
      <c r="I85">
        <f>BRPL_EOD!AI85+BRPL_EOD!AJ85</f>
        <v>84.02</v>
      </c>
      <c r="J85">
        <f>BYPL_EOD!AI85+BYPL_EOD!AJ85</f>
        <v>48.59</v>
      </c>
      <c r="K85">
        <f>MES_EOD!AI85+MES_EOD!AJ85</f>
        <v>5</v>
      </c>
      <c r="L85">
        <f>NDMC_EOD!AI85+NDMC_EOD!AJ85</f>
        <v>19.690000000000001</v>
      </c>
      <c r="M85">
        <f>TPDDL_EOD!AI85+TPDDL_EOD!AJ85</f>
        <v>58.71</v>
      </c>
      <c r="N85">
        <f t="shared" si="7"/>
        <v>216.01000000000002</v>
      </c>
      <c r="O85" s="112">
        <f t="shared" si="8"/>
        <v>9.9999999999624833E-3</v>
      </c>
      <c r="P85">
        <v>84.02388963473912</v>
      </c>
      <c r="Q85">
        <v>48.592249432896622</v>
      </c>
      <c r="R85">
        <v>5.0002314707652413</v>
      </c>
      <c r="S85">
        <v>19.690911531873521</v>
      </c>
      <c r="T85">
        <v>58.712717929725464</v>
      </c>
      <c r="U85" s="114">
        <f t="shared" si="9"/>
        <v>216.01999999999998</v>
      </c>
      <c r="V85" s="112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12"/>
      <c r="I86">
        <f>BRPL_EOD!AI86+BRPL_EOD!AJ86</f>
        <v>84.02</v>
      </c>
      <c r="J86">
        <f>BYPL_EOD!AI86+BYPL_EOD!AJ86</f>
        <v>48.59</v>
      </c>
      <c r="K86">
        <f>MES_EOD!AI86+MES_EOD!AJ86</f>
        <v>5</v>
      </c>
      <c r="L86">
        <f>NDMC_EOD!AI86+NDMC_EOD!AJ86</f>
        <v>19.690000000000001</v>
      </c>
      <c r="M86">
        <f>TPDDL_EOD!AI86+TPDDL_EOD!AJ86</f>
        <v>58.71</v>
      </c>
      <c r="N86">
        <f t="shared" si="7"/>
        <v>216.01000000000002</v>
      </c>
      <c r="O86" s="112">
        <f t="shared" si="8"/>
        <v>9.9999999999624833E-3</v>
      </c>
      <c r="P86">
        <v>84.02388963473912</v>
      </c>
      <c r="Q86">
        <v>48.592249432896622</v>
      </c>
      <c r="R86">
        <v>5.0002314707652413</v>
      </c>
      <c r="S86">
        <v>19.690911531873521</v>
      </c>
      <c r="T86">
        <v>58.712717929725464</v>
      </c>
      <c r="U86" s="114">
        <f t="shared" si="9"/>
        <v>216.01999999999998</v>
      </c>
      <c r="V86" s="112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2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2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4">
        <f t="shared" si="9"/>
        <v>216.01999999999998</v>
      </c>
      <c r="V87" s="112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2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2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4">
        <f t="shared" si="9"/>
        <v>216.01999999999998</v>
      </c>
      <c r="V88" s="112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2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2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4">
        <f t="shared" si="9"/>
        <v>216.01999999999998</v>
      </c>
      <c r="V89" s="112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2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2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4">
        <f t="shared" si="9"/>
        <v>216.01999999999998</v>
      </c>
      <c r="V90" s="112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5.1844800000000077</v>
      </c>
      <c r="E99" s="114">
        <f t="shared" si="14"/>
        <v>0</v>
      </c>
      <c r="F99" s="114">
        <f t="shared" si="14"/>
        <v>6.1440000000000001</v>
      </c>
      <c r="G99" s="114">
        <f t="shared" si="14"/>
        <v>5.1844800000000077</v>
      </c>
      <c r="H99" s="114"/>
      <c r="I99" s="114">
        <f t="shared" si="14"/>
        <v>2.0164800000000049</v>
      </c>
      <c r="J99" s="114">
        <f t="shared" si="14"/>
        <v>1.1661600000000016</v>
      </c>
      <c r="K99" s="114">
        <f t="shared" si="14"/>
        <v>0.12</v>
      </c>
      <c r="L99" s="114">
        <f t="shared" si="14"/>
        <v>0.47256000000000092</v>
      </c>
      <c r="M99" s="114">
        <f t="shared" si="14"/>
        <v>1.4090400000000007</v>
      </c>
      <c r="N99" s="114">
        <f t="shared" si="14"/>
        <v>5.1842399999999955</v>
      </c>
      <c r="O99" s="114">
        <f t="shared" si="14"/>
        <v>2.399999999990996E-4</v>
      </c>
      <c r="P99" s="114">
        <f t="shared" si="14"/>
        <v>2.0165733512337392</v>
      </c>
      <c r="Q99" s="114">
        <f t="shared" si="14"/>
        <v>1.1662139863895191</v>
      </c>
      <c r="R99" s="114">
        <f t="shared" si="14"/>
        <v>0.12000555529836582</v>
      </c>
      <c r="S99" s="114">
        <f t="shared" si="14"/>
        <v>0.47258187676496499</v>
      </c>
      <c r="T99" s="114">
        <f t="shared" si="14"/>
        <v>1.4091052303134126</v>
      </c>
      <c r="U99" s="114">
        <f t="shared" si="14"/>
        <v>5.1844800000000077</v>
      </c>
      <c r="V99" s="114">
        <f t="shared" si="10"/>
        <v>0</v>
      </c>
      <c r="Y99" s="114">
        <f>SUM(Y3:Y98)/4000</f>
        <v>0.647759999999999</v>
      </c>
      <c r="Z99" s="114">
        <f t="shared" ref="Z99:AD99" si="15">SUM(Z3:Z98)/4000</f>
        <v>0.647759999999999</v>
      </c>
      <c r="AA99" s="114">
        <f t="shared" si="15"/>
        <v>0.647759999999999</v>
      </c>
      <c r="AB99" s="114">
        <f t="shared" si="15"/>
        <v>0.647759999999999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808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808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808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808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808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808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808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808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808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808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808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808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808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808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808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808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990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792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990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792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990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792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990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792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990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792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990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792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990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792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990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792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990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792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990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792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990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792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990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792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990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792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990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792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990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792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990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792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808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808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808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808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808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808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808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808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808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808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808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808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808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808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808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808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24.04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19.231999999999999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42.734999999999999</v>
      </c>
      <c r="E3">
        <v>0</v>
      </c>
      <c r="F3">
        <v>0</v>
      </c>
      <c r="G3">
        <v>69.504000000000005</v>
      </c>
      <c r="H3">
        <v>0</v>
      </c>
      <c r="I3">
        <v>0</v>
      </c>
      <c r="J3">
        <v>87.68</v>
      </c>
      <c r="K3">
        <v>679.49316799999997</v>
      </c>
      <c r="L3">
        <v>653.15250000000003</v>
      </c>
      <c r="M3">
        <v>92</v>
      </c>
      <c r="N3">
        <v>118.125</v>
      </c>
      <c r="O3">
        <v>123.66562500000001</v>
      </c>
      <c r="P3">
        <v>139.3125</v>
      </c>
      <c r="Q3">
        <v>10.911809999999999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46.399079999999998</v>
      </c>
      <c r="X3">
        <v>147.515625</v>
      </c>
      <c r="Y3">
        <v>0</v>
      </c>
      <c r="Z3">
        <v>6.5208000000000004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42.0792</v>
      </c>
      <c r="AH3">
        <v>0</v>
      </c>
      <c r="AI3">
        <v>0</v>
      </c>
      <c r="AJ3">
        <v>0</v>
      </c>
      <c r="AK3">
        <v>53.932499999999997</v>
      </c>
      <c r="AL3">
        <v>12.782</v>
      </c>
      <c r="AM3">
        <v>15.804048</v>
      </c>
      <c r="AN3">
        <v>0.66954999999999998</v>
      </c>
      <c r="AO3">
        <v>0</v>
      </c>
      <c r="AP3">
        <v>5.8925999999999998</v>
      </c>
      <c r="AQ3">
        <v>0</v>
      </c>
      <c r="AR3">
        <v>40.847999999999999</v>
      </c>
      <c r="AS3">
        <v>32.553840000000001</v>
      </c>
      <c r="AT3">
        <v>20.001799999999999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2958.7376020000002</v>
      </c>
    </row>
    <row r="4" spans="1:121">
      <c r="A4" t="s">
        <v>46</v>
      </c>
      <c r="B4">
        <v>0</v>
      </c>
      <c r="C4">
        <v>0</v>
      </c>
      <c r="D4">
        <v>42.734999999999999</v>
      </c>
      <c r="E4">
        <v>0</v>
      </c>
      <c r="F4">
        <v>0</v>
      </c>
      <c r="G4">
        <v>69.504000000000005</v>
      </c>
      <c r="H4">
        <v>0</v>
      </c>
      <c r="I4">
        <v>0</v>
      </c>
      <c r="J4">
        <v>87.68</v>
      </c>
      <c r="K4">
        <v>679.49316799999997</v>
      </c>
      <c r="L4">
        <v>653.15250000000003</v>
      </c>
      <c r="M4">
        <v>92</v>
      </c>
      <c r="N4">
        <v>118.125</v>
      </c>
      <c r="O4">
        <v>123.66562500000001</v>
      </c>
      <c r="P4">
        <v>139.3125</v>
      </c>
      <c r="Q4">
        <v>10.911809999999999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46.399079999999998</v>
      </c>
      <c r="X4">
        <v>147.515625</v>
      </c>
      <c r="Y4">
        <v>0</v>
      </c>
      <c r="Z4">
        <v>6.5208000000000004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42.0792</v>
      </c>
      <c r="AH4">
        <v>0</v>
      </c>
      <c r="AI4">
        <v>0</v>
      </c>
      <c r="AJ4">
        <v>0</v>
      </c>
      <c r="AK4">
        <v>53.932499999999997</v>
      </c>
      <c r="AL4">
        <v>12.782</v>
      </c>
      <c r="AM4">
        <v>15.804048</v>
      </c>
      <c r="AN4">
        <v>0.66954999999999998</v>
      </c>
      <c r="AO4">
        <v>0</v>
      </c>
      <c r="AP4">
        <v>5.8925999999999998</v>
      </c>
      <c r="AQ4">
        <v>0</v>
      </c>
      <c r="AR4">
        <v>40.847999999999999</v>
      </c>
      <c r="AS4">
        <v>32.553840000000001</v>
      </c>
      <c r="AT4">
        <v>20.001799999999999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2958.7376020000002</v>
      </c>
    </row>
    <row r="5" spans="1:121">
      <c r="A5" t="s">
        <v>47</v>
      </c>
      <c r="B5">
        <v>0</v>
      </c>
      <c r="C5">
        <v>0</v>
      </c>
      <c r="D5">
        <v>42.734999999999999</v>
      </c>
      <c r="E5">
        <v>0</v>
      </c>
      <c r="F5">
        <v>0</v>
      </c>
      <c r="G5">
        <v>69.504000000000005</v>
      </c>
      <c r="H5">
        <v>0</v>
      </c>
      <c r="I5">
        <v>0</v>
      </c>
      <c r="J5">
        <v>87.68</v>
      </c>
      <c r="K5">
        <v>679.49316799999997</v>
      </c>
      <c r="L5">
        <v>653.15250000000003</v>
      </c>
      <c r="M5">
        <v>92</v>
      </c>
      <c r="N5">
        <v>118.125</v>
      </c>
      <c r="O5">
        <v>123.66562500000001</v>
      </c>
      <c r="P5">
        <v>139.3125</v>
      </c>
      <c r="Q5">
        <v>10.911809999999999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46.399079999999998</v>
      </c>
      <c r="X5">
        <v>147.515625</v>
      </c>
      <c r="Y5">
        <v>0</v>
      </c>
      <c r="Z5">
        <v>6.5208000000000004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42.0792</v>
      </c>
      <c r="AH5">
        <v>0</v>
      </c>
      <c r="AI5">
        <v>0</v>
      </c>
      <c r="AJ5">
        <v>0</v>
      </c>
      <c r="AK5">
        <v>53.932499999999997</v>
      </c>
      <c r="AL5">
        <v>12.782</v>
      </c>
      <c r="AM5">
        <v>15.804048</v>
      </c>
      <c r="AN5">
        <v>0.66954999999999998</v>
      </c>
      <c r="AO5">
        <v>0</v>
      </c>
      <c r="AP5">
        <v>5.8925999999999998</v>
      </c>
      <c r="AQ5">
        <v>0</v>
      </c>
      <c r="AR5">
        <v>34.223999999999997</v>
      </c>
      <c r="AS5">
        <v>32.553840000000001</v>
      </c>
      <c r="AT5">
        <v>20.001799999999999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2952.1136020000004</v>
      </c>
    </row>
    <row r="6" spans="1:121">
      <c r="A6" t="s">
        <v>48</v>
      </c>
      <c r="B6">
        <v>0</v>
      </c>
      <c r="C6">
        <v>0</v>
      </c>
      <c r="D6">
        <v>42.734999999999999</v>
      </c>
      <c r="E6">
        <v>0</v>
      </c>
      <c r="F6">
        <v>0</v>
      </c>
      <c r="G6">
        <v>69.504000000000005</v>
      </c>
      <c r="H6">
        <v>0</v>
      </c>
      <c r="I6">
        <v>0</v>
      </c>
      <c r="J6">
        <v>87.68</v>
      </c>
      <c r="K6">
        <v>679.49316799999997</v>
      </c>
      <c r="L6">
        <v>653.15250000000003</v>
      </c>
      <c r="M6">
        <v>92</v>
      </c>
      <c r="N6">
        <v>118.125</v>
      </c>
      <c r="O6">
        <v>123.66562500000001</v>
      </c>
      <c r="P6">
        <v>139.3125</v>
      </c>
      <c r="Q6">
        <v>10.911809999999999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46.399079999999998</v>
      </c>
      <c r="X6">
        <v>147.515625</v>
      </c>
      <c r="Y6">
        <v>0</v>
      </c>
      <c r="Z6">
        <v>6.5208000000000004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42.0792</v>
      </c>
      <c r="AH6">
        <v>0</v>
      </c>
      <c r="AI6">
        <v>0</v>
      </c>
      <c r="AJ6">
        <v>0</v>
      </c>
      <c r="AK6">
        <v>53.932499999999997</v>
      </c>
      <c r="AL6">
        <v>12.782</v>
      </c>
      <c r="AM6">
        <v>15.804048</v>
      </c>
      <c r="AN6">
        <v>0.66954999999999998</v>
      </c>
      <c r="AO6">
        <v>0</v>
      </c>
      <c r="AP6">
        <v>5.8925999999999998</v>
      </c>
      <c r="AQ6">
        <v>0</v>
      </c>
      <c r="AR6">
        <v>34.223999999999997</v>
      </c>
      <c r="AS6">
        <v>32.553840000000001</v>
      </c>
      <c r="AT6">
        <v>20.001799999999999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2952.1136020000004</v>
      </c>
    </row>
    <row r="7" spans="1:121">
      <c r="A7" t="s">
        <v>49</v>
      </c>
      <c r="B7">
        <v>0</v>
      </c>
      <c r="C7">
        <v>0</v>
      </c>
      <c r="D7">
        <v>42.734999999999999</v>
      </c>
      <c r="E7">
        <v>0</v>
      </c>
      <c r="F7">
        <v>0</v>
      </c>
      <c r="G7">
        <v>69.504000000000005</v>
      </c>
      <c r="H7">
        <v>0</v>
      </c>
      <c r="I7">
        <v>0</v>
      </c>
      <c r="J7">
        <v>87.68</v>
      </c>
      <c r="K7">
        <v>679.49316799999997</v>
      </c>
      <c r="L7">
        <v>653.15250000000003</v>
      </c>
      <c r="M7">
        <v>92</v>
      </c>
      <c r="N7">
        <v>118.125</v>
      </c>
      <c r="O7">
        <v>123.66562500000001</v>
      </c>
      <c r="P7">
        <v>139.3125</v>
      </c>
      <c r="Q7">
        <v>10.911809999999999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46.399079999999998</v>
      </c>
      <c r="X7">
        <v>147.515625</v>
      </c>
      <c r="Y7">
        <v>0</v>
      </c>
      <c r="Z7">
        <v>6.5208000000000004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42.0792</v>
      </c>
      <c r="AH7">
        <v>0</v>
      </c>
      <c r="AI7">
        <v>0</v>
      </c>
      <c r="AJ7">
        <v>0</v>
      </c>
      <c r="AK7">
        <v>53.932499999999997</v>
      </c>
      <c r="AL7">
        <v>12.782</v>
      </c>
      <c r="AM7">
        <v>15.804048</v>
      </c>
      <c r="AN7">
        <v>0.66954999999999998</v>
      </c>
      <c r="AO7">
        <v>0</v>
      </c>
      <c r="AP7">
        <v>5.8925999999999998</v>
      </c>
      <c r="AQ7">
        <v>0</v>
      </c>
      <c r="AR7">
        <v>34.223999999999997</v>
      </c>
      <c r="AS7">
        <v>32.553840000000001</v>
      </c>
      <c r="AT7">
        <v>20.001799999999999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2968.5924540000005</v>
      </c>
    </row>
    <row r="8" spans="1:121">
      <c r="A8" t="s">
        <v>50</v>
      </c>
      <c r="B8">
        <v>0</v>
      </c>
      <c r="C8">
        <v>0</v>
      </c>
      <c r="D8">
        <v>42.734999999999999</v>
      </c>
      <c r="E8">
        <v>0</v>
      </c>
      <c r="F8">
        <v>0</v>
      </c>
      <c r="G8">
        <v>69.504000000000005</v>
      </c>
      <c r="H8">
        <v>0</v>
      </c>
      <c r="I8">
        <v>0</v>
      </c>
      <c r="J8">
        <v>87.68</v>
      </c>
      <c r="K8">
        <v>679.49316799999997</v>
      </c>
      <c r="L8">
        <v>653.15250000000003</v>
      </c>
      <c r="M8">
        <v>92</v>
      </c>
      <c r="N8">
        <v>118.125</v>
      </c>
      <c r="O8">
        <v>123.66562500000001</v>
      </c>
      <c r="P8">
        <v>139.3125</v>
      </c>
      <c r="Q8">
        <v>10.911809999999999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46.399079999999998</v>
      </c>
      <c r="X8">
        <v>147.515625</v>
      </c>
      <c r="Y8">
        <v>0</v>
      </c>
      <c r="Z8">
        <v>6.5208000000000004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42.0792</v>
      </c>
      <c r="AH8">
        <v>0</v>
      </c>
      <c r="AI8">
        <v>0</v>
      </c>
      <c r="AJ8">
        <v>0</v>
      </c>
      <c r="AK8">
        <v>53.932499999999997</v>
      </c>
      <c r="AL8">
        <v>12.782</v>
      </c>
      <c r="AM8">
        <v>15.804048</v>
      </c>
      <c r="AN8">
        <v>0.66954999999999998</v>
      </c>
      <c r="AO8">
        <v>0</v>
      </c>
      <c r="AP8">
        <v>5.8925999999999998</v>
      </c>
      <c r="AQ8">
        <v>0</v>
      </c>
      <c r="AR8">
        <v>34.223999999999997</v>
      </c>
      <c r="AS8">
        <v>32.553840000000001</v>
      </c>
      <c r="AT8">
        <v>20.001799999999999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2968.5924540000005</v>
      </c>
    </row>
    <row r="9" spans="1:121">
      <c r="A9" t="s">
        <v>51</v>
      </c>
      <c r="B9">
        <v>0</v>
      </c>
      <c r="C9">
        <v>0</v>
      </c>
      <c r="D9">
        <v>42.734999999999999</v>
      </c>
      <c r="E9">
        <v>0</v>
      </c>
      <c r="F9">
        <v>0</v>
      </c>
      <c r="G9">
        <v>69.504000000000005</v>
      </c>
      <c r="H9">
        <v>0</v>
      </c>
      <c r="I9">
        <v>0</v>
      </c>
      <c r="J9">
        <v>87.68</v>
      </c>
      <c r="K9">
        <v>679.49316799999997</v>
      </c>
      <c r="L9">
        <v>653.15250000000003</v>
      </c>
      <c r="M9">
        <v>92</v>
      </c>
      <c r="N9">
        <v>118.125</v>
      </c>
      <c r="O9">
        <v>123.66562500000001</v>
      </c>
      <c r="P9">
        <v>139.3125</v>
      </c>
      <c r="Q9">
        <v>10.911809999999999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46.399079999999998</v>
      </c>
      <c r="X9">
        <v>147.515625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42.0792</v>
      </c>
      <c r="AH9">
        <v>0</v>
      </c>
      <c r="AI9">
        <v>0</v>
      </c>
      <c r="AJ9">
        <v>0</v>
      </c>
      <c r="AK9">
        <v>53.932499999999997</v>
      </c>
      <c r="AL9">
        <v>12.782</v>
      </c>
      <c r="AM9">
        <v>15.804048</v>
      </c>
      <c r="AN9">
        <v>0.66954999999999998</v>
      </c>
      <c r="AO9">
        <v>0</v>
      </c>
      <c r="AP9">
        <v>0</v>
      </c>
      <c r="AQ9">
        <v>0</v>
      </c>
      <c r="AR9">
        <v>34.223999999999997</v>
      </c>
      <c r="AS9">
        <v>32.553840000000001</v>
      </c>
      <c r="AT9">
        <v>20.001799999999999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2962.6998540000004</v>
      </c>
    </row>
    <row r="10" spans="1:121">
      <c r="A10" t="s">
        <v>52</v>
      </c>
      <c r="B10">
        <v>0</v>
      </c>
      <c r="C10">
        <v>0</v>
      </c>
      <c r="D10">
        <v>42.734999999999999</v>
      </c>
      <c r="E10">
        <v>0</v>
      </c>
      <c r="F10">
        <v>0</v>
      </c>
      <c r="G10">
        <v>69.504000000000005</v>
      </c>
      <c r="H10">
        <v>0</v>
      </c>
      <c r="I10">
        <v>0</v>
      </c>
      <c r="J10">
        <v>87.68</v>
      </c>
      <c r="K10">
        <v>679.49316799999997</v>
      </c>
      <c r="L10">
        <v>653.15250000000003</v>
      </c>
      <c r="M10">
        <v>92</v>
      </c>
      <c r="N10">
        <v>118.125</v>
      </c>
      <c r="O10">
        <v>123.66562500000001</v>
      </c>
      <c r="P10">
        <v>139.3125</v>
      </c>
      <c r="Q10">
        <v>10.911809999999999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46.399079999999998</v>
      </c>
      <c r="X10">
        <v>147.515625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42.0792</v>
      </c>
      <c r="AH10">
        <v>0</v>
      </c>
      <c r="AI10">
        <v>0</v>
      </c>
      <c r="AJ10">
        <v>0</v>
      </c>
      <c r="AK10">
        <v>53.932499999999997</v>
      </c>
      <c r="AL10">
        <v>12.782</v>
      </c>
      <c r="AM10">
        <v>15.804048</v>
      </c>
      <c r="AN10">
        <v>0.66954999999999998</v>
      </c>
      <c r="AO10">
        <v>0</v>
      </c>
      <c r="AP10">
        <v>0</v>
      </c>
      <c r="AQ10">
        <v>0</v>
      </c>
      <c r="AR10">
        <v>34.223999999999997</v>
      </c>
      <c r="AS10">
        <v>32.553840000000001</v>
      </c>
      <c r="AT10">
        <v>20.001799999999999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2962.6998540000004</v>
      </c>
    </row>
    <row r="11" spans="1:121">
      <c r="A11" t="s">
        <v>53</v>
      </c>
      <c r="B11">
        <v>0</v>
      </c>
      <c r="C11">
        <v>0</v>
      </c>
      <c r="D11">
        <v>43.155000000000001</v>
      </c>
      <c r="E11">
        <v>0</v>
      </c>
      <c r="F11">
        <v>0</v>
      </c>
      <c r="G11">
        <v>69.504000000000005</v>
      </c>
      <c r="H11">
        <v>0</v>
      </c>
      <c r="I11">
        <v>0</v>
      </c>
      <c r="J11">
        <v>87.68</v>
      </c>
      <c r="K11">
        <v>679.49316799999997</v>
      </c>
      <c r="L11">
        <v>653.15250000000003</v>
      </c>
      <c r="M11">
        <v>92</v>
      </c>
      <c r="N11">
        <v>118.125</v>
      </c>
      <c r="O11">
        <v>123.66562500000001</v>
      </c>
      <c r="P11">
        <v>139.3125</v>
      </c>
      <c r="Q11">
        <v>10.911809999999999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46.399079999999998</v>
      </c>
      <c r="X11">
        <v>147.515625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42.0792</v>
      </c>
      <c r="AH11">
        <v>0</v>
      </c>
      <c r="AI11">
        <v>0</v>
      </c>
      <c r="AJ11">
        <v>0</v>
      </c>
      <c r="AK11">
        <v>53.932499999999997</v>
      </c>
      <c r="AL11">
        <v>15.106</v>
      </c>
      <c r="AM11">
        <v>15.804048</v>
      </c>
      <c r="AN11">
        <v>0.66954999999999998</v>
      </c>
      <c r="AO11">
        <v>0</v>
      </c>
      <c r="AP11">
        <v>0</v>
      </c>
      <c r="AQ11">
        <v>0</v>
      </c>
      <c r="AR11">
        <v>34.223999999999997</v>
      </c>
      <c r="AS11">
        <v>32.553840000000001</v>
      </c>
      <c r="AT11">
        <v>20.001799999999999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2965.4438540000006</v>
      </c>
    </row>
    <row r="12" spans="1:121">
      <c r="A12" t="s">
        <v>54</v>
      </c>
      <c r="B12">
        <v>0</v>
      </c>
      <c r="C12">
        <v>0</v>
      </c>
      <c r="D12">
        <v>43.155000000000001</v>
      </c>
      <c r="E12">
        <v>0</v>
      </c>
      <c r="F12">
        <v>0</v>
      </c>
      <c r="G12">
        <v>69.504000000000005</v>
      </c>
      <c r="H12">
        <v>0</v>
      </c>
      <c r="I12">
        <v>0</v>
      </c>
      <c r="J12">
        <v>87.68</v>
      </c>
      <c r="K12">
        <v>679.49316799999997</v>
      </c>
      <c r="L12">
        <v>653.15250000000003</v>
      </c>
      <c r="M12">
        <v>92</v>
      </c>
      <c r="N12">
        <v>118.125</v>
      </c>
      <c r="O12">
        <v>123.66562500000001</v>
      </c>
      <c r="P12">
        <v>139.3125</v>
      </c>
      <c r="Q12">
        <v>10.911809999999999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46.399079999999998</v>
      </c>
      <c r="X12">
        <v>147.515625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42.0792</v>
      </c>
      <c r="AH12">
        <v>0</v>
      </c>
      <c r="AI12">
        <v>0</v>
      </c>
      <c r="AJ12">
        <v>0</v>
      </c>
      <c r="AK12">
        <v>53.932499999999997</v>
      </c>
      <c r="AL12">
        <v>79.376220000000004</v>
      </c>
      <c r="AM12">
        <v>15.804048</v>
      </c>
      <c r="AN12">
        <v>0.66954999999999998</v>
      </c>
      <c r="AO12">
        <v>0</v>
      </c>
      <c r="AP12">
        <v>0</v>
      </c>
      <c r="AQ12">
        <v>0</v>
      </c>
      <c r="AR12">
        <v>34.223999999999997</v>
      </c>
      <c r="AS12">
        <v>32.553840000000001</v>
      </c>
      <c r="AT12">
        <v>20.001799999999999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3029.7140740000004</v>
      </c>
    </row>
    <row r="13" spans="1:121">
      <c r="A13" t="s">
        <v>55</v>
      </c>
      <c r="B13">
        <v>0</v>
      </c>
      <c r="C13">
        <v>0</v>
      </c>
      <c r="D13">
        <v>43.155000000000001</v>
      </c>
      <c r="E13">
        <v>0</v>
      </c>
      <c r="F13">
        <v>0</v>
      </c>
      <c r="G13">
        <v>69.504000000000005</v>
      </c>
      <c r="H13">
        <v>0</v>
      </c>
      <c r="I13">
        <v>0</v>
      </c>
      <c r="J13">
        <v>87.68</v>
      </c>
      <c r="K13">
        <v>679.49316799999997</v>
      </c>
      <c r="L13">
        <v>653.15250000000003</v>
      </c>
      <c r="M13">
        <v>92</v>
      </c>
      <c r="N13">
        <v>118.125</v>
      </c>
      <c r="O13">
        <v>123.66562500000001</v>
      </c>
      <c r="P13">
        <v>139.3125</v>
      </c>
      <c r="Q13">
        <v>10.911809999999999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46.399079999999998</v>
      </c>
      <c r="X13">
        <v>147.515625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42.0792</v>
      </c>
      <c r="AH13">
        <v>0</v>
      </c>
      <c r="AI13">
        <v>0</v>
      </c>
      <c r="AJ13">
        <v>0</v>
      </c>
      <c r="AK13">
        <v>53.932499999999997</v>
      </c>
      <c r="AL13">
        <v>79.376220000000004</v>
      </c>
      <c r="AM13">
        <v>15.804048</v>
      </c>
      <c r="AN13">
        <v>0.66954999999999998</v>
      </c>
      <c r="AO13">
        <v>0</v>
      </c>
      <c r="AP13">
        <v>0</v>
      </c>
      <c r="AQ13">
        <v>0</v>
      </c>
      <c r="AR13">
        <v>40.847999999999999</v>
      </c>
      <c r="AS13">
        <v>32.553840000000001</v>
      </c>
      <c r="AT13">
        <v>20.001799999999999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3036.3380740000002</v>
      </c>
    </row>
    <row r="14" spans="1:121">
      <c r="A14" t="s">
        <v>56</v>
      </c>
      <c r="B14">
        <v>0</v>
      </c>
      <c r="C14">
        <v>0</v>
      </c>
      <c r="D14">
        <v>43.155000000000001</v>
      </c>
      <c r="E14">
        <v>0</v>
      </c>
      <c r="F14">
        <v>0</v>
      </c>
      <c r="G14">
        <v>69.504000000000005</v>
      </c>
      <c r="H14">
        <v>0</v>
      </c>
      <c r="I14">
        <v>0</v>
      </c>
      <c r="J14">
        <v>87.68</v>
      </c>
      <c r="K14">
        <v>679.49316799999997</v>
      </c>
      <c r="L14">
        <v>653.15250000000003</v>
      </c>
      <c r="M14">
        <v>92</v>
      </c>
      <c r="N14">
        <v>118.125</v>
      </c>
      <c r="O14">
        <v>123.66562500000001</v>
      </c>
      <c r="P14">
        <v>139.3125</v>
      </c>
      <c r="Q14">
        <v>10.911809999999999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46.399079999999998</v>
      </c>
      <c r="X14">
        <v>147.515625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42.0792</v>
      </c>
      <c r="AH14">
        <v>0</v>
      </c>
      <c r="AI14">
        <v>0</v>
      </c>
      <c r="AJ14">
        <v>0</v>
      </c>
      <c r="AK14">
        <v>53.932499999999997</v>
      </c>
      <c r="AL14">
        <v>79.376220000000004</v>
      </c>
      <c r="AM14">
        <v>15.804048</v>
      </c>
      <c r="AN14">
        <v>0.66954999999999998</v>
      </c>
      <c r="AO14">
        <v>0</v>
      </c>
      <c r="AP14">
        <v>0</v>
      </c>
      <c r="AQ14">
        <v>0</v>
      </c>
      <c r="AR14">
        <v>40.847999999999999</v>
      </c>
      <c r="AS14">
        <v>32.553840000000001</v>
      </c>
      <c r="AT14">
        <v>20.001799999999999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3036.3380740000002</v>
      </c>
    </row>
    <row r="15" spans="1:121">
      <c r="A15" t="s">
        <v>57</v>
      </c>
      <c r="B15">
        <v>0</v>
      </c>
      <c r="C15">
        <v>0</v>
      </c>
      <c r="D15">
        <v>43.155000000000001</v>
      </c>
      <c r="E15">
        <v>0</v>
      </c>
      <c r="F15">
        <v>0</v>
      </c>
      <c r="G15">
        <v>69.504000000000005</v>
      </c>
      <c r="H15">
        <v>0</v>
      </c>
      <c r="I15">
        <v>0</v>
      </c>
      <c r="J15">
        <v>87.68</v>
      </c>
      <c r="K15">
        <v>679.49316799999997</v>
      </c>
      <c r="L15">
        <v>653.15250000000003</v>
      </c>
      <c r="M15">
        <v>92</v>
      </c>
      <c r="N15">
        <v>110.88</v>
      </c>
      <c r="O15">
        <v>123.66562500000001</v>
      </c>
      <c r="P15">
        <v>139.3125</v>
      </c>
      <c r="Q15">
        <v>10.911809999999999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46.399079999999998</v>
      </c>
      <c r="X15">
        <v>147.515625</v>
      </c>
      <c r="Y15">
        <v>0</v>
      </c>
      <c r="Z15">
        <v>13.041600000000001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42.0792</v>
      </c>
      <c r="AH15">
        <v>0</v>
      </c>
      <c r="AI15">
        <v>0</v>
      </c>
      <c r="AJ15">
        <v>0</v>
      </c>
      <c r="AK15">
        <v>53.932499999999997</v>
      </c>
      <c r="AL15">
        <v>79.376220000000004</v>
      </c>
      <c r="AM15">
        <v>15.804048</v>
      </c>
      <c r="AN15">
        <v>0.66954999999999998</v>
      </c>
      <c r="AO15">
        <v>0</v>
      </c>
      <c r="AP15">
        <v>0</v>
      </c>
      <c r="AQ15">
        <v>0</v>
      </c>
      <c r="AR15">
        <v>34.223999999999997</v>
      </c>
      <c r="AS15">
        <v>30.939599999999999</v>
      </c>
      <c r="AT15">
        <v>20.001799999999999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3027.3756340000009</v>
      </c>
    </row>
    <row r="16" spans="1:121">
      <c r="A16" t="s">
        <v>58</v>
      </c>
      <c r="B16">
        <v>0</v>
      </c>
      <c r="C16">
        <v>0</v>
      </c>
      <c r="D16">
        <v>43.155000000000001</v>
      </c>
      <c r="E16">
        <v>0</v>
      </c>
      <c r="F16">
        <v>0</v>
      </c>
      <c r="G16">
        <v>69.504000000000005</v>
      </c>
      <c r="H16">
        <v>0</v>
      </c>
      <c r="I16">
        <v>0</v>
      </c>
      <c r="J16">
        <v>87.68</v>
      </c>
      <c r="K16">
        <v>679.49316799999997</v>
      </c>
      <c r="L16">
        <v>653.15250000000003</v>
      </c>
      <c r="M16">
        <v>92</v>
      </c>
      <c r="N16">
        <v>110.88</v>
      </c>
      <c r="O16">
        <v>123.66562500000001</v>
      </c>
      <c r="P16">
        <v>139.3125</v>
      </c>
      <c r="Q16">
        <v>10.911809999999999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46.399079999999998</v>
      </c>
      <c r="X16">
        <v>147.515625</v>
      </c>
      <c r="Y16">
        <v>0</v>
      </c>
      <c r="Z16">
        <v>13.041600000000001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42.0792</v>
      </c>
      <c r="AH16">
        <v>0</v>
      </c>
      <c r="AI16">
        <v>0</v>
      </c>
      <c r="AJ16">
        <v>0</v>
      </c>
      <c r="AK16">
        <v>53.932499999999997</v>
      </c>
      <c r="AL16">
        <v>15.106</v>
      </c>
      <c r="AM16">
        <v>15.804048</v>
      </c>
      <c r="AN16">
        <v>0.66954999999999998</v>
      </c>
      <c r="AO16">
        <v>0</v>
      </c>
      <c r="AP16">
        <v>0</v>
      </c>
      <c r="AQ16">
        <v>0</v>
      </c>
      <c r="AR16">
        <v>34.223999999999997</v>
      </c>
      <c r="AS16">
        <v>30.939599999999999</v>
      </c>
      <c r="AT16">
        <v>20.001799999999999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2963.105414000001</v>
      </c>
    </row>
    <row r="17" spans="1:117">
      <c r="A17" t="s">
        <v>59</v>
      </c>
      <c r="B17">
        <v>0</v>
      </c>
      <c r="C17">
        <v>0</v>
      </c>
      <c r="D17">
        <v>43.155000000000001</v>
      </c>
      <c r="E17">
        <v>0</v>
      </c>
      <c r="F17">
        <v>0</v>
      </c>
      <c r="G17">
        <v>69.504000000000005</v>
      </c>
      <c r="H17">
        <v>0</v>
      </c>
      <c r="I17">
        <v>0</v>
      </c>
      <c r="J17">
        <v>87.68</v>
      </c>
      <c r="K17">
        <v>679.49316799999997</v>
      </c>
      <c r="L17">
        <v>653.15250000000003</v>
      </c>
      <c r="M17">
        <v>92</v>
      </c>
      <c r="N17">
        <v>110.88</v>
      </c>
      <c r="O17">
        <v>123.66562500000001</v>
      </c>
      <c r="P17">
        <v>139.3125</v>
      </c>
      <c r="Q17">
        <v>10.911809999999999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46.399079999999998</v>
      </c>
      <c r="X17">
        <v>147.515625</v>
      </c>
      <c r="Y17">
        <v>0</v>
      </c>
      <c r="Z17">
        <v>13.041600000000001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42.0792</v>
      </c>
      <c r="AH17">
        <v>0</v>
      </c>
      <c r="AI17">
        <v>0</v>
      </c>
      <c r="AJ17">
        <v>0</v>
      </c>
      <c r="AK17">
        <v>53.932499999999997</v>
      </c>
      <c r="AL17">
        <v>12.782</v>
      </c>
      <c r="AM17">
        <v>15.804048</v>
      </c>
      <c r="AN17">
        <v>0.66954999999999998</v>
      </c>
      <c r="AO17">
        <v>0</v>
      </c>
      <c r="AP17">
        <v>0</v>
      </c>
      <c r="AQ17">
        <v>0</v>
      </c>
      <c r="AR17">
        <v>34.223999999999997</v>
      </c>
      <c r="AS17">
        <v>30.939599999999999</v>
      </c>
      <c r="AT17">
        <v>20.001799999999999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2960.781414000001</v>
      </c>
    </row>
    <row r="18" spans="1:117">
      <c r="A18" t="s">
        <v>60</v>
      </c>
      <c r="B18">
        <v>0</v>
      </c>
      <c r="C18">
        <v>0</v>
      </c>
      <c r="D18">
        <v>43.155000000000001</v>
      </c>
      <c r="E18">
        <v>0</v>
      </c>
      <c r="F18">
        <v>0</v>
      </c>
      <c r="G18">
        <v>69.504000000000005</v>
      </c>
      <c r="H18">
        <v>0</v>
      </c>
      <c r="I18">
        <v>0</v>
      </c>
      <c r="J18">
        <v>87.68</v>
      </c>
      <c r="K18">
        <v>679.49316799999997</v>
      </c>
      <c r="L18">
        <v>653.15250000000003</v>
      </c>
      <c r="M18">
        <v>92</v>
      </c>
      <c r="N18">
        <v>110.88</v>
      </c>
      <c r="O18">
        <v>123.66562500000001</v>
      </c>
      <c r="P18">
        <v>139.3125</v>
      </c>
      <c r="Q18">
        <v>10.911809999999999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46.399079999999998</v>
      </c>
      <c r="X18">
        <v>147.515625</v>
      </c>
      <c r="Y18">
        <v>0</v>
      </c>
      <c r="Z18">
        <v>13.041600000000001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42.0792</v>
      </c>
      <c r="AH18">
        <v>0</v>
      </c>
      <c r="AI18">
        <v>0</v>
      </c>
      <c r="AJ18">
        <v>0</v>
      </c>
      <c r="AK18">
        <v>53.932499999999997</v>
      </c>
      <c r="AL18">
        <v>12.782</v>
      </c>
      <c r="AM18">
        <v>15.804048</v>
      </c>
      <c r="AN18">
        <v>0.66954999999999998</v>
      </c>
      <c r="AO18">
        <v>0</v>
      </c>
      <c r="AP18">
        <v>0</v>
      </c>
      <c r="AQ18">
        <v>0</v>
      </c>
      <c r="AR18">
        <v>34.223999999999997</v>
      </c>
      <c r="AS18">
        <v>30.939599999999999</v>
      </c>
      <c r="AT18">
        <v>20.001799999999999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2960.781414000001</v>
      </c>
    </row>
    <row r="19" spans="1:117">
      <c r="A19" t="s">
        <v>61</v>
      </c>
      <c r="B19">
        <v>0</v>
      </c>
      <c r="C19">
        <v>0</v>
      </c>
      <c r="D19">
        <v>43.155000000000001</v>
      </c>
      <c r="E19">
        <v>0</v>
      </c>
      <c r="F19">
        <v>0</v>
      </c>
      <c r="G19">
        <v>69.504000000000005</v>
      </c>
      <c r="H19">
        <v>0</v>
      </c>
      <c r="I19">
        <v>0</v>
      </c>
      <c r="J19">
        <v>87.68</v>
      </c>
      <c r="K19">
        <v>679.49316799999997</v>
      </c>
      <c r="L19">
        <v>653.15250000000003</v>
      </c>
      <c r="M19">
        <v>92</v>
      </c>
      <c r="N19">
        <v>110.88</v>
      </c>
      <c r="O19">
        <v>123.66562500000001</v>
      </c>
      <c r="P19">
        <v>139.3125</v>
      </c>
      <c r="Q19">
        <v>10.911809999999999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46.399079999999998</v>
      </c>
      <c r="X19">
        <v>147.515625</v>
      </c>
      <c r="Y19">
        <v>0</v>
      </c>
      <c r="Z19">
        <v>13.041600000000001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42.0792</v>
      </c>
      <c r="AH19">
        <v>0</v>
      </c>
      <c r="AI19">
        <v>0</v>
      </c>
      <c r="AJ19">
        <v>0</v>
      </c>
      <c r="AK19">
        <v>53.932499999999997</v>
      </c>
      <c r="AL19">
        <v>12.782</v>
      </c>
      <c r="AM19">
        <v>15.804048</v>
      </c>
      <c r="AN19">
        <v>0.66954999999999998</v>
      </c>
      <c r="AO19">
        <v>0</v>
      </c>
      <c r="AP19">
        <v>0</v>
      </c>
      <c r="AQ19">
        <v>0</v>
      </c>
      <c r="AR19">
        <v>34.223999999999997</v>
      </c>
      <c r="AS19">
        <v>30.939599999999999</v>
      </c>
      <c r="AT19">
        <v>20.001799999999999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2960.781414000001</v>
      </c>
    </row>
    <row r="20" spans="1:117">
      <c r="A20" t="s">
        <v>62</v>
      </c>
      <c r="B20">
        <v>0</v>
      </c>
      <c r="C20">
        <v>0</v>
      </c>
      <c r="D20">
        <v>43.155000000000001</v>
      </c>
      <c r="E20">
        <v>0</v>
      </c>
      <c r="F20">
        <v>0</v>
      </c>
      <c r="G20">
        <v>69.504000000000005</v>
      </c>
      <c r="H20">
        <v>0</v>
      </c>
      <c r="I20">
        <v>0</v>
      </c>
      <c r="J20">
        <v>87.68</v>
      </c>
      <c r="K20">
        <v>679.49316799999997</v>
      </c>
      <c r="L20">
        <v>653.15250000000003</v>
      </c>
      <c r="M20">
        <v>92</v>
      </c>
      <c r="N20">
        <v>110.88</v>
      </c>
      <c r="O20">
        <v>123.66562500000001</v>
      </c>
      <c r="P20">
        <v>139.3125</v>
      </c>
      <c r="Q20">
        <v>10.911809999999999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46.399079999999998</v>
      </c>
      <c r="X20">
        <v>147.515625</v>
      </c>
      <c r="Y20">
        <v>0</v>
      </c>
      <c r="Z20">
        <v>13.041600000000001</v>
      </c>
      <c r="AA20">
        <v>14.04936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42.0792</v>
      </c>
      <c r="AH20">
        <v>0</v>
      </c>
      <c r="AI20">
        <v>0</v>
      </c>
      <c r="AJ20">
        <v>0</v>
      </c>
      <c r="AK20">
        <v>53.932499999999997</v>
      </c>
      <c r="AL20">
        <v>12.782</v>
      </c>
      <c r="AM20">
        <v>15.804048</v>
      </c>
      <c r="AN20">
        <v>0.66954999999999998</v>
      </c>
      <c r="AO20">
        <v>0</v>
      </c>
      <c r="AP20">
        <v>0</v>
      </c>
      <c r="AQ20">
        <v>0</v>
      </c>
      <c r="AR20">
        <v>34.223999999999997</v>
      </c>
      <c r="AS20">
        <v>30.939599999999999</v>
      </c>
      <c r="AT20">
        <v>20.001799999999999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2974.8307740000009</v>
      </c>
    </row>
    <row r="21" spans="1:117">
      <c r="A21" t="s">
        <v>63</v>
      </c>
      <c r="B21">
        <v>0</v>
      </c>
      <c r="C21">
        <v>0</v>
      </c>
      <c r="D21">
        <v>43.155000000000001</v>
      </c>
      <c r="E21">
        <v>0</v>
      </c>
      <c r="F21">
        <v>0</v>
      </c>
      <c r="G21">
        <v>69.504000000000005</v>
      </c>
      <c r="H21">
        <v>0</v>
      </c>
      <c r="I21">
        <v>0</v>
      </c>
      <c r="J21">
        <v>87.68</v>
      </c>
      <c r="K21">
        <v>679.49316799999997</v>
      </c>
      <c r="L21">
        <v>653.15250000000003</v>
      </c>
      <c r="M21">
        <v>92</v>
      </c>
      <c r="N21">
        <v>110.88</v>
      </c>
      <c r="O21">
        <v>123.66562500000001</v>
      </c>
      <c r="P21">
        <v>139.3125</v>
      </c>
      <c r="Q21">
        <v>10.911809999999999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46.399079999999998</v>
      </c>
      <c r="X21">
        <v>147.515625</v>
      </c>
      <c r="Y21">
        <v>0</v>
      </c>
      <c r="Z21">
        <v>13.041600000000001</v>
      </c>
      <c r="AA21">
        <v>14.04936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42.0792</v>
      </c>
      <c r="AH21">
        <v>18.940000000000001</v>
      </c>
      <c r="AI21">
        <v>0</v>
      </c>
      <c r="AJ21">
        <v>0</v>
      </c>
      <c r="AK21">
        <v>53.932499999999997</v>
      </c>
      <c r="AL21">
        <v>12.782</v>
      </c>
      <c r="AM21">
        <v>15.804048</v>
      </c>
      <c r="AN21">
        <v>0.66954999999999998</v>
      </c>
      <c r="AO21">
        <v>0</v>
      </c>
      <c r="AP21">
        <v>0</v>
      </c>
      <c r="AQ21">
        <v>0</v>
      </c>
      <c r="AR21">
        <v>34.223999999999997</v>
      </c>
      <c r="AS21">
        <v>30.939599999999999</v>
      </c>
      <c r="AT21">
        <v>20.001799999999999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2993.770774000001</v>
      </c>
    </row>
    <row r="22" spans="1:117">
      <c r="A22" t="s">
        <v>64</v>
      </c>
      <c r="B22">
        <v>0</v>
      </c>
      <c r="C22">
        <v>0</v>
      </c>
      <c r="D22">
        <v>43.155000000000001</v>
      </c>
      <c r="E22">
        <v>0</v>
      </c>
      <c r="F22">
        <v>0</v>
      </c>
      <c r="G22">
        <v>69.504000000000005</v>
      </c>
      <c r="H22">
        <v>0</v>
      </c>
      <c r="I22">
        <v>0</v>
      </c>
      <c r="J22">
        <v>87.68</v>
      </c>
      <c r="K22">
        <v>679.49316799999997</v>
      </c>
      <c r="L22">
        <v>653.15250000000003</v>
      </c>
      <c r="M22">
        <v>92</v>
      </c>
      <c r="N22">
        <v>110.88</v>
      </c>
      <c r="O22">
        <v>123.66562500000001</v>
      </c>
      <c r="P22">
        <v>139.3125</v>
      </c>
      <c r="Q22">
        <v>10.911809999999999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46.399079999999998</v>
      </c>
      <c r="X22">
        <v>147.515625</v>
      </c>
      <c r="Y22">
        <v>0</v>
      </c>
      <c r="Z22">
        <v>13.041600000000001</v>
      </c>
      <c r="AA22">
        <v>28.09872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42.0792</v>
      </c>
      <c r="AH22">
        <v>37.880000000000003</v>
      </c>
      <c r="AI22">
        <v>0</v>
      </c>
      <c r="AJ22">
        <v>0</v>
      </c>
      <c r="AK22">
        <v>53.932499999999997</v>
      </c>
      <c r="AL22">
        <v>12.782</v>
      </c>
      <c r="AM22">
        <v>15.804048</v>
      </c>
      <c r="AN22">
        <v>0.66954999999999998</v>
      </c>
      <c r="AO22">
        <v>0</v>
      </c>
      <c r="AP22">
        <v>0</v>
      </c>
      <c r="AQ22">
        <v>0</v>
      </c>
      <c r="AR22">
        <v>34.223999999999997</v>
      </c>
      <c r="AS22">
        <v>30.939599999999999</v>
      </c>
      <c r="AT22">
        <v>20.001799999999999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3026.760134000001</v>
      </c>
    </row>
    <row r="23" spans="1:117">
      <c r="A23" t="s">
        <v>65</v>
      </c>
      <c r="B23">
        <v>0</v>
      </c>
      <c r="C23">
        <v>0</v>
      </c>
      <c r="D23">
        <v>43.155000000000001</v>
      </c>
      <c r="E23">
        <v>0</v>
      </c>
      <c r="F23">
        <v>0</v>
      </c>
      <c r="G23">
        <v>69.504000000000005</v>
      </c>
      <c r="H23">
        <v>0</v>
      </c>
      <c r="I23">
        <v>0</v>
      </c>
      <c r="J23">
        <v>87.68</v>
      </c>
      <c r="K23">
        <v>679.49316799999997</v>
      </c>
      <c r="L23">
        <v>653.15250000000003</v>
      </c>
      <c r="M23">
        <v>92</v>
      </c>
      <c r="N23">
        <v>110.88</v>
      </c>
      <c r="O23">
        <v>123.66562500000001</v>
      </c>
      <c r="P23">
        <v>139.3125</v>
      </c>
      <c r="Q23">
        <v>10.911809999999999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46.399079999999998</v>
      </c>
      <c r="X23">
        <v>147.515625</v>
      </c>
      <c r="Y23">
        <v>0</v>
      </c>
      <c r="Z23">
        <v>13.041600000000001</v>
      </c>
      <c r="AA23">
        <v>28.09872</v>
      </c>
      <c r="AB23">
        <v>0</v>
      </c>
      <c r="AC23">
        <v>0</v>
      </c>
      <c r="AD23">
        <v>9.1149000000000004</v>
      </c>
      <c r="AE23">
        <v>16.478852</v>
      </c>
      <c r="AF23">
        <v>8.8740000000000006</v>
      </c>
      <c r="AG23">
        <v>42.0792</v>
      </c>
      <c r="AH23">
        <v>60.607999999999997</v>
      </c>
      <c r="AI23">
        <v>0</v>
      </c>
      <c r="AJ23">
        <v>0</v>
      </c>
      <c r="AK23">
        <v>53.932499999999997</v>
      </c>
      <c r="AL23">
        <v>12.782</v>
      </c>
      <c r="AM23">
        <v>15.804048</v>
      </c>
      <c r="AN23">
        <v>0.66954999999999998</v>
      </c>
      <c r="AO23">
        <v>0</v>
      </c>
      <c r="AP23">
        <v>0</v>
      </c>
      <c r="AQ23">
        <v>12.032999999999999</v>
      </c>
      <c r="AR23">
        <v>40.847999999999999</v>
      </c>
      <c r="AS23">
        <v>30.939599999999999</v>
      </c>
      <c r="AT23">
        <v>20.001799999999999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3077.2600340000008</v>
      </c>
    </row>
    <row r="24" spans="1:117">
      <c r="A24" t="s">
        <v>66</v>
      </c>
      <c r="B24">
        <v>0</v>
      </c>
      <c r="C24">
        <v>0</v>
      </c>
      <c r="D24">
        <v>43.155000000000001</v>
      </c>
      <c r="E24">
        <v>0</v>
      </c>
      <c r="F24">
        <v>0</v>
      </c>
      <c r="G24">
        <v>69.504000000000005</v>
      </c>
      <c r="H24">
        <v>0</v>
      </c>
      <c r="I24">
        <v>0</v>
      </c>
      <c r="J24">
        <v>87.68</v>
      </c>
      <c r="K24">
        <v>679.49316799999997</v>
      </c>
      <c r="L24">
        <v>653.15250000000003</v>
      </c>
      <c r="M24">
        <v>92</v>
      </c>
      <c r="N24">
        <v>110.88</v>
      </c>
      <c r="O24">
        <v>123.66562500000001</v>
      </c>
      <c r="P24">
        <v>139.3125</v>
      </c>
      <c r="Q24">
        <v>10.911809999999999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46.399079999999998</v>
      </c>
      <c r="X24">
        <v>147.515625</v>
      </c>
      <c r="Y24">
        <v>0</v>
      </c>
      <c r="Z24">
        <v>6.5208000000000004</v>
      </c>
      <c r="AA24">
        <v>34.566450000000003</v>
      </c>
      <c r="AB24">
        <v>0</v>
      </c>
      <c r="AC24">
        <v>0</v>
      </c>
      <c r="AD24">
        <v>9.1149000000000004</v>
      </c>
      <c r="AE24">
        <v>16.478852</v>
      </c>
      <c r="AF24">
        <v>8.8740000000000006</v>
      </c>
      <c r="AG24">
        <v>42.0792</v>
      </c>
      <c r="AH24">
        <v>60.607999999999997</v>
      </c>
      <c r="AI24">
        <v>0</v>
      </c>
      <c r="AJ24">
        <v>0</v>
      </c>
      <c r="AK24">
        <v>53.932499999999997</v>
      </c>
      <c r="AL24">
        <v>12.782</v>
      </c>
      <c r="AM24">
        <v>15.804048</v>
      </c>
      <c r="AN24">
        <v>0.66954999999999998</v>
      </c>
      <c r="AO24">
        <v>0</v>
      </c>
      <c r="AP24">
        <v>0</v>
      </c>
      <c r="AQ24">
        <v>12.032999999999999</v>
      </c>
      <c r="AR24">
        <v>40.847999999999999</v>
      </c>
      <c r="AS24">
        <v>30.939599999999999</v>
      </c>
      <c r="AT24">
        <v>20.001799999999999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3077.2069640000004</v>
      </c>
    </row>
    <row r="25" spans="1:117">
      <c r="A25" t="s">
        <v>67</v>
      </c>
      <c r="B25">
        <v>0</v>
      </c>
      <c r="C25">
        <v>0</v>
      </c>
      <c r="D25">
        <v>43.155000000000001</v>
      </c>
      <c r="E25">
        <v>0</v>
      </c>
      <c r="F25">
        <v>0</v>
      </c>
      <c r="G25">
        <v>69.504000000000005</v>
      </c>
      <c r="H25">
        <v>0</v>
      </c>
      <c r="I25">
        <v>0</v>
      </c>
      <c r="J25">
        <v>87.68</v>
      </c>
      <c r="K25">
        <v>679.49316799999997</v>
      </c>
      <c r="L25">
        <v>653.15250000000003</v>
      </c>
      <c r="M25">
        <v>92</v>
      </c>
      <c r="N25">
        <v>110.88</v>
      </c>
      <c r="O25">
        <v>123.66562500000001</v>
      </c>
      <c r="P25">
        <v>139.3125</v>
      </c>
      <c r="Q25">
        <v>10.911809999999999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46.399079999999998</v>
      </c>
      <c r="X25">
        <v>147.515625</v>
      </c>
      <c r="Y25">
        <v>0</v>
      </c>
      <c r="Z25">
        <v>6.5208000000000004</v>
      </c>
      <c r="AA25">
        <v>42.14808</v>
      </c>
      <c r="AB25">
        <v>13.17004</v>
      </c>
      <c r="AC25">
        <v>9.6778399999999998</v>
      </c>
      <c r="AD25">
        <v>9.1149000000000004</v>
      </c>
      <c r="AE25">
        <v>16.478852</v>
      </c>
      <c r="AF25">
        <v>8.8740000000000006</v>
      </c>
      <c r="AG25">
        <v>42.0792</v>
      </c>
      <c r="AH25">
        <v>93.563599999999994</v>
      </c>
      <c r="AI25">
        <v>0</v>
      </c>
      <c r="AJ25">
        <v>0</v>
      </c>
      <c r="AK25">
        <v>53.932499999999997</v>
      </c>
      <c r="AL25">
        <v>25.564</v>
      </c>
      <c r="AM25">
        <v>15.804048</v>
      </c>
      <c r="AN25">
        <v>0.66954999999999998</v>
      </c>
      <c r="AO25">
        <v>0</v>
      </c>
      <c r="AP25">
        <v>0</v>
      </c>
      <c r="AQ25">
        <v>12.032999999999999</v>
      </c>
      <c r="AR25">
        <v>34.223999999999997</v>
      </c>
      <c r="AS25">
        <v>30.939599999999999</v>
      </c>
      <c r="AT25">
        <v>20.001799999999999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3146.750074</v>
      </c>
    </row>
    <row r="26" spans="1:117">
      <c r="A26" t="s">
        <v>68</v>
      </c>
      <c r="B26">
        <v>0</v>
      </c>
      <c r="C26">
        <v>0</v>
      </c>
      <c r="D26">
        <v>43.155000000000001</v>
      </c>
      <c r="E26">
        <v>0</v>
      </c>
      <c r="F26">
        <v>0</v>
      </c>
      <c r="G26">
        <v>69.504000000000005</v>
      </c>
      <c r="H26">
        <v>0</v>
      </c>
      <c r="I26">
        <v>0</v>
      </c>
      <c r="J26">
        <v>87.68</v>
      </c>
      <c r="K26">
        <v>679.49316799999997</v>
      </c>
      <c r="L26">
        <v>653.15250000000003</v>
      </c>
      <c r="M26">
        <v>92</v>
      </c>
      <c r="N26">
        <v>110.88</v>
      </c>
      <c r="O26">
        <v>123.66562500000001</v>
      </c>
      <c r="P26">
        <v>139.3125</v>
      </c>
      <c r="Q26">
        <v>10.911809999999999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46.399079999999998</v>
      </c>
      <c r="X26">
        <v>147.515625</v>
      </c>
      <c r="Y26">
        <v>0</v>
      </c>
      <c r="Z26">
        <v>6.5208000000000004</v>
      </c>
      <c r="AA26">
        <v>42.14808</v>
      </c>
      <c r="AB26">
        <v>13.17004</v>
      </c>
      <c r="AC26">
        <v>19.35568</v>
      </c>
      <c r="AD26">
        <v>9.1149000000000004</v>
      </c>
      <c r="AE26">
        <v>16.478852</v>
      </c>
      <c r="AF26">
        <v>8.8740000000000006</v>
      </c>
      <c r="AG26">
        <v>42.0792</v>
      </c>
      <c r="AH26">
        <v>93.563599999999994</v>
      </c>
      <c r="AI26">
        <v>0</v>
      </c>
      <c r="AJ26">
        <v>0</v>
      </c>
      <c r="AK26">
        <v>53.932499999999997</v>
      </c>
      <c r="AL26">
        <v>25.564</v>
      </c>
      <c r="AM26">
        <v>15.804048</v>
      </c>
      <c r="AN26">
        <v>0.66954999999999998</v>
      </c>
      <c r="AO26">
        <v>0</v>
      </c>
      <c r="AP26">
        <v>0</v>
      </c>
      <c r="AQ26">
        <v>36.098999999999997</v>
      </c>
      <c r="AR26">
        <v>34.223999999999997</v>
      </c>
      <c r="AS26">
        <v>30.939599999999999</v>
      </c>
      <c r="AT26">
        <v>20.001799999999999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3180.4939140000006</v>
      </c>
    </row>
    <row r="27" spans="1:117">
      <c r="A27" t="s">
        <v>69</v>
      </c>
      <c r="B27">
        <v>0</v>
      </c>
      <c r="C27">
        <v>0</v>
      </c>
      <c r="D27">
        <v>43.155000000000001</v>
      </c>
      <c r="E27">
        <v>0</v>
      </c>
      <c r="F27">
        <v>0</v>
      </c>
      <c r="G27">
        <v>69.504000000000005</v>
      </c>
      <c r="H27">
        <v>0</v>
      </c>
      <c r="I27">
        <v>0</v>
      </c>
      <c r="J27">
        <v>87.68</v>
      </c>
      <c r="K27">
        <v>679.49316799999997</v>
      </c>
      <c r="L27">
        <v>653.15250000000003</v>
      </c>
      <c r="M27">
        <v>92</v>
      </c>
      <c r="N27">
        <v>110.88</v>
      </c>
      <c r="O27">
        <v>123.66562500000001</v>
      </c>
      <c r="P27">
        <v>139.3125</v>
      </c>
      <c r="Q27">
        <v>10.911809999999999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46.399079999999998</v>
      </c>
      <c r="X27">
        <v>147.515625</v>
      </c>
      <c r="Y27">
        <v>0</v>
      </c>
      <c r="Z27">
        <v>6.5208000000000004</v>
      </c>
      <c r="AA27">
        <v>42.14808</v>
      </c>
      <c r="AB27">
        <v>26.34008</v>
      </c>
      <c r="AC27">
        <v>19.35568</v>
      </c>
      <c r="AD27">
        <v>18.229800000000001</v>
      </c>
      <c r="AE27">
        <v>32.957704</v>
      </c>
      <c r="AF27">
        <v>17.748000000000001</v>
      </c>
      <c r="AG27">
        <v>42.0792</v>
      </c>
      <c r="AH27">
        <v>93.563599999999994</v>
      </c>
      <c r="AI27">
        <v>0</v>
      </c>
      <c r="AJ27">
        <v>0</v>
      </c>
      <c r="AK27">
        <v>53.932499999999997</v>
      </c>
      <c r="AL27">
        <v>25.564</v>
      </c>
      <c r="AM27">
        <v>15.804048</v>
      </c>
      <c r="AN27">
        <v>0.66954999999999998</v>
      </c>
      <c r="AO27">
        <v>0</v>
      </c>
      <c r="AP27">
        <v>0</v>
      </c>
      <c r="AQ27">
        <v>48.131999999999998</v>
      </c>
      <c r="AR27">
        <v>34.223999999999997</v>
      </c>
      <c r="AS27">
        <v>30.939599999999999</v>
      </c>
      <c r="AT27">
        <v>20.001799999999999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3240.1647060000005</v>
      </c>
    </row>
    <row r="28" spans="1:117">
      <c r="A28" t="s">
        <v>70</v>
      </c>
      <c r="B28">
        <v>0</v>
      </c>
      <c r="C28">
        <v>0</v>
      </c>
      <c r="D28">
        <v>43.155000000000001</v>
      </c>
      <c r="E28">
        <v>0</v>
      </c>
      <c r="F28">
        <v>0</v>
      </c>
      <c r="G28">
        <v>69.504000000000005</v>
      </c>
      <c r="H28">
        <v>0</v>
      </c>
      <c r="I28">
        <v>0</v>
      </c>
      <c r="J28">
        <v>87.68</v>
      </c>
      <c r="K28">
        <v>679.49316799999997</v>
      </c>
      <c r="L28">
        <v>653.15250000000003</v>
      </c>
      <c r="M28">
        <v>92</v>
      </c>
      <c r="N28">
        <v>110.88</v>
      </c>
      <c r="O28">
        <v>123.66562500000001</v>
      </c>
      <c r="P28">
        <v>139.3125</v>
      </c>
      <c r="Q28">
        <v>10.911809999999999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46.399079999999998</v>
      </c>
      <c r="X28">
        <v>147.515625</v>
      </c>
      <c r="Y28">
        <v>0</v>
      </c>
      <c r="Z28">
        <v>19.5624</v>
      </c>
      <c r="AA28">
        <v>42.14808</v>
      </c>
      <c r="AB28">
        <v>39.510120000000001</v>
      </c>
      <c r="AC28">
        <v>19.35568</v>
      </c>
      <c r="AD28">
        <v>27.408107999999999</v>
      </c>
      <c r="AE28">
        <v>49.436556000000003</v>
      </c>
      <c r="AF28">
        <v>26.622</v>
      </c>
      <c r="AG28">
        <v>42.0792</v>
      </c>
      <c r="AH28">
        <v>93.563599999999994</v>
      </c>
      <c r="AI28">
        <v>0</v>
      </c>
      <c r="AJ28">
        <v>0</v>
      </c>
      <c r="AK28">
        <v>53.932499999999997</v>
      </c>
      <c r="AL28">
        <v>79.376220000000004</v>
      </c>
      <c r="AM28">
        <v>15.804048</v>
      </c>
      <c r="AN28">
        <v>0.66954999999999998</v>
      </c>
      <c r="AO28">
        <v>0</v>
      </c>
      <c r="AP28">
        <v>0</v>
      </c>
      <c r="AQ28">
        <v>48.131999999999998</v>
      </c>
      <c r="AR28">
        <v>34.223999999999997</v>
      </c>
      <c r="AS28">
        <v>30.939599999999999</v>
      </c>
      <c r="AT28">
        <v>20.001799999999999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3354.7197260000007</v>
      </c>
    </row>
    <row r="29" spans="1:117">
      <c r="A29" t="s">
        <v>71</v>
      </c>
      <c r="B29">
        <v>0</v>
      </c>
      <c r="C29">
        <v>0</v>
      </c>
      <c r="D29">
        <v>43.155000000000001</v>
      </c>
      <c r="E29">
        <v>0</v>
      </c>
      <c r="F29">
        <v>0</v>
      </c>
      <c r="G29">
        <v>69.504000000000005</v>
      </c>
      <c r="H29">
        <v>0</v>
      </c>
      <c r="I29">
        <v>0</v>
      </c>
      <c r="J29">
        <v>87.68</v>
      </c>
      <c r="K29">
        <v>679.49316799999997</v>
      </c>
      <c r="L29">
        <v>653.15250000000003</v>
      </c>
      <c r="M29">
        <v>92</v>
      </c>
      <c r="N29">
        <v>110.88</v>
      </c>
      <c r="O29">
        <v>123.66562500000001</v>
      </c>
      <c r="P29">
        <v>139.3125</v>
      </c>
      <c r="Q29">
        <v>10.911809999999999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46.399079999999998</v>
      </c>
      <c r="X29">
        <v>147.515625</v>
      </c>
      <c r="Y29">
        <v>0</v>
      </c>
      <c r="Z29">
        <v>19.5624</v>
      </c>
      <c r="AA29">
        <v>42.14808</v>
      </c>
      <c r="AB29">
        <v>39.510120000000001</v>
      </c>
      <c r="AC29">
        <v>19.35568</v>
      </c>
      <c r="AD29">
        <v>36.544144000000003</v>
      </c>
      <c r="AE29">
        <v>49.436556000000003</v>
      </c>
      <c r="AF29">
        <v>26.622</v>
      </c>
      <c r="AG29">
        <v>42.0792</v>
      </c>
      <c r="AH29">
        <v>93.563599999999994</v>
      </c>
      <c r="AI29">
        <v>0</v>
      </c>
      <c r="AJ29">
        <v>0</v>
      </c>
      <c r="AK29">
        <v>53.932499999999997</v>
      </c>
      <c r="AL29">
        <v>79.376220000000004</v>
      </c>
      <c r="AM29">
        <v>15.804048</v>
      </c>
      <c r="AN29">
        <v>0.66954999999999998</v>
      </c>
      <c r="AO29">
        <v>0</v>
      </c>
      <c r="AP29">
        <v>0</v>
      </c>
      <c r="AQ29">
        <v>48.131999999999998</v>
      </c>
      <c r="AR29">
        <v>34.223999999999997</v>
      </c>
      <c r="AS29">
        <v>30.939599999999999</v>
      </c>
      <c r="AT29">
        <v>20.001799999999999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3363.8557620000006</v>
      </c>
    </row>
    <row r="30" spans="1:117">
      <c r="A30" t="s">
        <v>72</v>
      </c>
      <c r="B30">
        <v>0</v>
      </c>
      <c r="C30">
        <v>0</v>
      </c>
      <c r="D30">
        <v>43.155000000000001</v>
      </c>
      <c r="E30">
        <v>0</v>
      </c>
      <c r="F30">
        <v>0</v>
      </c>
      <c r="G30">
        <v>69.504000000000005</v>
      </c>
      <c r="H30">
        <v>0</v>
      </c>
      <c r="I30">
        <v>0</v>
      </c>
      <c r="J30">
        <v>87.68</v>
      </c>
      <c r="K30">
        <v>679.49316799999997</v>
      </c>
      <c r="L30">
        <v>653.15250000000003</v>
      </c>
      <c r="M30">
        <v>92</v>
      </c>
      <c r="N30">
        <v>110.88</v>
      </c>
      <c r="O30">
        <v>123.66562500000001</v>
      </c>
      <c r="P30">
        <v>139.3125</v>
      </c>
      <c r="Q30">
        <v>10.911809999999999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46.399079999999998</v>
      </c>
      <c r="X30">
        <v>147.515625</v>
      </c>
      <c r="Y30">
        <v>0</v>
      </c>
      <c r="Z30">
        <v>19.5624</v>
      </c>
      <c r="AA30">
        <v>42.14808</v>
      </c>
      <c r="AB30">
        <v>39.510120000000001</v>
      </c>
      <c r="AC30">
        <v>19.35568</v>
      </c>
      <c r="AD30">
        <v>36.544144000000003</v>
      </c>
      <c r="AE30">
        <v>49.436556000000003</v>
      </c>
      <c r="AF30">
        <v>26.622</v>
      </c>
      <c r="AG30">
        <v>42.0792</v>
      </c>
      <c r="AH30">
        <v>93.563599999999994</v>
      </c>
      <c r="AI30">
        <v>0</v>
      </c>
      <c r="AJ30">
        <v>0</v>
      </c>
      <c r="AK30">
        <v>53.932499999999997</v>
      </c>
      <c r="AL30">
        <v>79.376220000000004</v>
      </c>
      <c r="AM30">
        <v>15.804048</v>
      </c>
      <c r="AN30">
        <v>0.66954999999999998</v>
      </c>
      <c r="AO30">
        <v>0</v>
      </c>
      <c r="AP30">
        <v>0</v>
      </c>
      <c r="AQ30">
        <v>48.131999999999998</v>
      </c>
      <c r="AR30">
        <v>34.223999999999997</v>
      </c>
      <c r="AS30">
        <v>30.939599999999999</v>
      </c>
      <c r="AT30">
        <v>20.001799999999999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3363.8557620000006</v>
      </c>
    </row>
    <row r="31" spans="1:117">
      <c r="A31" t="s">
        <v>73</v>
      </c>
      <c r="B31">
        <v>0</v>
      </c>
      <c r="C31">
        <v>0</v>
      </c>
      <c r="D31">
        <v>43.155000000000001</v>
      </c>
      <c r="E31">
        <v>0</v>
      </c>
      <c r="F31">
        <v>0</v>
      </c>
      <c r="G31">
        <v>69.504000000000005</v>
      </c>
      <c r="H31">
        <v>0</v>
      </c>
      <c r="I31">
        <v>0</v>
      </c>
      <c r="J31">
        <v>87.68</v>
      </c>
      <c r="K31">
        <v>679.49316799999997</v>
      </c>
      <c r="L31">
        <v>653.15250000000003</v>
      </c>
      <c r="M31">
        <v>92</v>
      </c>
      <c r="N31">
        <v>110.88</v>
      </c>
      <c r="O31">
        <v>123.66562500000001</v>
      </c>
      <c r="P31">
        <v>139.3125</v>
      </c>
      <c r="Q31">
        <v>10.911809999999999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46.399079999999998</v>
      </c>
      <c r="X31">
        <v>147.515625</v>
      </c>
      <c r="Y31">
        <v>0</v>
      </c>
      <c r="Z31">
        <v>19.5624</v>
      </c>
      <c r="AA31">
        <v>42.14808</v>
      </c>
      <c r="AB31">
        <v>39.510120000000001</v>
      </c>
      <c r="AC31">
        <v>19.35568</v>
      </c>
      <c r="AD31">
        <v>36.544144000000003</v>
      </c>
      <c r="AE31">
        <v>49.436556000000003</v>
      </c>
      <c r="AF31">
        <v>26.622</v>
      </c>
      <c r="AG31">
        <v>42.0792</v>
      </c>
      <c r="AH31">
        <v>93.563599999999994</v>
      </c>
      <c r="AI31">
        <v>0</v>
      </c>
      <c r="AJ31">
        <v>0</v>
      </c>
      <c r="AK31">
        <v>53.932499999999997</v>
      </c>
      <c r="AL31">
        <v>79.376220000000004</v>
      </c>
      <c r="AM31">
        <v>15.804048</v>
      </c>
      <c r="AN31">
        <v>0.66954999999999998</v>
      </c>
      <c r="AO31">
        <v>0</v>
      </c>
      <c r="AP31">
        <v>0</v>
      </c>
      <c r="AQ31">
        <v>48.131999999999998</v>
      </c>
      <c r="AR31">
        <v>34.223999999999997</v>
      </c>
      <c r="AS31">
        <v>30.939599999999999</v>
      </c>
      <c r="AT31">
        <v>20.001799999999999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3363.8557620000006</v>
      </c>
    </row>
    <row r="32" spans="1:117">
      <c r="A32" t="s">
        <v>74</v>
      </c>
      <c r="B32">
        <v>0</v>
      </c>
      <c r="C32">
        <v>0</v>
      </c>
      <c r="D32">
        <v>43.155000000000001</v>
      </c>
      <c r="E32">
        <v>0</v>
      </c>
      <c r="F32">
        <v>0</v>
      </c>
      <c r="G32">
        <v>69.504000000000005</v>
      </c>
      <c r="H32">
        <v>0</v>
      </c>
      <c r="I32">
        <v>0</v>
      </c>
      <c r="J32">
        <v>87.68</v>
      </c>
      <c r="K32">
        <v>679.49316799999997</v>
      </c>
      <c r="L32">
        <v>653.15250000000003</v>
      </c>
      <c r="M32">
        <v>92</v>
      </c>
      <c r="N32">
        <v>110.88</v>
      </c>
      <c r="O32">
        <v>123.66562500000001</v>
      </c>
      <c r="P32">
        <v>139.3125</v>
      </c>
      <c r="Q32">
        <v>10.911809999999999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46.399079999999998</v>
      </c>
      <c r="X32">
        <v>147.515625</v>
      </c>
      <c r="Y32">
        <v>0</v>
      </c>
      <c r="Z32">
        <v>19.5624</v>
      </c>
      <c r="AA32">
        <v>42.14808</v>
      </c>
      <c r="AB32">
        <v>39.510120000000001</v>
      </c>
      <c r="AC32">
        <v>19.35568</v>
      </c>
      <c r="AD32">
        <v>27.408107999999999</v>
      </c>
      <c r="AE32">
        <v>49.436556000000003</v>
      </c>
      <c r="AF32">
        <v>26.622</v>
      </c>
      <c r="AG32">
        <v>42.0792</v>
      </c>
      <c r="AH32">
        <v>93.563599999999994</v>
      </c>
      <c r="AI32">
        <v>0</v>
      </c>
      <c r="AJ32">
        <v>0</v>
      </c>
      <c r="AK32">
        <v>53.932499999999997</v>
      </c>
      <c r="AL32">
        <v>25.564</v>
      </c>
      <c r="AM32">
        <v>15.804048</v>
      </c>
      <c r="AN32">
        <v>0.66954999999999998</v>
      </c>
      <c r="AO32">
        <v>0</v>
      </c>
      <c r="AP32">
        <v>0</v>
      </c>
      <c r="AQ32">
        <v>48.131999999999998</v>
      </c>
      <c r="AR32">
        <v>34.223999999999997</v>
      </c>
      <c r="AS32">
        <v>30.939599999999999</v>
      </c>
      <c r="AT32">
        <v>20.001799999999999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3300.9075060000005</v>
      </c>
    </row>
    <row r="33" spans="1:117">
      <c r="A33" t="s">
        <v>75</v>
      </c>
      <c r="B33">
        <v>0</v>
      </c>
      <c r="C33">
        <v>0</v>
      </c>
      <c r="D33">
        <v>43.155000000000001</v>
      </c>
      <c r="E33">
        <v>0</v>
      </c>
      <c r="F33">
        <v>0</v>
      </c>
      <c r="G33">
        <v>69.504000000000005</v>
      </c>
      <c r="H33">
        <v>0</v>
      </c>
      <c r="I33">
        <v>0</v>
      </c>
      <c r="J33">
        <v>87.68</v>
      </c>
      <c r="K33">
        <v>679.49316799999997</v>
      </c>
      <c r="L33">
        <v>653.15250000000003</v>
      </c>
      <c r="M33">
        <v>92</v>
      </c>
      <c r="N33">
        <v>110.88</v>
      </c>
      <c r="O33">
        <v>123.66562500000001</v>
      </c>
      <c r="P33">
        <v>139.3125</v>
      </c>
      <c r="Q33">
        <v>10.911809999999999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46.399079999999998</v>
      </c>
      <c r="X33">
        <v>147.515625</v>
      </c>
      <c r="Y33">
        <v>0</v>
      </c>
      <c r="Z33">
        <v>19.5624</v>
      </c>
      <c r="AA33">
        <v>42.14808</v>
      </c>
      <c r="AB33">
        <v>39.510120000000001</v>
      </c>
      <c r="AC33">
        <v>19.35568</v>
      </c>
      <c r="AD33">
        <v>27.408107999999999</v>
      </c>
      <c r="AE33">
        <v>49.436556000000003</v>
      </c>
      <c r="AF33">
        <v>26.622</v>
      </c>
      <c r="AG33">
        <v>42.0792</v>
      </c>
      <c r="AH33">
        <v>93.563599999999994</v>
      </c>
      <c r="AI33">
        <v>0</v>
      </c>
      <c r="AJ33">
        <v>0</v>
      </c>
      <c r="AK33">
        <v>53.932499999999997</v>
      </c>
      <c r="AL33">
        <v>25.564</v>
      </c>
      <c r="AM33">
        <v>15.804048</v>
      </c>
      <c r="AN33">
        <v>0.66954999999999998</v>
      </c>
      <c r="AO33">
        <v>0</v>
      </c>
      <c r="AP33">
        <v>1.9215</v>
      </c>
      <c r="AQ33">
        <v>48.131999999999998</v>
      </c>
      <c r="AR33">
        <v>40.847999999999999</v>
      </c>
      <c r="AS33">
        <v>30.939599999999999</v>
      </c>
      <c r="AT33">
        <v>20.001799999999999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3309.4530060000002</v>
      </c>
    </row>
    <row r="34" spans="1:117">
      <c r="A34" t="s">
        <v>76</v>
      </c>
      <c r="B34">
        <v>0</v>
      </c>
      <c r="C34">
        <v>0</v>
      </c>
      <c r="D34">
        <v>43.155000000000001</v>
      </c>
      <c r="E34">
        <v>0</v>
      </c>
      <c r="F34">
        <v>0</v>
      </c>
      <c r="G34">
        <v>69.504000000000005</v>
      </c>
      <c r="H34">
        <v>0</v>
      </c>
      <c r="I34">
        <v>0</v>
      </c>
      <c r="J34">
        <v>87.68</v>
      </c>
      <c r="K34">
        <v>679.49316799999997</v>
      </c>
      <c r="L34">
        <v>653.15250000000003</v>
      </c>
      <c r="M34">
        <v>92</v>
      </c>
      <c r="N34">
        <v>110.88</v>
      </c>
      <c r="O34">
        <v>123.66562500000001</v>
      </c>
      <c r="P34">
        <v>139.3125</v>
      </c>
      <c r="Q34">
        <v>10.911809999999999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46.399079999999998</v>
      </c>
      <c r="X34">
        <v>147.515625</v>
      </c>
      <c r="Y34">
        <v>0</v>
      </c>
      <c r="Z34">
        <v>6.5208000000000004</v>
      </c>
      <c r="AA34">
        <v>42.14808</v>
      </c>
      <c r="AB34">
        <v>26.34008</v>
      </c>
      <c r="AC34">
        <v>19.35568</v>
      </c>
      <c r="AD34">
        <v>18.250935999999999</v>
      </c>
      <c r="AE34">
        <v>32.957704</v>
      </c>
      <c r="AF34">
        <v>18.043800000000001</v>
      </c>
      <c r="AG34">
        <v>42.0792</v>
      </c>
      <c r="AH34">
        <v>93.563599999999994</v>
      </c>
      <c r="AI34">
        <v>0</v>
      </c>
      <c r="AJ34">
        <v>0</v>
      </c>
      <c r="AK34">
        <v>53.932499999999997</v>
      </c>
      <c r="AL34">
        <v>25.564</v>
      </c>
      <c r="AM34">
        <v>15.804048</v>
      </c>
      <c r="AN34">
        <v>0.66954999999999998</v>
      </c>
      <c r="AO34">
        <v>0</v>
      </c>
      <c r="AP34">
        <v>1.9215</v>
      </c>
      <c r="AQ34">
        <v>48.131999999999998</v>
      </c>
      <c r="AR34">
        <v>40.847999999999999</v>
      </c>
      <c r="AS34">
        <v>30.939599999999999</v>
      </c>
      <c r="AT34">
        <v>20.001799999999999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3249.0271419999999</v>
      </c>
    </row>
    <row r="35" spans="1:117">
      <c r="A35" t="s">
        <v>77</v>
      </c>
      <c r="B35">
        <v>0</v>
      </c>
      <c r="C35">
        <v>0</v>
      </c>
      <c r="D35">
        <v>42.734999999999999</v>
      </c>
      <c r="E35">
        <v>0</v>
      </c>
      <c r="F35">
        <v>0</v>
      </c>
      <c r="G35">
        <v>69.504000000000005</v>
      </c>
      <c r="H35">
        <v>0</v>
      </c>
      <c r="I35">
        <v>0</v>
      </c>
      <c r="J35">
        <v>87.68</v>
      </c>
      <c r="K35">
        <v>679.49316799999997</v>
      </c>
      <c r="L35">
        <v>653.15250000000003</v>
      </c>
      <c r="M35">
        <v>92</v>
      </c>
      <c r="N35">
        <v>110.88</v>
      </c>
      <c r="O35">
        <v>123.66562500000001</v>
      </c>
      <c r="P35">
        <v>139.3125</v>
      </c>
      <c r="Q35">
        <v>10.911809999999999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46.399079999999998</v>
      </c>
      <c r="X35">
        <v>147.515625</v>
      </c>
      <c r="Y35">
        <v>0</v>
      </c>
      <c r="Z35">
        <v>6.5208000000000004</v>
      </c>
      <c r="AA35">
        <v>42.14808</v>
      </c>
      <c r="AB35">
        <v>26.34008</v>
      </c>
      <c r="AC35">
        <v>19.35568</v>
      </c>
      <c r="AD35">
        <v>9.1149000000000004</v>
      </c>
      <c r="AE35">
        <v>16.478852</v>
      </c>
      <c r="AF35">
        <v>8.8740000000000006</v>
      </c>
      <c r="AG35">
        <v>42.0792</v>
      </c>
      <c r="AH35">
        <v>60.607999999999997</v>
      </c>
      <c r="AI35">
        <v>0</v>
      </c>
      <c r="AJ35">
        <v>0</v>
      </c>
      <c r="AK35">
        <v>53.932499999999997</v>
      </c>
      <c r="AL35">
        <v>25.564</v>
      </c>
      <c r="AM35">
        <v>15.804048</v>
      </c>
      <c r="AN35">
        <v>0.66954999999999998</v>
      </c>
      <c r="AO35">
        <v>0</v>
      </c>
      <c r="AP35">
        <v>0.38429999999999997</v>
      </c>
      <c r="AQ35">
        <v>48.131999999999998</v>
      </c>
      <c r="AR35">
        <v>34.223999999999997</v>
      </c>
      <c r="AS35">
        <v>30.939599999999999</v>
      </c>
      <c r="AT35">
        <v>20.001799999999999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3172.7056540000008</v>
      </c>
    </row>
    <row r="36" spans="1:117">
      <c r="A36" t="s">
        <v>78</v>
      </c>
      <c r="B36">
        <v>0</v>
      </c>
      <c r="C36">
        <v>0</v>
      </c>
      <c r="D36">
        <v>42.734999999999999</v>
      </c>
      <c r="E36">
        <v>0</v>
      </c>
      <c r="F36">
        <v>0</v>
      </c>
      <c r="G36">
        <v>69.504000000000005</v>
      </c>
      <c r="H36">
        <v>0</v>
      </c>
      <c r="I36">
        <v>0</v>
      </c>
      <c r="J36">
        <v>87.68</v>
      </c>
      <c r="K36">
        <v>679.49316799999997</v>
      </c>
      <c r="L36">
        <v>653.15250000000003</v>
      </c>
      <c r="M36">
        <v>92</v>
      </c>
      <c r="N36">
        <v>110.88</v>
      </c>
      <c r="O36">
        <v>123.66562500000001</v>
      </c>
      <c r="P36">
        <v>139.3125</v>
      </c>
      <c r="Q36">
        <v>10.911809999999999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46.399079999999998</v>
      </c>
      <c r="X36">
        <v>147.515625</v>
      </c>
      <c r="Y36">
        <v>0</v>
      </c>
      <c r="Z36">
        <v>6.5208000000000004</v>
      </c>
      <c r="AA36">
        <v>42.14808</v>
      </c>
      <c r="AB36">
        <v>26.34008</v>
      </c>
      <c r="AC36">
        <v>19.35568</v>
      </c>
      <c r="AD36">
        <v>0</v>
      </c>
      <c r="AE36">
        <v>16.478852</v>
      </c>
      <c r="AF36">
        <v>8.8740000000000006</v>
      </c>
      <c r="AG36">
        <v>42.0792</v>
      </c>
      <c r="AH36">
        <v>60.607999999999997</v>
      </c>
      <c r="AI36">
        <v>0</v>
      </c>
      <c r="AJ36">
        <v>0</v>
      </c>
      <c r="AK36">
        <v>53.932499999999997</v>
      </c>
      <c r="AL36">
        <v>25.564</v>
      </c>
      <c r="AM36">
        <v>15.804048</v>
      </c>
      <c r="AN36">
        <v>0.66954999999999998</v>
      </c>
      <c r="AO36">
        <v>0</v>
      </c>
      <c r="AP36">
        <v>0.38429999999999997</v>
      </c>
      <c r="AQ36">
        <v>48.131999999999998</v>
      </c>
      <c r="AR36">
        <v>34.223999999999997</v>
      </c>
      <c r="AS36">
        <v>30.939599999999999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3163.5907540000007</v>
      </c>
    </row>
    <row r="37" spans="1:117">
      <c r="A37" t="s">
        <v>79</v>
      </c>
      <c r="B37">
        <v>0</v>
      </c>
      <c r="C37">
        <v>0</v>
      </c>
      <c r="D37">
        <v>42.734999999999999</v>
      </c>
      <c r="E37">
        <v>0</v>
      </c>
      <c r="F37">
        <v>0</v>
      </c>
      <c r="G37">
        <v>69.504000000000005</v>
      </c>
      <c r="H37">
        <v>0</v>
      </c>
      <c r="I37">
        <v>0</v>
      </c>
      <c r="J37">
        <v>87.68</v>
      </c>
      <c r="K37">
        <v>679.49316799999997</v>
      </c>
      <c r="L37">
        <v>653.15250000000003</v>
      </c>
      <c r="M37">
        <v>92</v>
      </c>
      <c r="N37">
        <v>110.88</v>
      </c>
      <c r="O37">
        <v>123.66562500000001</v>
      </c>
      <c r="P37">
        <v>139.3125</v>
      </c>
      <c r="Q37">
        <v>10.911809999999999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46.399079999999998</v>
      </c>
      <c r="X37">
        <v>147.515625</v>
      </c>
      <c r="Y37">
        <v>0</v>
      </c>
      <c r="Z37">
        <v>6.5208000000000004</v>
      </c>
      <c r="AA37">
        <v>42.14808</v>
      </c>
      <c r="AB37">
        <v>26.34008</v>
      </c>
      <c r="AC37">
        <v>19.35568</v>
      </c>
      <c r="AD37">
        <v>0</v>
      </c>
      <c r="AE37">
        <v>16.478852</v>
      </c>
      <c r="AF37">
        <v>8.8740000000000006</v>
      </c>
      <c r="AG37">
        <v>42.0792</v>
      </c>
      <c r="AH37">
        <v>37.880000000000003</v>
      </c>
      <c r="AI37">
        <v>0</v>
      </c>
      <c r="AJ37">
        <v>0</v>
      </c>
      <c r="AK37">
        <v>53.932499999999997</v>
      </c>
      <c r="AL37">
        <v>25.564</v>
      </c>
      <c r="AM37">
        <v>15.804048</v>
      </c>
      <c r="AN37">
        <v>0.66954999999999998</v>
      </c>
      <c r="AO37">
        <v>0</v>
      </c>
      <c r="AP37">
        <v>0.38429999999999997</v>
      </c>
      <c r="AQ37">
        <v>36.098999999999997</v>
      </c>
      <c r="AR37">
        <v>34.223999999999997</v>
      </c>
      <c r="AS37">
        <v>30.939599999999999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3128.8297540000008</v>
      </c>
    </row>
    <row r="38" spans="1:117">
      <c r="A38" t="s">
        <v>80</v>
      </c>
      <c r="B38">
        <v>0</v>
      </c>
      <c r="C38">
        <v>0</v>
      </c>
      <c r="D38">
        <v>42.734999999999999</v>
      </c>
      <c r="E38">
        <v>0</v>
      </c>
      <c r="F38">
        <v>0</v>
      </c>
      <c r="G38">
        <v>69.504000000000005</v>
      </c>
      <c r="H38">
        <v>0</v>
      </c>
      <c r="I38">
        <v>0</v>
      </c>
      <c r="J38">
        <v>87.68</v>
      </c>
      <c r="K38">
        <v>679.49316799999997</v>
      </c>
      <c r="L38">
        <v>653.15250000000003</v>
      </c>
      <c r="M38">
        <v>92</v>
      </c>
      <c r="N38">
        <v>110.88</v>
      </c>
      <c r="O38">
        <v>123.66562500000001</v>
      </c>
      <c r="P38">
        <v>139.3125</v>
      </c>
      <c r="Q38">
        <v>10.911809999999999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46.399079999999998</v>
      </c>
      <c r="X38">
        <v>147.515625</v>
      </c>
      <c r="Y38">
        <v>0</v>
      </c>
      <c r="Z38">
        <v>6.5208000000000004</v>
      </c>
      <c r="AA38">
        <v>42.14808</v>
      </c>
      <c r="AB38">
        <v>26.34008</v>
      </c>
      <c r="AC38">
        <v>19.35568</v>
      </c>
      <c r="AD38">
        <v>0</v>
      </c>
      <c r="AE38">
        <v>16.478852</v>
      </c>
      <c r="AF38">
        <v>8.8740000000000006</v>
      </c>
      <c r="AG38">
        <v>42.0792</v>
      </c>
      <c r="AH38">
        <v>37.880000000000003</v>
      </c>
      <c r="AI38">
        <v>0</v>
      </c>
      <c r="AJ38">
        <v>0</v>
      </c>
      <c r="AK38">
        <v>53.932499999999997</v>
      </c>
      <c r="AL38">
        <v>25.564</v>
      </c>
      <c r="AM38">
        <v>15.804048</v>
      </c>
      <c r="AN38">
        <v>0.66954999999999998</v>
      </c>
      <c r="AO38">
        <v>0</v>
      </c>
      <c r="AP38">
        <v>0.38429999999999997</v>
      </c>
      <c r="AQ38">
        <v>36.098999999999997</v>
      </c>
      <c r="AR38">
        <v>34.223999999999997</v>
      </c>
      <c r="AS38">
        <v>30.939599999999999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3128.8297540000008</v>
      </c>
    </row>
    <row r="39" spans="1:117">
      <c r="A39" t="s">
        <v>81</v>
      </c>
      <c r="B39">
        <v>0</v>
      </c>
      <c r="C39">
        <v>0</v>
      </c>
      <c r="D39">
        <v>42.734999999999999</v>
      </c>
      <c r="E39">
        <v>0</v>
      </c>
      <c r="F39">
        <v>0</v>
      </c>
      <c r="G39">
        <v>69.504000000000005</v>
      </c>
      <c r="H39">
        <v>0</v>
      </c>
      <c r="I39">
        <v>0</v>
      </c>
      <c r="J39">
        <v>87.68</v>
      </c>
      <c r="K39">
        <v>679.49316799999997</v>
      </c>
      <c r="L39">
        <v>653.15250000000003</v>
      </c>
      <c r="M39">
        <v>92</v>
      </c>
      <c r="N39">
        <v>110.88</v>
      </c>
      <c r="O39">
        <v>123.66562500000001</v>
      </c>
      <c r="P39">
        <v>139.3125</v>
      </c>
      <c r="Q39">
        <v>10.911809999999999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46.399079999999998</v>
      </c>
      <c r="X39">
        <v>147.515625</v>
      </c>
      <c r="Y39">
        <v>0</v>
      </c>
      <c r="Z39">
        <v>6.5208000000000004</v>
      </c>
      <c r="AA39">
        <v>42.14808</v>
      </c>
      <c r="AB39">
        <v>26.34008</v>
      </c>
      <c r="AC39">
        <v>19.35568</v>
      </c>
      <c r="AD39">
        <v>0</v>
      </c>
      <c r="AE39">
        <v>16.478852</v>
      </c>
      <c r="AF39">
        <v>8.8740000000000006</v>
      </c>
      <c r="AG39">
        <v>42.0792</v>
      </c>
      <c r="AH39">
        <v>37.880000000000003</v>
      </c>
      <c r="AI39">
        <v>0</v>
      </c>
      <c r="AJ39">
        <v>0</v>
      </c>
      <c r="AK39">
        <v>53.932499999999997</v>
      </c>
      <c r="AL39">
        <v>25.564</v>
      </c>
      <c r="AM39">
        <v>15.804048</v>
      </c>
      <c r="AN39">
        <v>0.66954999999999998</v>
      </c>
      <c r="AO39">
        <v>0</v>
      </c>
      <c r="AP39">
        <v>0.64049999999999996</v>
      </c>
      <c r="AQ39">
        <v>36.098999999999997</v>
      </c>
      <c r="AR39">
        <v>34.223999999999997</v>
      </c>
      <c r="AS39">
        <v>30.939599999999999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3129.0859540000006</v>
      </c>
    </row>
    <row r="40" spans="1:117">
      <c r="A40" t="s">
        <v>82</v>
      </c>
      <c r="B40">
        <v>0</v>
      </c>
      <c r="C40">
        <v>0</v>
      </c>
      <c r="D40">
        <v>42.734999999999999</v>
      </c>
      <c r="E40">
        <v>0</v>
      </c>
      <c r="F40">
        <v>0</v>
      </c>
      <c r="G40">
        <v>69.504000000000005</v>
      </c>
      <c r="H40">
        <v>0</v>
      </c>
      <c r="I40">
        <v>0</v>
      </c>
      <c r="J40">
        <v>87.68</v>
      </c>
      <c r="K40">
        <v>679.49316799999997</v>
      </c>
      <c r="L40">
        <v>653.15250000000003</v>
      </c>
      <c r="M40">
        <v>92</v>
      </c>
      <c r="N40">
        <v>110.88</v>
      </c>
      <c r="O40">
        <v>123.66562500000001</v>
      </c>
      <c r="P40">
        <v>139.3125</v>
      </c>
      <c r="Q40">
        <v>10.911809999999999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46.399079999999998</v>
      </c>
      <c r="X40">
        <v>147.515625</v>
      </c>
      <c r="Y40">
        <v>0</v>
      </c>
      <c r="Z40">
        <v>6.5208000000000004</v>
      </c>
      <c r="AA40">
        <v>28.09872</v>
      </c>
      <c r="AB40">
        <v>26.34008</v>
      </c>
      <c r="AC40">
        <v>19.35568</v>
      </c>
      <c r="AD40">
        <v>0</v>
      </c>
      <c r="AE40">
        <v>16.478852</v>
      </c>
      <c r="AF40">
        <v>8.8740000000000006</v>
      </c>
      <c r="AG40">
        <v>42.0792</v>
      </c>
      <c r="AH40">
        <v>18.940000000000001</v>
      </c>
      <c r="AI40">
        <v>0</v>
      </c>
      <c r="AJ40">
        <v>0</v>
      </c>
      <c r="AK40">
        <v>53.932499999999997</v>
      </c>
      <c r="AL40">
        <v>25.564</v>
      </c>
      <c r="AM40">
        <v>15.804048</v>
      </c>
      <c r="AN40">
        <v>0.66954999999999998</v>
      </c>
      <c r="AO40">
        <v>0</v>
      </c>
      <c r="AP40">
        <v>0.64049999999999996</v>
      </c>
      <c r="AQ40">
        <v>24.065999999999999</v>
      </c>
      <c r="AR40">
        <v>34.223999999999997</v>
      </c>
      <c r="AS40">
        <v>30.939599999999999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3084.0635940000002</v>
      </c>
    </row>
    <row r="41" spans="1:117">
      <c r="A41" t="s">
        <v>83</v>
      </c>
      <c r="B41">
        <v>0</v>
      </c>
      <c r="C41">
        <v>0</v>
      </c>
      <c r="D41">
        <v>42.734999999999999</v>
      </c>
      <c r="E41">
        <v>0</v>
      </c>
      <c r="F41">
        <v>0</v>
      </c>
      <c r="G41">
        <v>69.504000000000005</v>
      </c>
      <c r="H41">
        <v>0</v>
      </c>
      <c r="I41">
        <v>0</v>
      </c>
      <c r="J41">
        <v>87.68</v>
      </c>
      <c r="K41">
        <v>679.49316799999997</v>
      </c>
      <c r="L41">
        <v>653.15250000000003</v>
      </c>
      <c r="M41">
        <v>92</v>
      </c>
      <c r="N41">
        <v>110.88</v>
      </c>
      <c r="O41">
        <v>123.66562500000001</v>
      </c>
      <c r="P41">
        <v>139.3125</v>
      </c>
      <c r="Q41">
        <v>10.911809999999999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46.399079999999998</v>
      </c>
      <c r="X41">
        <v>147.515625</v>
      </c>
      <c r="Y41">
        <v>0</v>
      </c>
      <c r="Z41">
        <v>13.041600000000001</v>
      </c>
      <c r="AA41">
        <v>28.09872</v>
      </c>
      <c r="AB41">
        <v>26.34008</v>
      </c>
      <c r="AC41">
        <v>19.35568</v>
      </c>
      <c r="AD41">
        <v>0</v>
      </c>
      <c r="AE41">
        <v>16.478852</v>
      </c>
      <c r="AF41">
        <v>8.8740000000000006</v>
      </c>
      <c r="AG41">
        <v>42.0792</v>
      </c>
      <c r="AH41">
        <v>0</v>
      </c>
      <c r="AI41">
        <v>0</v>
      </c>
      <c r="AJ41">
        <v>0</v>
      </c>
      <c r="AK41">
        <v>53.932499999999997</v>
      </c>
      <c r="AL41">
        <v>25.564</v>
      </c>
      <c r="AM41">
        <v>15.804048</v>
      </c>
      <c r="AN41">
        <v>0.66954999999999998</v>
      </c>
      <c r="AO41">
        <v>0</v>
      </c>
      <c r="AP41">
        <v>6.9173999999999998</v>
      </c>
      <c r="AQ41">
        <v>24.065999999999999</v>
      </c>
      <c r="AR41">
        <v>34.223999999999997</v>
      </c>
      <c r="AS41">
        <v>30.939599999999999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3077.9212940000002</v>
      </c>
    </row>
    <row r="42" spans="1:117">
      <c r="A42" t="s">
        <v>84</v>
      </c>
      <c r="B42">
        <v>0</v>
      </c>
      <c r="C42">
        <v>0</v>
      </c>
      <c r="D42">
        <v>42.734999999999999</v>
      </c>
      <c r="E42">
        <v>0</v>
      </c>
      <c r="F42">
        <v>0</v>
      </c>
      <c r="G42">
        <v>69.504000000000005</v>
      </c>
      <c r="H42">
        <v>0</v>
      </c>
      <c r="I42">
        <v>0</v>
      </c>
      <c r="J42">
        <v>87.68</v>
      </c>
      <c r="K42">
        <v>679.49316799999997</v>
      </c>
      <c r="L42">
        <v>653.15250000000003</v>
      </c>
      <c r="M42">
        <v>92</v>
      </c>
      <c r="N42">
        <v>110.88</v>
      </c>
      <c r="O42">
        <v>123.66562500000001</v>
      </c>
      <c r="P42">
        <v>139.3125</v>
      </c>
      <c r="Q42">
        <v>10.911809999999999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46.399079999999998</v>
      </c>
      <c r="X42">
        <v>147.515625</v>
      </c>
      <c r="Y42">
        <v>0</v>
      </c>
      <c r="Z42">
        <v>13.041600000000001</v>
      </c>
      <c r="AA42">
        <v>28.09872</v>
      </c>
      <c r="AB42">
        <v>26.34008</v>
      </c>
      <c r="AC42">
        <v>19.35568</v>
      </c>
      <c r="AD42">
        <v>0</v>
      </c>
      <c r="AE42">
        <v>16.478852</v>
      </c>
      <c r="AF42">
        <v>8.8740000000000006</v>
      </c>
      <c r="AG42">
        <v>42.0792</v>
      </c>
      <c r="AH42">
        <v>0</v>
      </c>
      <c r="AI42">
        <v>0</v>
      </c>
      <c r="AJ42">
        <v>0</v>
      </c>
      <c r="AK42">
        <v>53.932499999999997</v>
      </c>
      <c r="AL42">
        <v>25.564</v>
      </c>
      <c r="AM42">
        <v>15.804048</v>
      </c>
      <c r="AN42">
        <v>0.66954999999999998</v>
      </c>
      <c r="AO42">
        <v>0</v>
      </c>
      <c r="AP42">
        <v>6.9173999999999998</v>
      </c>
      <c r="AQ42">
        <v>12.032999999999999</v>
      </c>
      <c r="AR42">
        <v>34.223999999999997</v>
      </c>
      <c r="AS42">
        <v>30.939599999999999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3065.8882940000003</v>
      </c>
    </row>
    <row r="43" spans="1:117">
      <c r="A43" t="s">
        <v>85</v>
      </c>
      <c r="B43">
        <v>0</v>
      </c>
      <c r="C43">
        <v>0</v>
      </c>
      <c r="D43">
        <v>42.734999999999999</v>
      </c>
      <c r="E43">
        <v>0</v>
      </c>
      <c r="F43">
        <v>0</v>
      </c>
      <c r="G43">
        <v>69.504000000000005</v>
      </c>
      <c r="H43">
        <v>0</v>
      </c>
      <c r="I43">
        <v>0</v>
      </c>
      <c r="J43">
        <v>87.68</v>
      </c>
      <c r="K43">
        <v>679.49316799999997</v>
      </c>
      <c r="L43">
        <v>653.15250000000003</v>
      </c>
      <c r="M43">
        <v>92</v>
      </c>
      <c r="N43">
        <v>110.88</v>
      </c>
      <c r="O43">
        <v>123.66562500000001</v>
      </c>
      <c r="P43">
        <v>139.3125</v>
      </c>
      <c r="Q43">
        <v>10.911809999999999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46.399079999999998</v>
      </c>
      <c r="X43">
        <v>147.515625</v>
      </c>
      <c r="Y43">
        <v>0</v>
      </c>
      <c r="Z43">
        <v>13.041600000000001</v>
      </c>
      <c r="AA43">
        <v>14.04936</v>
      </c>
      <c r="AB43">
        <v>26.34008</v>
      </c>
      <c r="AC43">
        <v>19.35568</v>
      </c>
      <c r="AD43">
        <v>0</v>
      </c>
      <c r="AE43">
        <v>16.478852</v>
      </c>
      <c r="AF43">
        <v>8.8740000000000006</v>
      </c>
      <c r="AG43">
        <v>42.0792</v>
      </c>
      <c r="AH43">
        <v>0</v>
      </c>
      <c r="AI43">
        <v>0</v>
      </c>
      <c r="AJ43">
        <v>0</v>
      </c>
      <c r="AK43">
        <v>53.932499999999997</v>
      </c>
      <c r="AL43">
        <v>25.564</v>
      </c>
      <c r="AM43">
        <v>15.804048</v>
      </c>
      <c r="AN43">
        <v>0.66954999999999998</v>
      </c>
      <c r="AO43">
        <v>0</v>
      </c>
      <c r="AP43">
        <v>6.9173999999999998</v>
      </c>
      <c r="AQ43">
        <v>12.032999999999999</v>
      </c>
      <c r="AR43">
        <v>40.847999999999999</v>
      </c>
      <c r="AS43">
        <v>30.939599999999999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3058.4629340000001</v>
      </c>
    </row>
    <row r="44" spans="1:117">
      <c r="A44" t="s">
        <v>86</v>
      </c>
      <c r="B44">
        <v>0</v>
      </c>
      <c r="C44">
        <v>0</v>
      </c>
      <c r="D44">
        <v>42.734999999999999</v>
      </c>
      <c r="E44">
        <v>0</v>
      </c>
      <c r="F44">
        <v>0</v>
      </c>
      <c r="G44">
        <v>69.504000000000005</v>
      </c>
      <c r="H44">
        <v>0</v>
      </c>
      <c r="I44">
        <v>0</v>
      </c>
      <c r="J44">
        <v>87.68</v>
      </c>
      <c r="K44">
        <v>679.49316799999997</v>
      </c>
      <c r="L44">
        <v>653.15250000000003</v>
      </c>
      <c r="M44">
        <v>92</v>
      </c>
      <c r="N44">
        <v>110.88</v>
      </c>
      <c r="O44">
        <v>123.66562500000001</v>
      </c>
      <c r="P44">
        <v>139.3125</v>
      </c>
      <c r="Q44">
        <v>10.911809999999999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46.399079999999998</v>
      </c>
      <c r="X44">
        <v>147.515625</v>
      </c>
      <c r="Y44">
        <v>0</v>
      </c>
      <c r="Z44">
        <v>13.041600000000001</v>
      </c>
      <c r="AA44">
        <v>14.04936</v>
      </c>
      <c r="AB44">
        <v>26.34008</v>
      </c>
      <c r="AC44">
        <v>9.6778399999999998</v>
      </c>
      <c r="AD44">
        <v>0</v>
      </c>
      <c r="AE44">
        <v>16.478852</v>
      </c>
      <c r="AF44">
        <v>8.8740000000000006</v>
      </c>
      <c r="AG44">
        <v>42.0792</v>
      </c>
      <c r="AH44">
        <v>0</v>
      </c>
      <c r="AI44">
        <v>0</v>
      </c>
      <c r="AJ44">
        <v>0</v>
      </c>
      <c r="AK44">
        <v>53.932499999999997</v>
      </c>
      <c r="AL44">
        <v>25.564</v>
      </c>
      <c r="AM44">
        <v>15.804048</v>
      </c>
      <c r="AN44">
        <v>0.66954999999999998</v>
      </c>
      <c r="AO44">
        <v>0</v>
      </c>
      <c r="AP44">
        <v>6.2769000000000004</v>
      </c>
      <c r="AQ44">
        <v>0</v>
      </c>
      <c r="AR44">
        <v>40.847999999999999</v>
      </c>
      <c r="AS44">
        <v>30.939599999999999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3036.111594</v>
      </c>
    </row>
    <row r="45" spans="1:117">
      <c r="A45" t="s">
        <v>87</v>
      </c>
      <c r="B45">
        <v>0</v>
      </c>
      <c r="C45">
        <v>0</v>
      </c>
      <c r="D45">
        <v>42.734999999999999</v>
      </c>
      <c r="E45">
        <v>0</v>
      </c>
      <c r="F45">
        <v>0</v>
      </c>
      <c r="G45">
        <v>69.504000000000005</v>
      </c>
      <c r="H45">
        <v>0</v>
      </c>
      <c r="I45">
        <v>0</v>
      </c>
      <c r="J45">
        <v>87.68</v>
      </c>
      <c r="K45">
        <v>679.49316799999997</v>
      </c>
      <c r="L45">
        <v>653.15250000000003</v>
      </c>
      <c r="M45">
        <v>92</v>
      </c>
      <c r="N45">
        <v>110.88</v>
      </c>
      <c r="O45">
        <v>123.66562500000001</v>
      </c>
      <c r="P45">
        <v>139.3125</v>
      </c>
      <c r="Q45">
        <v>10.911809999999999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46.399079999999998</v>
      </c>
      <c r="X45">
        <v>147.515625</v>
      </c>
      <c r="Y45">
        <v>0</v>
      </c>
      <c r="Z45">
        <v>13.041600000000001</v>
      </c>
      <c r="AA45">
        <v>14.04936</v>
      </c>
      <c r="AB45">
        <v>26.34008</v>
      </c>
      <c r="AC45">
        <v>0</v>
      </c>
      <c r="AD45">
        <v>0</v>
      </c>
      <c r="AE45">
        <v>16.478852</v>
      </c>
      <c r="AF45">
        <v>8.8740000000000006</v>
      </c>
      <c r="AG45">
        <v>42.0792</v>
      </c>
      <c r="AH45">
        <v>0</v>
      </c>
      <c r="AI45">
        <v>0</v>
      </c>
      <c r="AJ45">
        <v>0</v>
      </c>
      <c r="AK45">
        <v>53.932499999999997</v>
      </c>
      <c r="AL45">
        <v>25.564</v>
      </c>
      <c r="AM45">
        <v>15.804048</v>
      </c>
      <c r="AN45">
        <v>0.66954999999999998</v>
      </c>
      <c r="AO45">
        <v>0</v>
      </c>
      <c r="AP45">
        <v>6.2769000000000004</v>
      </c>
      <c r="AQ45">
        <v>0</v>
      </c>
      <c r="AR45">
        <v>35.328000000000003</v>
      </c>
      <c r="AS45">
        <v>30.939599999999999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3020.9137540000002</v>
      </c>
    </row>
    <row r="46" spans="1:117">
      <c r="A46" t="s">
        <v>88</v>
      </c>
      <c r="B46">
        <v>0</v>
      </c>
      <c r="C46">
        <v>0</v>
      </c>
      <c r="D46">
        <v>42.734999999999999</v>
      </c>
      <c r="E46">
        <v>0</v>
      </c>
      <c r="F46">
        <v>0</v>
      </c>
      <c r="G46">
        <v>69.504000000000005</v>
      </c>
      <c r="H46">
        <v>0</v>
      </c>
      <c r="I46">
        <v>0</v>
      </c>
      <c r="J46">
        <v>87.68</v>
      </c>
      <c r="K46">
        <v>679.49316799999997</v>
      </c>
      <c r="L46">
        <v>653.15250000000003</v>
      </c>
      <c r="M46">
        <v>92</v>
      </c>
      <c r="N46">
        <v>110.88</v>
      </c>
      <c r="O46">
        <v>123.66562500000001</v>
      </c>
      <c r="P46">
        <v>139.3125</v>
      </c>
      <c r="Q46">
        <v>10.911809999999999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46.399079999999998</v>
      </c>
      <c r="X46">
        <v>147.515625</v>
      </c>
      <c r="Y46">
        <v>0</v>
      </c>
      <c r="Z46">
        <v>13.041600000000001</v>
      </c>
      <c r="AA46">
        <v>0</v>
      </c>
      <c r="AB46">
        <v>13.17004</v>
      </c>
      <c r="AC46">
        <v>0</v>
      </c>
      <c r="AD46">
        <v>0</v>
      </c>
      <c r="AE46">
        <v>16.478852</v>
      </c>
      <c r="AF46">
        <v>8.8740000000000006</v>
      </c>
      <c r="AG46">
        <v>42.0792</v>
      </c>
      <c r="AH46">
        <v>0</v>
      </c>
      <c r="AI46">
        <v>0</v>
      </c>
      <c r="AJ46">
        <v>0</v>
      </c>
      <c r="AK46">
        <v>53.932499999999997</v>
      </c>
      <c r="AL46">
        <v>25.564</v>
      </c>
      <c r="AM46">
        <v>15.804048</v>
      </c>
      <c r="AN46">
        <v>0.66954999999999998</v>
      </c>
      <c r="AO46">
        <v>0</v>
      </c>
      <c r="AP46">
        <v>6.2769000000000004</v>
      </c>
      <c r="AQ46">
        <v>0</v>
      </c>
      <c r="AR46">
        <v>35.328000000000003</v>
      </c>
      <c r="AS46">
        <v>30.939599999999999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2993.6943540000002</v>
      </c>
    </row>
    <row r="47" spans="1:117">
      <c r="A47" t="s">
        <v>89</v>
      </c>
      <c r="B47">
        <v>0</v>
      </c>
      <c r="C47">
        <v>0</v>
      </c>
      <c r="D47">
        <v>42.734999999999999</v>
      </c>
      <c r="E47">
        <v>0</v>
      </c>
      <c r="F47">
        <v>0</v>
      </c>
      <c r="G47">
        <v>69.504000000000005</v>
      </c>
      <c r="H47">
        <v>0</v>
      </c>
      <c r="I47">
        <v>0</v>
      </c>
      <c r="J47">
        <v>87.68</v>
      </c>
      <c r="K47">
        <v>679.49316799999997</v>
      </c>
      <c r="L47">
        <v>653.15250000000003</v>
      </c>
      <c r="M47">
        <v>92</v>
      </c>
      <c r="N47">
        <v>110.88</v>
      </c>
      <c r="O47">
        <v>123.66562500000001</v>
      </c>
      <c r="P47">
        <v>139.3125</v>
      </c>
      <c r="Q47">
        <v>10.911809999999999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46.399079999999998</v>
      </c>
      <c r="X47">
        <v>147.515625</v>
      </c>
      <c r="Y47">
        <v>0</v>
      </c>
      <c r="Z47">
        <v>13.041600000000001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42.0792</v>
      </c>
      <c r="AH47">
        <v>0</v>
      </c>
      <c r="AI47">
        <v>0</v>
      </c>
      <c r="AJ47">
        <v>0</v>
      </c>
      <c r="AK47">
        <v>53.932499999999997</v>
      </c>
      <c r="AL47">
        <v>25.564</v>
      </c>
      <c r="AM47">
        <v>15.804048</v>
      </c>
      <c r="AN47">
        <v>0.66954999999999998</v>
      </c>
      <c r="AO47">
        <v>0</v>
      </c>
      <c r="AP47">
        <v>0</v>
      </c>
      <c r="AQ47">
        <v>0</v>
      </c>
      <c r="AR47">
        <v>35.328000000000003</v>
      </c>
      <c r="AS47">
        <v>30.939599999999999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2974.2474140000004</v>
      </c>
    </row>
    <row r="48" spans="1:117">
      <c r="A48" t="s">
        <v>90</v>
      </c>
      <c r="B48">
        <v>0</v>
      </c>
      <c r="C48">
        <v>0</v>
      </c>
      <c r="D48">
        <v>42.734999999999999</v>
      </c>
      <c r="E48">
        <v>0</v>
      </c>
      <c r="F48">
        <v>0</v>
      </c>
      <c r="G48">
        <v>69.504000000000005</v>
      </c>
      <c r="H48">
        <v>0</v>
      </c>
      <c r="I48">
        <v>0</v>
      </c>
      <c r="J48">
        <v>87.68</v>
      </c>
      <c r="K48">
        <v>679.49316799999997</v>
      </c>
      <c r="L48">
        <v>653.15250000000003</v>
      </c>
      <c r="M48">
        <v>92</v>
      </c>
      <c r="N48">
        <v>110.88</v>
      </c>
      <c r="O48">
        <v>123.66562500000001</v>
      </c>
      <c r="P48">
        <v>139.3125</v>
      </c>
      <c r="Q48">
        <v>10.911809999999999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46.399079999999998</v>
      </c>
      <c r="X48">
        <v>147.515625</v>
      </c>
      <c r="Y48">
        <v>0</v>
      </c>
      <c r="Z48">
        <v>13.041600000000001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42.0792</v>
      </c>
      <c r="AH48">
        <v>0</v>
      </c>
      <c r="AI48">
        <v>0</v>
      </c>
      <c r="AJ48">
        <v>0</v>
      </c>
      <c r="AK48">
        <v>53.932499999999997</v>
      </c>
      <c r="AL48">
        <v>25.564</v>
      </c>
      <c r="AM48">
        <v>15.804048</v>
      </c>
      <c r="AN48">
        <v>0.66954999999999998</v>
      </c>
      <c r="AO48">
        <v>0</v>
      </c>
      <c r="AP48">
        <v>0</v>
      </c>
      <c r="AQ48">
        <v>0</v>
      </c>
      <c r="AR48">
        <v>35.328000000000003</v>
      </c>
      <c r="AS48">
        <v>30.939599999999999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2974.2474140000004</v>
      </c>
    </row>
    <row r="49" spans="1:117">
      <c r="A49" t="s">
        <v>91</v>
      </c>
      <c r="B49">
        <v>0</v>
      </c>
      <c r="C49">
        <v>0</v>
      </c>
      <c r="D49">
        <v>42.734999999999999</v>
      </c>
      <c r="E49">
        <v>0</v>
      </c>
      <c r="F49">
        <v>0</v>
      </c>
      <c r="G49">
        <v>69.504000000000005</v>
      </c>
      <c r="H49">
        <v>0</v>
      </c>
      <c r="I49">
        <v>0</v>
      </c>
      <c r="J49">
        <v>87.68</v>
      </c>
      <c r="K49">
        <v>679.49316799999997</v>
      </c>
      <c r="L49">
        <v>653.15250000000003</v>
      </c>
      <c r="M49">
        <v>92</v>
      </c>
      <c r="N49">
        <v>110.88</v>
      </c>
      <c r="O49">
        <v>123.66562500000001</v>
      </c>
      <c r="P49">
        <v>139.3125</v>
      </c>
      <c r="Q49">
        <v>10.911809999999999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46.399079999999998</v>
      </c>
      <c r="X49">
        <v>147.515625</v>
      </c>
      <c r="Y49">
        <v>0</v>
      </c>
      <c r="Z49">
        <v>13.041600000000001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42.0792</v>
      </c>
      <c r="AH49">
        <v>0</v>
      </c>
      <c r="AI49">
        <v>0</v>
      </c>
      <c r="AJ49">
        <v>0</v>
      </c>
      <c r="AK49">
        <v>53.932499999999997</v>
      </c>
      <c r="AL49">
        <v>25.564</v>
      </c>
      <c r="AM49">
        <v>15.804048</v>
      </c>
      <c r="AN49">
        <v>0.66954999999999998</v>
      </c>
      <c r="AO49">
        <v>0</v>
      </c>
      <c r="AP49">
        <v>0</v>
      </c>
      <c r="AQ49">
        <v>0</v>
      </c>
      <c r="AR49">
        <v>35.328000000000003</v>
      </c>
      <c r="AS49">
        <v>30.939599999999999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2974.2474140000004</v>
      </c>
    </row>
    <row r="50" spans="1:117">
      <c r="A50" t="s">
        <v>92</v>
      </c>
      <c r="B50">
        <v>0</v>
      </c>
      <c r="C50">
        <v>0</v>
      </c>
      <c r="D50">
        <v>42.734999999999999</v>
      </c>
      <c r="E50">
        <v>0</v>
      </c>
      <c r="F50">
        <v>0</v>
      </c>
      <c r="G50">
        <v>69.504000000000005</v>
      </c>
      <c r="H50">
        <v>0</v>
      </c>
      <c r="I50">
        <v>0</v>
      </c>
      <c r="J50">
        <v>87.68</v>
      </c>
      <c r="K50">
        <v>679.49316799999997</v>
      </c>
      <c r="L50">
        <v>653.15250000000003</v>
      </c>
      <c r="M50">
        <v>92</v>
      </c>
      <c r="N50">
        <v>110.88</v>
      </c>
      <c r="O50">
        <v>123.66562500000001</v>
      </c>
      <c r="P50">
        <v>139.3125</v>
      </c>
      <c r="Q50">
        <v>10.911809999999999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46.399079999999998</v>
      </c>
      <c r="X50">
        <v>147.515625</v>
      </c>
      <c r="Y50">
        <v>0</v>
      </c>
      <c r="Z50">
        <v>13.041600000000001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42.0792</v>
      </c>
      <c r="AH50">
        <v>0</v>
      </c>
      <c r="AI50">
        <v>0</v>
      </c>
      <c r="AJ50">
        <v>0</v>
      </c>
      <c r="AK50">
        <v>53.932499999999997</v>
      </c>
      <c r="AL50">
        <v>25.564</v>
      </c>
      <c r="AM50">
        <v>15.804048</v>
      </c>
      <c r="AN50">
        <v>0.66954999999999998</v>
      </c>
      <c r="AO50">
        <v>0</v>
      </c>
      <c r="AP50">
        <v>0</v>
      </c>
      <c r="AQ50">
        <v>0</v>
      </c>
      <c r="AR50">
        <v>35.328000000000003</v>
      </c>
      <c r="AS50">
        <v>30.939599999999999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2974.2474140000004</v>
      </c>
    </row>
    <row r="51" spans="1:117">
      <c r="A51" t="s">
        <v>93</v>
      </c>
      <c r="B51">
        <v>0</v>
      </c>
      <c r="C51">
        <v>0</v>
      </c>
      <c r="D51">
        <v>42.734999999999999</v>
      </c>
      <c r="E51">
        <v>0</v>
      </c>
      <c r="F51">
        <v>0</v>
      </c>
      <c r="G51">
        <v>69.504000000000005</v>
      </c>
      <c r="H51">
        <v>0</v>
      </c>
      <c r="I51">
        <v>0</v>
      </c>
      <c r="J51">
        <v>87.68</v>
      </c>
      <c r="K51">
        <v>679.49316799999997</v>
      </c>
      <c r="L51">
        <v>653.15250000000003</v>
      </c>
      <c r="M51">
        <v>92</v>
      </c>
      <c r="N51">
        <v>110.88</v>
      </c>
      <c r="O51">
        <v>123.66562500000001</v>
      </c>
      <c r="P51">
        <v>139.3125</v>
      </c>
      <c r="Q51">
        <v>10.911809999999999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46.399079999999998</v>
      </c>
      <c r="X51">
        <v>147.515625</v>
      </c>
      <c r="Y51">
        <v>0</v>
      </c>
      <c r="Z51">
        <v>13.041600000000001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42.0792</v>
      </c>
      <c r="AH51">
        <v>0</v>
      </c>
      <c r="AI51">
        <v>0</v>
      </c>
      <c r="AJ51">
        <v>0</v>
      </c>
      <c r="AK51">
        <v>53.932499999999997</v>
      </c>
      <c r="AL51">
        <v>40.088999999999999</v>
      </c>
      <c r="AM51">
        <v>15.804048</v>
      </c>
      <c r="AN51">
        <v>0.66954999999999998</v>
      </c>
      <c r="AO51">
        <v>0</v>
      </c>
      <c r="AP51">
        <v>0</v>
      </c>
      <c r="AQ51">
        <v>0</v>
      </c>
      <c r="AR51">
        <v>35.328000000000003</v>
      </c>
      <c r="AS51">
        <v>30.939599999999999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2972.2935620000003</v>
      </c>
    </row>
    <row r="52" spans="1:117">
      <c r="A52" t="s">
        <v>94</v>
      </c>
      <c r="B52">
        <v>0</v>
      </c>
      <c r="C52">
        <v>0</v>
      </c>
      <c r="D52">
        <v>42.734999999999999</v>
      </c>
      <c r="E52">
        <v>0</v>
      </c>
      <c r="F52">
        <v>0</v>
      </c>
      <c r="G52">
        <v>69.504000000000005</v>
      </c>
      <c r="H52">
        <v>0</v>
      </c>
      <c r="I52">
        <v>0</v>
      </c>
      <c r="J52">
        <v>87.68</v>
      </c>
      <c r="K52">
        <v>679.49316799999997</v>
      </c>
      <c r="L52">
        <v>653.15250000000003</v>
      </c>
      <c r="M52">
        <v>92</v>
      </c>
      <c r="N52">
        <v>110.88</v>
      </c>
      <c r="O52">
        <v>123.66562500000001</v>
      </c>
      <c r="P52">
        <v>139.3125</v>
      </c>
      <c r="Q52">
        <v>10.911809999999999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46.399079999999998</v>
      </c>
      <c r="X52">
        <v>147.515625</v>
      </c>
      <c r="Y52">
        <v>0</v>
      </c>
      <c r="Z52">
        <v>13.041600000000001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42.0792</v>
      </c>
      <c r="AH52">
        <v>0</v>
      </c>
      <c r="AI52">
        <v>0</v>
      </c>
      <c r="AJ52">
        <v>0</v>
      </c>
      <c r="AK52">
        <v>53.932499999999997</v>
      </c>
      <c r="AL52">
        <v>40.088999999999999</v>
      </c>
      <c r="AM52">
        <v>15.804048</v>
      </c>
      <c r="AN52">
        <v>0.66954999999999998</v>
      </c>
      <c r="AO52">
        <v>0</v>
      </c>
      <c r="AP52">
        <v>0</v>
      </c>
      <c r="AQ52">
        <v>0</v>
      </c>
      <c r="AR52">
        <v>35.328000000000003</v>
      </c>
      <c r="AS52">
        <v>30.939599999999999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2972.2935620000003</v>
      </c>
    </row>
    <row r="53" spans="1:117">
      <c r="A53" t="s">
        <v>95</v>
      </c>
      <c r="B53">
        <v>0</v>
      </c>
      <c r="C53">
        <v>0</v>
      </c>
      <c r="D53">
        <v>42.734999999999999</v>
      </c>
      <c r="E53">
        <v>0</v>
      </c>
      <c r="F53">
        <v>0</v>
      </c>
      <c r="G53">
        <v>69.504000000000005</v>
      </c>
      <c r="H53">
        <v>0</v>
      </c>
      <c r="I53">
        <v>0</v>
      </c>
      <c r="J53">
        <v>87.68</v>
      </c>
      <c r="K53">
        <v>679.49316799999997</v>
      </c>
      <c r="L53">
        <v>653.15250000000003</v>
      </c>
      <c r="M53">
        <v>92</v>
      </c>
      <c r="N53">
        <v>110.88</v>
      </c>
      <c r="O53">
        <v>123.66562500000001</v>
      </c>
      <c r="P53">
        <v>139.3125</v>
      </c>
      <c r="Q53">
        <v>10.911809999999999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46.399079999999998</v>
      </c>
      <c r="X53">
        <v>147.515625</v>
      </c>
      <c r="Y53">
        <v>0</v>
      </c>
      <c r="Z53">
        <v>13.041600000000001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42.0792</v>
      </c>
      <c r="AH53">
        <v>0</v>
      </c>
      <c r="AI53">
        <v>0</v>
      </c>
      <c r="AJ53">
        <v>0</v>
      </c>
      <c r="AK53">
        <v>53.932499999999997</v>
      </c>
      <c r="AL53">
        <v>40.088999999999999</v>
      </c>
      <c r="AM53">
        <v>15.804048</v>
      </c>
      <c r="AN53">
        <v>0.66954999999999998</v>
      </c>
      <c r="AO53">
        <v>0</v>
      </c>
      <c r="AP53">
        <v>0</v>
      </c>
      <c r="AQ53">
        <v>0</v>
      </c>
      <c r="AR53">
        <v>40.847999999999999</v>
      </c>
      <c r="AS53">
        <v>30.939599999999999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2977.8135620000003</v>
      </c>
    </row>
    <row r="54" spans="1:117">
      <c r="A54" t="s">
        <v>96</v>
      </c>
      <c r="B54">
        <v>0</v>
      </c>
      <c r="C54">
        <v>0</v>
      </c>
      <c r="D54">
        <v>42.734999999999999</v>
      </c>
      <c r="E54">
        <v>0</v>
      </c>
      <c r="F54">
        <v>0</v>
      </c>
      <c r="G54">
        <v>69.504000000000005</v>
      </c>
      <c r="H54">
        <v>0</v>
      </c>
      <c r="I54">
        <v>0</v>
      </c>
      <c r="J54">
        <v>87.68</v>
      </c>
      <c r="K54">
        <v>679.49316799999997</v>
      </c>
      <c r="L54">
        <v>653.15250000000003</v>
      </c>
      <c r="M54">
        <v>92</v>
      </c>
      <c r="N54">
        <v>110.88</v>
      </c>
      <c r="O54">
        <v>123.66562500000001</v>
      </c>
      <c r="P54">
        <v>139.3125</v>
      </c>
      <c r="Q54">
        <v>10.911809999999999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46.399079999999998</v>
      </c>
      <c r="X54">
        <v>147.515625</v>
      </c>
      <c r="Y54">
        <v>0</v>
      </c>
      <c r="Z54">
        <v>13.041600000000001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42.0792</v>
      </c>
      <c r="AH54">
        <v>0</v>
      </c>
      <c r="AI54">
        <v>0</v>
      </c>
      <c r="AJ54">
        <v>0</v>
      </c>
      <c r="AK54">
        <v>53.932499999999997</v>
      </c>
      <c r="AL54">
        <v>40.088999999999999</v>
      </c>
      <c r="AM54">
        <v>15.804048</v>
      </c>
      <c r="AN54">
        <v>0.66954999999999998</v>
      </c>
      <c r="AO54">
        <v>0</v>
      </c>
      <c r="AP54">
        <v>0</v>
      </c>
      <c r="AQ54">
        <v>0</v>
      </c>
      <c r="AR54">
        <v>40.847999999999999</v>
      </c>
      <c r="AS54">
        <v>30.939599999999999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2977.8135620000003</v>
      </c>
    </row>
    <row r="55" spans="1:117">
      <c r="A55" t="s">
        <v>97</v>
      </c>
      <c r="B55">
        <v>0</v>
      </c>
      <c r="C55">
        <v>0</v>
      </c>
      <c r="D55">
        <v>42.734999999999999</v>
      </c>
      <c r="E55">
        <v>0</v>
      </c>
      <c r="F55">
        <v>0</v>
      </c>
      <c r="G55">
        <v>69.504000000000005</v>
      </c>
      <c r="H55">
        <v>0</v>
      </c>
      <c r="I55">
        <v>0</v>
      </c>
      <c r="J55">
        <v>87.68</v>
      </c>
      <c r="K55">
        <v>679.49316799999997</v>
      </c>
      <c r="L55">
        <v>653.15250000000003</v>
      </c>
      <c r="M55">
        <v>92</v>
      </c>
      <c r="N55">
        <v>110.88</v>
      </c>
      <c r="O55">
        <v>123.66562500000001</v>
      </c>
      <c r="P55">
        <v>139.3125</v>
      </c>
      <c r="Q55">
        <v>10.911809999999999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46.399079999999998</v>
      </c>
      <c r="X55">
        <v>147.515625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42.0792</v>
      </c>
      <c r="AH55">
        <v>0</v>
      </c>
      <c r="AI55">
        <v>0</v>
      </c>
      <c r="AJ55">
        <v>0</v>
      </c>
      <c r="AK55">
        <v>53.932499999999997</v>
      </c>
      <c r="AL55">
        <v>40.088999999999999</v>
      </c>
      <c r="AM55">
        <v>15.804048</v>
      </c>
      <c r="AN55">
        <v>0.66954999999999998</v>
      </c>
      <c r="AO55">
        <v>0</v>
      </c>
      <c r="AP55">
        <v>0</v>
      </c>
      <c r="AQ55">
        <v>0</v>
      </c>
      <c r="AR55">
        <v>35.328000000000003</v>
      </c>
      <c r="AS55">
        <v>30.939599999999999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2972.2935620000003</v>
      </c>
    </row>
    <row r="56" spans="1:117">
      <c r="A56" t="s">
        <v>98</v>
      </c>
      <c r="B56">
        <v>0</v>
      </c>
      <c r="C56">
        <v>0</v>
      </c>
      <c r="D56">
        <v>42.734999999999999</v>
      </c>
      <c r="E56">
        <v>0</v>
      </c>
      <c r="F56">
        <v>0</v>
      </c>
      <c r="G56">
        <v>69.504000000000005</v>
      </c>
      <c r="H56">
        <v>0</v>
      </c>
      <c r="I56">
        <v>0</v>
      </c>
      <c r="J56">
        <v>87.68</v>
      </c>
      <c r="K56">
        <v>679.49316799999997</v>
      </c>
      <c r="L56">
        <v>653.15250000000003</v>
      </c>
      <c r="M56">
        <v>92</v>
      </c>
      <c r="N56">
        <v>110.88</v>
      </c>
      <c r="O56">
        <v>123.66562500000001</v>
      </c>
      <c r="P56">
        <v>139.3125</v>
      </c>
      <c r="Q56">
        <v>10.911809999999999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46.399079999999998</v>
      </c>
      <c r="X56">
        <v>147.515625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42.0792</v>
      </c>
      <c r="AH56">
        <v>0</v>
      </c>
      <c r="AI56">
        <v>0</v>
      </c>
      <c r="AJ56">
        <v>0</v>
      </c>
      <c r="AK56">
        <v>53.932499999999997</v>
      </c>
      <c r="AL56">
        <v>40.088999999999999</v>
      </c>
      <c r="AM56">
        <v>15.804048</v>
      </c>
      <c r="AN56">
        <v>0.66954999999999998</v>
      </c>
      <c r="AO56">
        <v>0</v>
      </c>
      <c r="AP56">
        <v>0</v>
      </c>
      <c r="AQ56">
        <v>0</v>
      </c>
      <c r="AR56">
        <v>35.328000000000003</v>
      </c>
      <c r="AS56">
        <v>30.939599999999999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2972.2935620000003</v>
      </c>
    </row>
    <row r="57" spans="1:117">
      <c r="A57" t="s">
        <v>99</v>
      </c>
      <c r="B57">
        <v>0</v>
      </c>
      <c r="C57">
        <v>0</v>
      </c>
      <c r="D57">
        <v>42.734999999999999</v>
      </c>
      <c r="E57">
        <v>0</v>
      </c>
      <c r="F57">
        <v>0</v>
      </c>
      <c r="G57">
        <v>69.504000000000005</v>
      </c>
      <c r="H57">
        <v>0</v>
      </c>
      <c r="I57">
        <v>0</v>
      </c>
      <c r="J57">
        <v>87.68</v>
      </c>
      <c r="K57">
        <v>679.49316799999997</v>
      </c>
      <c r="L57">
        <v>653.15250000000003</v>
      </c>
      <c r="M57">
        <v>92</v>
      </c>
      <c r="N57">
        <v>110.88</v>
      </c>
      <c r="O57">
        <v>123.66562500000001</v>
      </c>
      <c r="P57">
        <v>139.3125</v>
      </c>
      <c r="Q57">
        <v>10.911809999999999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46.399079999999998</v>
      </c>
      <c r="X57">
        <v>147.515625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42.0792</v>
      </c>
      <c r="AH57">
        <v>0</v>
      </c>
      <c r="AI57">
        <v>0</v>
      </c>
      <c r="AJ57">
        <v>0</v>
      </c>
      <c r="AK57">
        <v>53.932499999999997</v>
      </c>
      <c r="AL57">
        <v>40.088999999999999</v>
      </c>
      <c r="AM57">
        <v>15.804048</v>
      </c>
      <c r="AN57">
        <v>0.66954999999999998</v>
      </c>
      <c r="AO57">
        <v>0</v>
      </c>
      <c r="AP57">
        <v>0</v>
      </c>
      <c r="AQ57">
        <v>0</v>
      </c>
      <c r="AR57">
        <v>35.328000000000003</v>
      </c>
      <c r="AS57">
        <v>30.939599999999999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2965.7727620000001</v>
      </c>
    </row>
    <row r="58" spans="1:117">
      <c r="A58" t="s">
        <v>100</v>
      </c>
      <c r="B58">
        <v>0</v>
      </c>
      <c r="C58">
        <v>0</v>
      </c>
      <c r="D58">
        <v>42.734999999999999</v>
      </c>
      <c r="E58">
        <v>0</v>
      </c>
      <c r="F58">
        <v>0</v>
      </c>
      <c r="G58">
        <v>69.504000000000005</v>
      </c>
      <c r="H58">
        <v>0</v>
      </c>
      <c r="I58">
        <v>0</v>
      </c>
      <c r="J58">
        <v>87.68</v>
      </c>
      <c r="K58">
        <v>679.49316799999997</v>
      </c>
      <c r="L58">
        <v>653.15250000000003</v>
      </c>
      <c r="M58">
        <v>92</v>
      </c>
      <c r="N58">
        <v>110.88</v>
      </c>
      <c r="O58">
        <v>123.66562500000001</v>
      </c>
      <c r="P58">
        <v>139.3125</v>
      </c>
      <c r="Q58">
        <v>10.911809999999999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46.399079999999998</v>
      </c>
      <c r="X58">
        <v>147.515625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42.0792</v>
      </c>
      <c r="AH58">
        <v>0</v>
      </c>
      <c r="AI58">
        <v>0</v>
      </c>
      <c r="AJ58">
        <v>0</v>
      </c>
      <c r="AK58">
        <v>53.932499999999997</v>
      </c>
      <c r="AL58">
        <v>40.088999999999999</v>
      </c>
      <c r="AM58">
        <v>15.804048</v>
      </c>
      <c r="AN58">
        <v>0.66954999999999998</v>
      </c>
      <c r="AO58">
        <v>0</v>
      </c>
      <c r="AP58">
        <v>0</v>
      </c>
      <c r="AQ58">
        <v>0</v>
      </c>
      <c r="AR58">
        <v>35.328000000000003</v>
      </c>
      <c r="AS58">
        <v>30.939599999999999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2965.7727620000001</v>
      </c>
    </row>
    <row r="59" spans="1:117">
      <c r="A59" t="s">
        <v>101</v>
      </c>
      <c r="B59">
        <v>0</v>
      </c>
      <c r="C59">
        <v>0</v>
      </c>
      <c r="D59">
        <v>42.734999999999999</v>
      </c>
      <c r="E59">
        <v>0</v>
      </c>
      <c r="F59">
        <v>0</v>
      </c>
      <c r="G59">
        <v>69.504000000000005</v>
      </c>
      <c r="H59">
        <v>0</v>
      </c>
      <c r="I59">
        <v>0</v>
      </c>
      <c r="J59">
        <v>87.68</v>
      </c>
      <c r="K59">
        <v>679.49316799999997</v>
      </c>
      <c r="L59">
        <v>653.15250000000003</v>
      </c>
      <c r="M59">
        <v>92</v>
      </c>
      <c r="N59">
        <v>110.88</v>
      </c>
      <c r="O59">
        <v>123.66562500000001</v>
      </c>
      <c r="P59">
        <v>139.3125</v>
      </c>
      <c r="Q59">
        <v>10.911809999999999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46.399079999999998</v>
      </c>
      <c r="X59">
        <v>147.515625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42.0792</v>
      </c>
      <c r="AH59">
        <v>0</v>
      </c>
      <c r="AI59">
        <v>0</v>
      </c>
      <c r="AJ59">
        <v>0</v>
      </c>
      <c r="AK59">
        <v>53.932499999999997</v>
      </c>
      <c r="AL59">
        <v>25.564</v>
      </c>
      <c r="AM59">
        <v>15.804048</v>
      </c>
      <c r="AN59">
        <v>0.66954999999999998</v>
      </c>
      <c r="AO59">
        <v>0</v>
      </c>
      <c r="AP59">
        <v>0</v>
      </c>
      <c r="AQ59">
        <v>12.032999999999999</v>
      </c>
      <c r="AR59">
        <v>35.328000000000003</v>
      </c>
      <c r="AS59">
        <v>30.939599999999999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2963.2807619999999</v>
      </c>
    </row>
    <row r="60" spans="1:117">
      <c r="A60" t="s">
        <v>102</v>
      </c>
      <c r="B60">
        <v>0</v>
      </c>
      <c r="C60">
        <v>0</v>
      </c>
      <c r="D60">
        <v>42.734999999999999</v>
      </c>
      <c r="E60">
        <v>0</v>
      </c>
      <c r="F60">
        <v>0</v>
      </c>
      <c r="G60">
        <v>69.504000000000005</v>
      </c>
      <c r="H60">
        <v>0</v>
      </c>
      <c r="I60">
        <v>0</v>
      </c>
      <c r="J60">
        <v>87.68</v>
      </c>
      <c r="K60">
        <v>679.49316799999997</v>
      </c>
      <c r="L60">
        <v>653.15250000000003</v>
      </c>
      <c r="M60">
        <v>92</v>
      </c>
      <c r="N60">
        <v>110.88</v>
      </c>
      <c r="O60">
        <v>123.66562500000001</v>
      </c>
      <c r="P60">
        <v>139.3125</v>
      </c>
      <c r="Q60">
        <v>10.911809999999999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46.399079999999998</v>
      </c>
      <c r="X60">
        <v>147.515625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42.0792</v>
      </c>
      <c r="AH60">
        <v>0</v>
      </c>
      <c r="AI60">
        <v>0</v>
      </c>
      <c r="AJ60">
        <v>0</v>
      </c>
      <c r="AK60">
        <v>53.932499999999997</v>
      </c>
      <c r="AL60">
        <v>25.564</v>
      </c>
      <c r="AM60">
        <v>15.804048</v>
      </c>
      <c r="AN60">
        <v>0.66954999999999998</v>
      </c>
      <c r="AO60">
        <v>0</v>
      </c>
      <c r="AP60">
        <v>0</v>
      </c>
      <c r="AQ60">
        <v>12.032999999999999</v>
      </c>
      <c r="AR60">
        <v>35.328000000000003</v>
      </c>
      <c r="AS60">
        <v>30.939599999999999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2963.2807619999999</v>
      </c>
    </row>
    <row r="61" spans="1:117">
      <c r="A61" t="s">
        <v>103</v>
      </c>
      <c r="B61">
        <v>0</v>
      </c>
      <c r="C61">
        <v>0</v>
      </c>
      <c r="D61">
        <v>42.734999999999999</v>
      </c>
      <c r="E61">
        <v>0</v>
      </c>
      <c r="F61">
        <v>0</v>
      </c>
      <c r="G61">
        <v>69.504000000000005</v>
      </c>
      <c r="H61">
        <v>0</v>
      </c>
      <c r="I61">
        <v>0</v>
      </c>
      <c r="J61">
        <v>87.68</v>
      </c>
      <c r="K61">
        <v>679.49316799999997</v>
      </c>
      <c r="L61">
        <v>653.15250000000003</v>
      </c>
      <c r="M61">
        <v>92</v>
      </c>
      <c r="N61">
        <v>110.88</v>
      </c>
      <c r="O61">
        <v>123.66562500000001</v>
      </c>
      <c r="P61">
        <v>139.3125</v>
      </c>
      <c r="Q61">
        <v>10.911809999999999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46.399079999999998</v>
      </c>
      <c r="X61">
        <v>147.515625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42.0792</v>
      </c>
      <c r="AH61">
        <v>0</v>
      </c>
      <c r="AI61">
        <v>0</v>
      </c>
      <c r="AJ61">
        <v>0</v>
      </c>
      <c r="AK61">
        <v>53.932499999999997</v>
      </c>
      <c r="AL61">
        <v>25.564</v>
      </c>
      <c r="AM61">
        <v>15.804048</v>
      </c>
      <c r="AN61">
        <v>0.66954999999999998</v>
      </c>
      <c r="AO61">
        <v>0</v>
      </c>
      <c r="AP61">
        <v>0</v>
      </c>
      <c r="AQ61">
        <v>24.065999999999999</v>
      </c>
      <c r="AR61">
        <v>35.328000000000003</v>
      </c>
      <c r="AS61">
        <v>30.939599999999999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2975.3137619999998</v>
      </c>
    </row>
    <row r="62" spans="1:117">
      <c r="A62" t="s">
        <v>104</v>
      </c>
      <c r="B62">
        <v>0</v>
      </c>
      <c r="C62">
        <v>0</v>
      </c>
      <c r="D62">
        <v>42.734999999999999</v>
      </c>
      <c r="E62">
        <v>0</v>
      </c>
      <c r="F62">
        <v>0</v>
      </c>
      <c r="G62">
        <v>69.504000000000005</v>
      </c>
      <c r="H62">
        <v>0</v>
      </c>
      <c r="I62">
        <v>0</v>
      </c>
      <c r="J62">
        <v>87.68</v>
      </c>
      <c r="K62">
        <v>679.49316799999997</v>
      </c>
      <c r="L62">
        <v>653.15250000000003</v>
      </c>
      <c r="M62">
        <v>92</v>
      </c>
      <c r="N62">
        <v>110.88</v>
      </c>
      <c r="O62">
        <v>123.66562500000001</v>
      </c>
      <c r="P62">
        <v>139.3125</v>
      </c>
      <c r="Q62">
        <v>10.911809999999999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46.399079999999998</v>
      </c>
      <c r="X62">
        <v>147.515625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42.0792</v>
      </c>
      <c r="AH62">
        <v>0</v>
      </c>
      <c r="AI62">
        <v>0</v>
      </c>
      <c r="AJ62">
        <v>0</v>
      </c>
      <c r="AK62">
        <v>53.932499999999997</v>
      </c>
      <c r="AL62">
        <v>25.564</v>
      </c>
      <c r="AM62">
        <v>15.804048</v>
      </c>
      <c r="AN62">
        <v>0.66954999999999998</v>
      </c>
      <c r="AO62">
        <v>0</v>
      </c>
      <c r="AP62">
        <v>0</v>
      </c>
      <c r="AQ62">
        <v>24.065999999999999</v>
      </c>
      <c r="AR62">
        <v>35.328000000000003</v>
      </c>
      <c r="AS62">
        <v>30.939599999999999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2975.3137619999998</v>
      </c>
    </row>
    <row r="63" spans="1:117">
      <c r="A63" t="s">
        <v>105</v>
      </c>
      <c r="B63">
        <v>0</v>
      </c>
      <c r="C63">
        <v>0</v>
      </c>
      <c r="D63">
        <v>42.734999999999999</v>
      </c>
      <c r="E63">
        <v>0</v>
      </c>
      <c r="F63">
        <v>0</v>
      </c>
      <c r="G63">
        <v>69.504000000000005</v>
      </c>
      <c r="H63">
        <v>0</v>
      </c>
      <c r="I63">
        <v>0</v>
      </c>
      <c r="J63">
        <v>87.68</v>
      </c>
      <c r="K63">
        <v>679.49316799999997</v>
      </c>
      <c r="L63">
        <v>653.15250000000003</v>
      </c>
      <c r="M63">
        <v>92</v>
      </c>
      <c r="N63">
        <v>110.88</v>
      </c>
      <c r="O63">
        <v>123.66562500000001</v>
      </c>
      <c r="P63">
        <v>139.3125</v>
      </c>
      <c r="Q63">
        <v>10.911809999999999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46.399079999999998</v>
      </c>
      <c r="X63">
        <v>147.515625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42.0792</v>
      </c>
      <c r="AH63">
        <v>0</v>
      </c>
      <c r="AI63">
        <v>0</v>
      </c>
      <c r="AJ63">
        <v>0</v>
      </c>
      <c r="AK63">
        <v>53.932499999999997</v>
      </c>
      <c r="AL63">
        <v>25.564</v>
      </c>
      <c r="AM63">
        <v>15.804048</v>
      </c>
      <c r="AN63">
        <v>0.66954999999999998</v>
      </c>
      <c r="AO63">
        <v>0</v>
      </c>
      <c r="AP63">
        <v>0</v>
      </c>
      <c r="AQ63">
        <v>24.065999999999999</v>
      </c>
      <c r="AR63">
        <v>35.328000000000003</v>
      </c>
      <c r="AS63">
        <v>30.939599999999999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2991.792614</v>
      </c>
    </row>
    <row r="64" spans="1:117">
      <c r="A64" t="s">
        <v>106</v>
      </c>
      <c r="B64">
        <v>0</v>
      </c>
      <c r="C64">
        <v>0</v>
      </c>
      <c r="D64">
        <v>42.734999999999999</v>
      </c>
      <c r="E64">
        <v>0</v>
      </c>
      <c r="F64">
        <v>0</v>
      </c>
      <c r="G64">
        <v>69.504000000000005</v>
      </c>
      <c r="H64">
        <v>0</v>
      </c>
      <c r="I64">
        <v>0</v>
      </c>
      <c r="J64">
        <v>87.68</v>
      </c>
      <c r="K64">
        <v>679.49316799999997</v>
      </c>
      <c r="L64">
        <v>653.15250000000003</v>
      </c>
      <c r="M64">
        <v>92</v>
      </c>
      <c r="N64">
        <v>110.88</v>
      </c>
      <c r="O64">
        <v>123.66562500000001</v>
      </c>
      <c r="P64">
        <v>139.3125</v>
      </c>
      <c r="Q64">
        <v>10.911809999999999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46.399079999999998</v>
      </c>
      <c r="X64">
        <v>147.515625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42.0792</v>
      </c>
      <c r="AH64">
        <v>0</v>
      </c>
      <c r="AI64">
        <v>0</v>
      </c>
      <c r="AJ64">
        <v>0</v>
      </c>
      <c r="AK64">
        <v>53.932499999999997</v>
      </c>
      <c r="AL64">
        <v>25.564</v>
      </c>
      <c r="AM64">
        <v>15.804048</v>
      </c>
      <c r="AN64">
        <v>0.66954999999999998</v>
      </c>
      <c r="AO64">
        <v>0</v>
      </c>
      <c r="AP64">
        <v>0</v>
      </c>
      <c r="AQ64">
        <v>24.065999999999999</v>
      </c>
      <c r="AR64">
        <v>35.328000000000003</v>
      </c>
      <c r="AS64">
        <v>30.939599999999999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2991.792614</v>
      </c>
    </row>
    <row r="65" spans="1:117">
      <c r="A65" t="s">
        <v>107</v>
      </c>
      <c r="B65">
        <v>0</v>
      </c>
      <c r="C65">
        <v>0</v>
      </c>
      <c r="D65">
        <v>42.734999999999999</v>
      </c>
      <c r="E65">
        <v>0</v>
      </c>
      <c r="F65">
        <v>0</v>
      </c>
      <c r="G65">
        <v>69.504000000000005</v>
      </c>
      <c r="H65">
        <v>0</v>
      </c>
      <c r="I65">
        <v>0</v>
      </c>
      <c r="J65">
        <v>87.68</v>
      </c>
      <c r="K65">
        <v>679.49316799999997</v>
      </c>
      <c r="L65">
        <v>653.15250000000003</v>
      </c>
      <c r="M65">
        <v>92</v>
      </c>
      <c r="N65">
        <v>110.88</v>
      </c>
      <c r="O65">
        <v>123.66562500000001</v>
      </c>
      <c r="P65">
        <v>139.3125</v>
      </c>
      <c r="Q65">
        <v>10.911809999999999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46.399079999999998</v>
      </c>
      <c r="X65">
        <v>147.515625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42.0792</v>
      </c>
      <c r="AH65">
        <v>18.940000000000001</v>
      </c>
      <c r="AI65">
        <v>0</v>
      </c>
      <c r="AJ65">
        <v>0</v>
      </c>
      <c r="AK65">
        <v>53.932499999999997</v>
      </c>
      <c r="AL65">
        <v>25.564</v>
      </c>
      <c r="AM65">
        <v>15.804048</v>
      </c>
      <c r="AN65">
        <v>0.66954999999999998</v>
      </c>
      <c r="AO65">
        <v>0</v>
      </c>
      <c r="AP65">
        <v>0</v>
      </c>
      <c r="AQ65">
        <v>24.065999999999999</v>
      </c>
      <c r="AR65">
        <v>35.328000000000003</v>
      </c>
      <c r="AS65">
        <v>30.939599999999999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3010.732614</v>
      </c>
    </row>
    <row r="66" spans="1:117">
      <c r="A66" t="s">
        <v>108</v>
      </c>
      <c r="B66">
        <v>0</v>
      </c>
      <c r="C66">
        <v>0</v>
      </c>
      <c r="D66">
        <v>42.734999999999999</v>
      </c>
      <c r="E66">
        <v>0</v>
      </c>
      <c r="F66">
        <v>0</v>
      </c>
      <c r="G66">
        <v>69.504000000000005</v>
      </c>
      <c r="H66">
        <v>0</v>
      </c>
      <c r="I66">
        <v>0</v>
      </c>
      <c r="J66">
        <v>87.68</v>
      </c>
      <c r="K66">
        <v>679.49316799999997</v>
      </c>
      <c r="L66">
        <v>653.15250000000003</v>
      </c>
      <c r="M66">
        <v>92</v>
      </c>
      <c r="N66">
        <v>110.88</v>
      </c>
      <c r="O66">
        <v>123.66562500000001</v>
      </c>
      <c r="P66">
        <v>139.3125</v>
      </c>
      <c r="Q66">
        <v>10.911809999999999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46.399079999999998</v>
      </c>
      <c r="X66">
        <v>147.515625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42.0792</v>
      </c>
      <c r="AH66">
        <v>18.940000000000001</v>
      </c>
      <c r="AI66">
        <v>0</v>
      </c>
      <c r="AJ66">
        <v>0</v>
      </c>
      <c r="AK66">
        <v>53.932499999999997</v>
      </c>
      <c r="AL66">
        <v>25.564</v>
      </c>
      <c r="AM66">
        <v>10.557359999999999</v>
      </c>
      <c r="AN66">
        <v>0.66954999999999998</v>
      </c>
      <c r="AO66">
        <v>0</v>
      </c>
      <c r="AP66">
        <v>0</v>
      </c>
      <c r="AQ66">
        <v>24.065999999999999</v>
      </c>
      <c r="AR66">
        <v>35.328000000000003</v>
      </c>
      <c r="AS66">
        <v>30.939599999999999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3005.4859259999998</v>
      </c>
    </row>
    <row r="67" spans="1:117">
      <c r="A67" t="s">
        <v>109</v>
      </c>
      <c r="B67">
        <v>0</v>
      </c>
      <c r="C67">
        <v>0</v>
      </c>
      <c r="D67">
        <v>42.734999999999999</v>
      </c>
      <c r="E67">
        <v>0</v>
      </c>
      <c r="F67">
        <v>0</v>
      </c>
      <c r="G67">
        <v>69.504000000000005</v>
      </c>
      <c r="H67">
        <v>0</v>
      </c>
      <c r="I67">
        <v>0</v>
      </c>
      <c r="J67">
        <v>87.68</v>
      </c>
      <c r="K67">
        <v>679.49316799999997</v>
      </c>
      <c r="L67">
        <v>653.15250000000003</v>
      </c>
      <c r="M67">
        <v>92</v>
      </c>
      <c r="N67">
        <v>110.88</v>
      </c>
      <c r="O67">
        <v>123.66562500000001</v>
      </c>
      <c r="P67">
        <v>139.3125</v>
      </c>
      <c r="Q67">
        <v>10.911809999999999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46.399079999999998</v>
      </c>
      <c r="X67">
        <v>147.515625</v>
      </c>
      <c r="Y67">
        <v>0</v>
      </c>
      <c r="Z67">
        <v>6.5208000000000004</v>
      </c>
      <c r="AA67">
        <v>14.04936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42.0792</v>
      </c>
      <c r="AH67">
        <v>37.880000000000003</v>
      </c>
      <c r="AI67">
        <v>0</v>
      </c>
      <c r="AJ67">
        <v>0</v>
      </c>
      <c r="AK67">
        <v>53.932499999999997</v>
      </c>
      <c r="AL67">
        <v>12.782</v>
      </c>
      <c r="AM67">
        <v>10.557359999999999</v>
      </c>
      <c r="AN67">
        <v>0.66954999999999998</v>
      </c>
      <c r="AO67">
        <v>0</v>
      </c>
      <c r="AP67">
        <v>0</v>
      </c>
      <c r="AQ67">
        <v>24.065999999999999</v>
      </c>
      <c r="AR67">
        <v>35.328000000000003</v>
      </c>
      <c r="AS67">
        <v>30.939599999999999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3025.6932860000002</v>
      </c>
    </row>
    <row r="68" spans="1:117">
      <c r="A68" t="s">
        <v>110</v>
      </c>
      <c r="B68">
        <v>0</v>
      </c>
      <c r="C68">
        <v>0</v>
      </c>
      <c r="D68">
        <v>42.734999999999999</v>
      </c>
      <c r="E68">
        <v>0</v>
      </c>
      <c r="F68">
        <v>0</v>
      </c>
      <c r="G68">
        <v>69.504000000000005</v>
      </c>
      <c r="H68">
        <v>0</v>
      </c>
      <c r="I68">
        <v>0</v>
      </c>
      <c r="J68">
        <v>87.68</v>
      </c>
      <c r="K68">
        <v>679.49316799999997</v>
      </c>
      <c r="L68">
        <v>653.15250000000003</v>
      </c>
      <c r="M68">
        <v>92</v>
      </c>
      <c r="N68">
        <v>110.88</v>
      </c>
      <c r="O68">
        <v>123.66562500000001</v>
      </c>
      <c r="P68">
        <v>139.3125</v>
      </c>
      <c r="Q68">
        <v>10.911809999999999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46.399079999999998</v>
      </c>
      <c r="X68">
        <v>147.515625</v>
      </c>
      <c r="Y68">
        <v>0</v>
      </c>
      <c r="Z68">
        <v>6.5208000000000004</v>
      </c>
      <c r="AA68">
        <v>14.04936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42.0792</v>
      </c>
      <c r="AH68">
        <v>37.880000000000003</v>
      </c>
      <c r="AI68">
        <v>0</v>
      </c>
      <c r="AJ68">
        <v>0</v>
      </c>
      <c r="AK68">
        <v>53.932499999999997</v>
      </c>
      <c r="AL68">
        <v>12.782</v>
      </c>
      <c r="AM68">
        <v>10.557359999999999</v>
      </c>
      <c r="AN68">
        <v>0.66954999999999998</v>
      </c>
      <c r="AO68">
        <v>0</v>
      </c>
      <c r="AP68">
        <v>0</v>
      </c>
      <c r="AQ68">
        <v>24.065999999999999</v>
      </c>
      <c r="AR68">
        <v>35.328000000000003</v>
      </c>
      <c r="AS68">
        <v>30.939599999999999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3025.6932860000002</v>
      </c>
    </row>
    <row r="69" spans="1:117">
      <c r="A69" t="s">
        <v>111</v>
      </c>
      <c r="B69">
        <v>0</v>
      </c>
      <c r="C69">
        <v>0</v>
      </c>
      <c r="D69">
        <v>42.734999999999999</v>
      </c>
      <c r="E69">
        <v>0</v>
      </c>
      <c r="F69">
        <v>0</v>
      </c>
      <c r="G69">
        <v>69.504000000000005</v>
      </c>
      <c r="H69">
        <v>0</v>
      </c>
      <c r="I69">
        <v>0</v>
      </c>
      <c r="J69">
        <v>87.68</v>
      </c>
      <c r="K69">
        <v>679.49316799999997</v>
      </c>
      <c r="L69">
        <v>653.15250000000003</v>
      </c>
      <c r="M69">
        <v>92</v>
      </c>
      <c r="N69">
        <v>110.88</v>
      </c>
      <c r="O69">
        <v>123.66562500000001</v>
      </c>
      <c r="P69">
        <v>139.3125</v>
      </c>
      <c r="Q69">
        <v>10.911809999999999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46.399079999999998</v>
      </c>
      <c r="X69">
        <v>147.515625</v>
      </c>
      <c r="Y69">
        <v>0</v>
      </c>
      <c r="Z69">
        <v>6.5208000000000004</v>
      </c>
      <c r="AA69">
        <v>14.04936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42.0792</v>
      </c>
      <c r="AH69">
        <v>37.880000000000003</v>
      </c>
      <c r="AI69">
        <v>0</v>
      </c>
      <c r="AJ69">
        <v>0</v>
      </c>
      <c r="AK69">
        <v>53.932499999999997</v>
      </c>
      <c r="AL69">
        <v>12.782</v>
      </c>
      <c r="AM69">
        <v>10.557359999999999</v>
      </c>
      <c r="AN69">
        <v>0.66954999999999998</v>
      </c>
      <c r="AO69">
        <v>0</v>
      </c>
      <c r="AP69">
        <v>0</v>
      </c>
      <c r="AQ69">
        <v>36.098999999999997</v>
      </c>
      <c r="AR69">
        <v>35.328000000000003</v>
      </c>
      <c r="AS69">
        <v>30.939599999999999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3037.7262860000005</v>
      </c>
    </row>
    <row r="70" spans="1:117">
      <c r="A70" t="s">
        <v>112</v>
      </c>
      <c r="B70">
        <v>0</v>
      </c>
      <c r="C70">
        <v>0</v>
      </c>
      <c r="D70">
        <v>42.734999999999999</v>
      </c>
      <c r="E70">
        <v>0</v>
      </c>
      <c r="F70">
        <v>0</v>
      </c>
      <c r="G70">
        <v>69.504000000000005</v>
      </c>
      <c r="H70">
        <v>0</v>
      </c>
      <c r="I70">
        <v>0</v>
      </c>
      <c r="J70">
        <v>87.68</v>
      </c>
      <c r="K70">
        <v>679.49316799999997</v>
      </c>
      <c r="L70">
        <v>653.15250000000003</v>
      </c>
      <c r="M70">
        <v>92</v>
      </c>
      <c r="N70">
        <v>110.88</v>
      </c>
      <c r="O70">
        <v>123.66562500000001</v>
      </c>
      <c r="P70">
        <v>139.3125</v>
      </c>
      <c r="Q70">
        <v>10.911809999999999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46.399079999999998</v>
      </c>
      <c r="X70">
        <v>147.515625</v>
      </c>
      <c r="Y70">
        <v>0</v>
      </c>
      <c r="Z70">
        <v>6.5208000000000004</v>
      </c>
      <c r="AA70">
        <v>14.04936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42.0792</v>
      </c>
      <c r="AH70">
        <v>37.880000000000003</v>
      </c>
      <c r="AI70">
        <v>0</v>
      </c>
      <c r="AJ70">
        <v>0</v>
      </c>
      <c r="AK70">
        <v>53.932499999999997</v>
      </c>
      <c r="AL70">
        <v>12.782</v>
      </c>
      <c r="AM70">
        <v>10.557359999999999</v>
      </c>
      <c r="AN70">
        <v>0.66954999999999998</v>
      </c>
      <c r="AO70">
        <v>0</v>
      </c>
      <c r="AP70">
        <v>0</v>
      </c>
      <c r="AQ70">
        <v>36.098999999999997</v>
      </c>
      <c r="AR70">
        <v>35.328000000000003</v>
      </c>
      <c r="AS70">
        <v>30.939599999999999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3037.7262860000005</v>
      </c>
    </row>
    <row r="71" spans="1:117">
      <c r="A71" t="s">
        <v>113</v>
      </c>
      <c r="B71">
        <v>0</v>
      </c>
      <c r="C71">
        <v>0</v>
      </c>
      <c r="D71">
        <v>42.734999999999999</v>
      </c>
      <c r="E71">
        <v>0</v>
      </c>
      <c r="F71">
        <v>0</v>
      </c>
      <c r="G71">
        <v>69.504000000000005</v>
      </c>
      <c r="H71">
        <v>0</v>
      </c>
      <c r="I71">
        <v>0</v>
      </c>
      <c r="J71">
        <v>87.68</v>
      </c>
      <c r="K71">
        <v>679.49316799999997</v>
      </c>
      <c r="L71">
        <v>653.15250000000003</v>
      </c>
      <c r="M71">
        <v>92</v>
      </c>
      <c r="N71">
        <v>110.88</v>
      </c>
      <c r="O71">
        <v>123.66562500000001</v>
      </c>
      <c r="P71">
        <v>139.3125</v>
      </c>
      <c r="Q71">
        <v>10.911809999999999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46.399079999999998</v>
      </c>
      <c r="X71">
        <v>147.515625</v>
      </c>
      <c r="Y71">
        <v>0</v>
      </c>
      <c r="Z71">
        <v>6.5208000000000004</v>
      </c>
      <c r="AA71">
        <v>28.09872</v>
      </c>
      <c r="AB71">
        <v>0</v>
      </c>
      <c r="AC71">
        <v>0</v>
      </c>
      <c r="AD71">
        <v>9.1149000000000004</v>
      </c>
      <c r="AE71">
        <v>16.478852</v>
      </c>
      <c r="AF71">
        <v>8.8740000000000006</v>
      </c>
      <c r="AG71">
        <v>42.0792</v>
      </c>
      <c r="AH71">
        <v>60.607999999999997</v>
      </c>
      <c r="AI71">
        <v>0</v>
      </c>
      <c r="AJ71">
        <v>0</v>
      </c>
      <c r="AK71">
        <v>53.932499999999997</v>
      </c>
      <c r="AL71">
        <v>12.782</v>
      </c>
      <c r="AM71">
        <v>10.557359999999999</v>
      </c>
      <c r="AN71">
        <v>0.66954999999999998</v>
      </c>
      <c r="AO71">
        <v>0</v>
      </c>
      <c r="AP71">
        <v>1.0247999999999999</v>
      </c>
      <c r="AQ71">
        <v>48.131999999999998</v>
      </c>
      <c r="AR71">
        <v>35.328000000000003</v>
      </c>
      <c r="AS71">
        <v>30.939599999999999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3096.6763460000006</v>
      </c>
    </row>
    <row r="72" spans="1:117">
      <c r="A72" t="s">
        <v>114</v>
      </c>
      <c r="B72">
        <v>0</v>
      </c>
      <c r="C72">
        <v>0</v>
      </c>
      <c r="D72">
        <v>42.734999999999999</v>
      </c>
      <c r="E72">
        <v>0</v>
      </c>
      <c r="F72">
        <v>0</v>
      </c>
      <c r="G72">
        <v>69.504000000000005</v>
      </c>
      <c r="H72">
        <v>0</v>
      </c>
      <c r="I72">
        <v>0</v>
      </c>
      <c r="J72">
        <v>87.68</v>
      </c>
      <c r="K72">
        <v>679.49316799999997</v>
      </c>
      <c r="L72">
        <v>653.15250000000003</v>
      </c>
      <c r="M72">
        <v>92</v>
      </c>
      <c r="N72">
        <v>110.88</v>
      </c>
      <c r="O72">
        <v>123.66562500000001</v>
      </c>
      <c r="P72">
        <v>139.3125</v>
      </c>
      <c r="Q72">
        <v>10.911809999999999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46.399079999999998</v>
      </c>
      <c r="X72">
        <v>147.515625</v>
      </c>
      <c r="Y72">
        <v>0</v>
      </c>
      <c r="Z72">
        <v>13.041600000000001</v>
      </c>
      <c r="AA72">
        <v>28.09872</v>
      </c>
      <c r="AB72">
        <v>3.3325</v>
      </c>
      <c r="AC72">
        <v>9.6778399999999998</v>
      </c>
      <c r="AD72">
        <v>9.1149000000000004</v>
      </c>
      <c r="AE72">
        <v>32.957704</v>
      </c>
      <c r="AF72">
        <v>16.762</v>
      </c>
      <c r="AG72">
        <v>42.0792</v>
      </c>
      <c r="AH72">
        <v>60.607999999999997</v>
      </c>
      <c r="AI72">
        <v>0</v>
      </c>
      <c r="AJ72">
        <v>0</v>
      </c>
      <c r="AK72">
        <v>53.932499999999997</v>
      </c>
      <c r="AL72">
        <v>12.782</v>
      </c>
      <c r="AM72">
        <v>10.557359999999999</v>
      </c>
      <c r="AN72">
        <v>0.66954999999999998</v>
      </c>
      <c r="AO72">
        <v>0</v>
      </c>
      <c r="AP72">
        <v>1.0247999999999999</v>
      </c>
      <c r="AQ72">
        <v>48.131999999999998</v>
      </c>
      <c r="AR72">
        <v>35.328000000000003</v>
      </c>
      <c r="AS72">
        <v>30.939599999999999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3140.5743380000008</v>
      </c>
    </row>
    <row r="73" spans="1:117">
      <c r="A73" t="s">
        <v>115</v>
      </c>
      <c r="B73">
        <v>0</v>
      </c>
      <c r="C73">
        <v>0</v>
      </c>
      <c r="D73">
        <v>43.155000000000001</v>
      </c>
      <c r="E73">
        <v>0</v>
      </c>
      <c r="F73">
        <v>0</v>
      </c>
      <c r="G73">
        <v>69.504000000000005</v>
      </c>
      <c r="H73">
        <v>0</v>
      </c>
      <c r="I73">
        <v>0</v>
      </c>
      <c r="J73">
        <v>87.68</v>
      </c>
      <c r="K73">
        <v>679.49316799999997</v>
      </c>
      <c r="L73">
        <v>653.15250000000003</v>
      </c>
      <c r="M73">
        <v>92</v>
      </c>
      <c r="N73">
        <v>110.88</v>
      </c>
      <c r="O73">
        <v>123.66562500000001</v>
      </c>
      <c r="P73">
        <v>139.3125</v>
      </c>
      <c r="Q73">
        <v>10.911809999999999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46.399079999999998</v>
      </c>
      <c r="X73">
        <v>147.515625</v>
      </c>
      <c r="Y73">
        <v>0</v>
      </c>
      <c r="Z73">
        <v>13.041600000000001</v>
      </c>
      <c r="AA73">
        <v>42.14808</v>
      </c>
      <c r="AB73">
        <v>13.0634</v>
      </c>
      <c r="AC73">
        <v>19.35568</v>
      </c>
      <c r="AD73">
        <v>18.229800000000001</v>
      </c>
      <c r="AE73">
        <v>32.957704</v>
      </c>
      <c r="AF73">
        <v>25.143000000000001</v>
      </c>
      <c r="AG73">
        <v>42.0792</v>
      </c>
      <c r="AH73">
        <v>88.639200000000002</v>
      </c>
      <c r="AI73">
        <v>0</v>
      </c>
      <c r="AJ73">
        <v>0</v>
      </c>
      <c r="AK73">
        <v>53.932499999999997</v>
      </c>
      <c r="AL73">
        <v>12.782</v>
      </c>
      <c r="AM73">
        <v>10.557359999999999</v>
      </c>
      <c r="AN73">
        <v>0.66954999999999998</v>
      </c>
      <c r="AO73">
        <v>0</v>
      </c>
      <c r="AP73">
        <v>1.0247999999999999</v>
      </c>
      <c r="AQ73">
        <v>48.131999999999998</v>
      </c>
      <c r="AR73">
        <v>35.328000000000003</v>
      </c>
      <c r="AS73">
        <v>30.939599999999999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3219.979538000001</v>
      </c>
    </row>
    <row r="74" spans="1:117">
      <c r="A74" t="s">
        <v>116</v>
      </c>
      <c r="B74">
        <v>0</v>
      </c>
      <c r="C74">
        <v>0</v>
      </c>
      <c r="D74">
        <v>43.155000000000001</v>
      </c>
      <c r="E74">
        <v>0</v>
      </c>
      <c r="F74">
        <v>0</v>
      </c>
      <c r="G74">
        <v>69.504000000000005</v>
      </c>
      <c r="H74">
        <v>0</v>
      </c>
      <c r="I74">
        <v>0</v>
      </c>
      <c r="J74">
        <v>87.68</v>
      </c>
      <c r="K74">
        <v>679.49316799999997</v>
      </c>
      <c r="L74">
        <v>653.15250000000003</v>
      </c>
      <c r="M74">
        <v>92</v>
      </c>
      <c r="N74">
        <v>110.88</v>
      </c>
      <c r="O74">
        <v>123.66562500000001</v>
      </c>
      <c r="P74">
        <v>139.3125</v>
      </c>
      <c r="Q74">
        <v>10.911809999999999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46.399079999999998</v>
      </c>
      <c r="X74">
        <v>147.515625</v>
      </c>
      <c r="Y74">
        <v>0</v>
      </c>
      <c r="Z74">
        <v>19.5624</v>
      </c>
      <c r="AA74">
        <v>42.14808</v>
      </c>
      <c r="AB74">
        <v>39.510120000000001</v>
      </c>
      <c r="AC74">
        <v>19.35568</v>
      </c>
      <c r="AD74">
        <v>27.3447</v>
      </c>
      <c r="AE74">
        <v>32.957704</v>
      </c>
      <c r="AF74">
        <v>34.51</v>
      </c>
      <c r="AG74">
        <v>42.0792</v>
      </c>
      <c r="AH74">
        <v>93.563599999999994</v>
      </c>
      <c r="AI74">
        <v>0</v>
      </c>
      <c r="AJ74">
        <v>0</v>
      </c>
      <c r="AK74">
        <v>53.932499999999997</v>
      </c>
      <c r="AL74">
        <v>12.782</v>
      </c>
      <c r="AM74">
        <v>15.804048</v>
      </c>
      <c r="AN74">
        <v>0.66954999999999998</v>
      </c>
      <c r="AO74">
        <v>0</v>
      </c>
      <c r="AP74">
        <v>1.0247999999999999</v>
      </c>
      <c r="AQ74">
        <v>48.131999999999998</v>
      </c>
      <c r="AR74">
        <v>35.328000000000003</v>
      </c>
      <c r="AS74">
        <v>30.939599999999999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3281.6000460000009</v>
      </c>
    </row>
    <row r="75" spans="1:117">
      <c r="A75" t="s">
        <v>117</v>
      </c>
      <c r="B75">
        <v>0</v>
      </c>
      <c r="C75">
        <v>0</v>
      </c>
      <c r="D75">
        <v>43.155000000000001</v>
      </c>
      <c r="E75">
        <v>0</v>
      </c>
      <c r="F75">
        <v>0</v>
      </c>
      <c r="G75">
        <v>69.504000000000005</v>
      </c>
      <c r="H75">
        <v>0</v>
      </c>
      <c r="I75">
        <v>0</v>
      </c>
      <c r="J75">
        <v>87.68</v>
      </c>
      <c r="K75">
        <v>679.49316799999997</v>
      </c>
      <c r="L75">
        <v>653.15250000000003</v>
      </c>
      <c r="M75">
        <v>92</v>
      </c>
      <c r="N75">
        <v>110.88</v>
      </c>
      <c r="O75">
        <v>123.66562500000001</v>
      </c>
      <c r="P75">
        <v>139.3125</v>
      </c>
      <c r="Q75">
        <v>10.911809999999999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46.399079999999998</v>
      </c>
      <c r="X75">
        <v>147.515625</v>
      </c>
      <c r="Y75">
        <v>0</v>
      </c>
      <c r="Z75">
        <v>19.5624</v>
      </c>
      <c r="AA75">
        <v>42.14808</v>
      </c>
      <c r="AB75">
        <v>39.510120000000001</v>
      </c>
      <c r="AC75">
        <v>19.35568</v>
      </c>
      <c r="AD75">
        <v>36.459600000000002</v>
      </c>
      <c r="AE75">
        <v>32.957704</v>
      </c>
      <c r="AF75">
        <v>34.51</v>
      </c>
      <c r="AG75">
        <v>42.0792</v>
      </c>
      <c r="AH75">
        <v>93.563599999999994</v>
      </c>
      <c r="AI75">
        <v>0</v>
      </c>
      <c r="AJ75">
        <v>0</v>
      </c>
      <c r="AK75">
        <v>53.932499999999997</v>
      </c>
      <c r="AL75">
        <v>12.782</v>
      </c>
      <c r="AM75">
        <v>15.804048</v>
      </c>
      <c r="AN75">
        <v>0.66954999999999998</v>
      </c>
      <c r="AO75">
        <v>0</v>
      </c>
      <c r="AP75">
        <v>1.0247999999999999</v>
      </c>
      <c r="AQ75">
        <v>48.131999999999998</v>
      </c>
      <c r="AR75">
        <v>35.328000000000003</v>
      </c>
      <c r="AS75">
        <v>30.939599999999999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3290.714946000001</v>
      </c>
    </row>
    <row r="76" spans="1:117">
      <c r="A76" t="s">
        <v>118</v>
      </c>
      <c r="B76">
        <v>0</v>
      </c>
      <c r="C76">
        <v>0</v>
      </c>
      <c r="D76">
        <v>43.155000000000001</v>
      </c>
      <c r="E76">
        <v>0</v>
      </c>
      <c r="F76">
        <v>0</v>
      </c>
      <c r="G76">
        <v>69.504000000000005</v>
      </c>
      <c r="H76">
        <v>0</v>
      </c>
      <c r="I76">
        <v>0</v>
      </c>
      <c r="J76">
        <v>87.68</v>
      </c>
      <c r="K76">
        <v>679.49316799999997</v>
      </c>
      <c r="L76">
        <v>653.15250000000003</v>
      </c>
      <c r="M76">
        <v>92</v>
      </c>
      <c r="N76">
        <v>110.88</v>
      </c>
      <c r="O76">
        <v>123.66562500000001</v>
      </c>
      <c r="P76">
        <v>139.3125</v>
      </c>
      <c r="Q76">
        <v>10.911809999999999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46.399079999999998</v>
      </c>
      <c r="X76">
        <v>147.515625</v>
      </c>
      <c r="Y76">
        <v>0</v>
      </c>
      <c r="Z76">
        <v>19.5624</v>
      </c>
      <c r="AA76">
        <v>42.14808</v>
      </c>
      <c r="AB76">
        <v>39.510120000000001</v>
      </c>
      <c r="AC76">
        <v>19.35568</v>
      </c>
      <c r="AD76">
        <v>36.459600000000002</v>
      </c>
      <c r="AE76">
        <v>32.957704</v>
      </c>
      <c r="AF76">
        <v>34.51</v>
      </c>
      <c r="AG76">
        <v>42.0792</v>
      </c>
      <c r="AH76">
        <v>93.563599999999994</v>
      </c>
      <c r="AI76">
        <v>0</v>
      </c>
      <c r="AJ76">
        <v>0</v>
      </c>
      <c r="AK76">
        <v>53.932499999999997</v>
      </c>
      <c r="AL76">
        <v>15.106</v>
      </c>
      <c r="AM76">
        <v>15.804048</v>
      </c>
      <c r="AN76">
        <v>0.66954999999999998</v>
      </c>
      <c r="AO76">
        <v>0</v>
      </c>
      <c r="AP76">
        <v>1.0247999999999999</v>
      </c>
      <c r="AQ76">
        <v>48.131999999999998</v>
      </c>
      <c r="AR76">
        <v>35.328000000000003</v>
      </c>
      <c r="AS76">
        <v>30.939599999999999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3293.038946000001</v>
      </c>
    </row>
    <row r="77" spans="1:117">
      <c r="A77" t="s">
        <v>119</v>
      </c>
      <c r="B77">
        <v>0</v>
      </c>
      <c r="C77">
        <v>0</v>
      </c>
      <c r="D77">
        <v>43.155000000000001</v>
      </c>
      <c r="E77">
        <v>0</v>
      </c>
      <c r="F77">
        <v>0</v>
      </c>
      <c r="G77">
        <v>69.504000000000005</v>
      </c>
      <c r="H77">
        <v>0</v>
      </c>
      <c r="I77">
        <v>0</v>
      </c>
      <c r="J77">
        <v>87.68</v>
      </c>
      <c r="K77">
        <v>679.49316799999997</v>
      </c>
      <c r="L77">
        <v>653.15250000000003</v>
      </c>
      <c r="M77">
        <v>92</v>
      </c>
      <c r="N77">
        <v>110.88</v>
      </c>
      <c r="O77">
        <v>123.66562500000001</v>
      </c>
      <c r="P77">
        <v>139.3125</v>
      </c>
      <c r="Q77">
        <v>10.911809999999999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46.399079999999998</v>
      </c>
      <c r="X77">
        <v>147.515625</v>
      </c>
      <c r="Y77">
        <v>0</v>
      </c>
      <c r="Z77">
        <v>19.5624</v>
      </c>
      <c r="AA77">
        <v>42.14808</v>
      </c>
      <c r="AB77">
        <v>39.510120000000001</v>
      </c>
      <c r="AC77">
        <v>19.35568</v>
      </c>
      <c r="AD77">
        <v>36.459600000000002</v>
      </c>
      <c r="AE77">
        <v>32.957704</v>
      </c>
      <c r="AF77">
        <v>34.51</v>
      </c>
      <c r="AG77">
        <v>42.0792</v>
      </c>
      <c r="AH77">
        <v>93.563599999999994</v>
      </c>
      <c r="AI77">
        <v>0</v>
      </c>
      <c r="AJ77">
        <v>0</v>
      </c>
      <c r="AK77">
        <v>53.932499999999997</v>
      </c>
      <c r="AL77">
        <v>79.376220000000004</v>
      </c>
      <c r="AM77">
        <v>15.804048</v>
      </c>
      <c r="AN77">
        <v>0.66954999999999998</v>
      </c>
      <c r="AO77">
        <v>0</v>
      </c>
      <c r="AP77">
        <v>1.7934000000000001</v>
      </c>
      <c r="AQ77">
        <v>48.131999999999998</v>
      </c>
      <c r="AR77">
        <v>35.328000000000003</v>
      </c>
      <c r="AS77">
        <v>30.939599999999999</v>
      </c>
      <c r="AT77">
        <v>20.001799999999999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3358.0777660000008</v>
      </c>
    </row>
    <row r="78" spans="1:117">
      <c r="A78" t="s">
        <v>120</v>
      </c>
      <c r="B78">
        <v>0</v>
      </c>
      <c r="C78">
        <v>0</v>
      </c>
      <c r="D78">
        <v>43.155000000000001</v>
      </c>
      <c r="E78">
        <v>0</v>
      </c>
      <c r="F78">
        <v>0</v>
      </c>
      <c r="G78">
        <v>69.504000000000005</v>
      </c>
      <c r="H78">
        <v>0</v>
      </c>
      <c r="I78">
        <v>0</v>
      </c>
      <c r="J78">
        <v>87.68</v>
      </c>
      <c r="K78">
        <v>679.49316799999997</v>
      </c>
      <c r="L78">
        <v>653.15250000000003</v>
      </c>
      <c r="M78">
        <v>92</v>
      </c>
      <c r="N78">
        <v>110.88</v>
      </c>
      <c r="O78">
        <v>123.66562500000001</v>
      </c>
      <c r="P78">
        <v>139.3125</v>
      </c>
      <c r="Q78">
        <v>10.911809999999999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46.399079999999998</v>
      </c>
      <c r="X78">
        <v>147.515625</v>
      </c>
      <c r="Y78">
        <v>0</v>
      </c>
      <c r="Z78">
        <v>19.5624</v>
      </c>
      <c r="AA78">
        <v>42.14808</v>
      </c>
      <c r="AB78">
        <v>39.510120000000001</v>
      </c>
      <c r="AC78">
        <v>19.35568</v>
      </c>
      <c r="AD78">
        <v>36.459600000000002</v>
      </c>
      <c r="AE78">
        <v>32.957704</v>
      </c>
      <c r="AF78">
        <v>34.51</v>
      </c>
      <c r="AG78">
        <v>42.0792</v>
      </c>
      <c r="AH78">
        <v>93.563599999999994</v>
      </c>
      <c r="AI78">
        <v>0</v>
      </c>
      <c r="AJ78">
        <v>0</v>
      </c>
      <c r="AK78">
        <v>53.932499999999997</v>
      </c>
      <c r="AL78">
        <v>79.376220000000004</v>
      </c>
      <c r="AM78">
        <v>15.804048</v>
      </c>
      <c r="AN78">
        <v>0.66954999999999998</v>
      </c>
      <c r="AO78">
        <v>0</v>
      </c>
      <c r="AP78">
        <v>1.7934000000000001</v>
      </c>
      <c r="AQ78">
        <v>48.131999999999998</v>
      </c>
      <c r="AR78">
        <v>35.328000000000003</v>
      </c>
      <c r="AS78">
        <v>30.939599999999999</v>
      </c>
      <c r="AT78">
        <v>20.001799999999999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3358.0777660000008</v>
      </c>
    </row>
    <row r="79" spans="1:117">
      <c r="A79" t="s">
        <v>121</v>
      </c>
      <c r="B79">
        <v>0</v>
      </c>
      <c r="C79">
        <v>0</v>
      </c>
      <c r="D79">
        <v>43.155000000000001</v>
      </c>
      <c r="E79">
        <v>0</v>
      </c>
      <c r="F79">
        <v>0</v>
      </c>
      <c r="G79">
        <v>69.504000000000005</v>
      </c>
      <c r="H79">
        <v>0</v>
      </c>
      <c r="I79">
        <v>0</v>
      </c>
      <c r="J79">
        <v>87.68</v>
      </c>
      <c r="K79">
        <v>679.49316799999997</v>
      </c>
      <c r="L79">
        <v>653.15250000000003</v>
      </c>
      <c r="M79">
        <v>92</v>
      </c>
      <c r="N79">
        <v>110.88</v>
      </c>
      <c r="O79">
        <v>123.66562500000001</v>
      </c>
      <c r="P79">
        <v>139.3125</v>
      </c>
      <c r="Q79">
        <v>10.911809999999999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46.399079999999998</v>
      </c>
      <c r="X79">
        <v>147.515625</v>
      </c>
      <c r="Y79">
        <v>0</v>
      </c>
      <c r="Z79">
        <v>19.5624</v>
      </c>
      <c r="AA79">
        <v>42.14808</v>
      </c>
      <c r="AB79">
        <v>39.510120000000001</v>
      </c>
      <c r="AC79">
        <v>19.35568</v>
      </c>
      <c r="AD79">
        <v>36.459600000000002</v>
      </c>
      <c r="AE79">
        <v>32.957704</v>
      </c>
      <c r="AF79">
        <v>34.51</v>
      </c>
      <c r="AG79">
        <v>42.0792</v>
      </c>
      <c r="AH79">
        <v>93.563599999999994</v>
      </c>
      <c r="AI79">
        <v>0</v>
      </c>
      <c r="AJ79">
        <v>0</v>
      </c>
      <c r="AK79">
        <v>53.932499999999997</v>
      </c>
      <c r="AL79">
        <v>79.376220000000004</v>
      </c>
      <c r="AM79">
        <v>15.804048</v>
      </c>
      <c r="AN79">
        <v>0.66954999999999998</v>
      </c>
      <c r="AO79">
        <v>0</v>
      </c>
      <c r="AP79">
        <v>2.3058000000000001</v>
      </c>
      <c r="AQ79">
        <v>48.131999999999998</v>
      </c>
      <c r="AR79">
        <v>35.328000000000003</v>
      </c>
      <c r="AS79">
        <v>30.939599999999999</v>
      </c>
      <c r="AT79">
        <v>20.001799999999999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3358.5901660000009</v>
      </c>
    </row>
    <row r="80" spans="1:117">
      <c r="A80" t="s">
        <v>122</v>
      </c>
      <c r="B80">
        <v>0</v>
      </c>
      <c r="C80">
        <v>0</v>
      </c>
      <c r="D80">
        <v>43.155000000000001</v>
      </c>
      <c r="E80">
        <v>0</v>
      </c>
      <c r="F80">
        <v>0</v>
      </c>
      <c r="G80">
        <v>69.504000000000005</v>
      </c>
      <c r="H80">
        <v>0</v>
      </c>
      <c r="I80">
        <v>0</v>
      </c>
      <c r="J80">
        <v>87.68</v>
      </c>
      <c r="K80">
        <v>679.49316799999997</v>
      </c>
      <c r="L80">
        <v>653.15250000000003</v>
      </c>
      <c r="M80">
        <v>92</v>
      </c>
      <c r="N80">
        <v>110.88</v>
      </c>
      <c r="O80">
        <v>123.66562500000001</v>
      </c>
      <c r="P80">
        <v>139.3125</v>
      </c>
      <c r="Q80">
        <v>10.911809999999999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46.399079999999998</v>
      </c>
      <c r="X80">
        <v>147.515625</v>
      </c>
      <c r="Y80">
        <v>0</v>
      </c>
      <c r="Z80">
        <v>6.5208000000000004</v>
      </c>
      <c r="AA80">
        <v>42.14808</v>
      </c>
      <c r="AB80">
        <v>26.34008</v>
      </c>
      <c r="AC80">
        <v>19.35568</v>
      </c>
      <c r="AD80">
        <v>18.229800000000001</v>
      </c>
      <c r="AE80">
        <v>32.957704</v>
      </c>
      <c r="AF80">
        <v>17.748000000000001</v>
      </c>
      <c r="AG80">
        <v>42.0792</v>
      </c>
      <c r="AH80">
        <v>93.563599999999994</v>
      </c>
      <c r="AI80">
        <v>0</v>
      </c>
      <c r="AJ80">
        <v>0</v>
      </c>
      <c r="AK80">
        <v>53.932499999999997</v>
      </c>
      <c r="AL80">
        <v>79.376220000000004</v>
      </c>
      <c r="AM80">
        <v>10.557359999999999</v>
      </c>
      <c r="AN80">
        <v>0.66954999999999998</v>
      </c>
      <c r="AO80">
        <v>0</v>
      </c>
      <c r="AP80">
        <v>2.3058000000000001</v>
      </c>
      <c r="AQ80">
        <v>48.131999999999998</v>
      </c>
      <c r="AR80">
        <v>35.328000000000003</v>
      </c>
      <c r="AS80">
        <v>30.939599999999999</v>
      </c>
      <c r="AT80">
        <v>20.001799999999999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3292.1400380000005</v>
      </c>
    </row>
    <row r="81" spans="1:117">
      <c r="A81" t="s">
        <v>123</v>
      </c>
      <c r="B81">
        <v>0</v>
      </c>
      <c r="C81">
        <v>0</v>
      </c>
      <c r="D81">
        <v>42.734999999999999</v>
      </c>
      <c r="E81">
        <v>0</v>
      </c>
      <c r="F81">
        <v>0</v>
      </c>
      <c r="G81">
        <v>69.504000000000005</v>
      </c>
      <c r="H81">
        <v>0</v>
      </c>
      <c r="I81">
        <v>0</v>
      </c>
      <c r="J81">
        <v>87.68</v>
      </c>
      <c r="K81">
        <v>679.49316799999997</v>
      </c>
      <c r="L81">
        <v>653.15250000000003</v>
      </c>
      <c r="M81">
        <v>92</v>
      </c>
      <c r="N81">
        <v>110.88</v>
      </c>
      <c r="O81">
        <v>123.66562500000001</v>
      </c>
      <c r="P81">
        <v>139.3125</v>
      </c>
      <c r="Q81">
        <v>10.911809999999999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46.399079999999998</v>
      </c>
      <c r="X81">
        <v>147.515625</v>
      </c>
      <c r="Y81">
        <v>0</v>
      </c>
      <c r="Z81">
        <v>6.5208000000000004</v>
      </c>
      <c r="AA81">
        <v>42.14808</v>
      </c>
      <c r="AB81">
        <v>26.34008</v>
      </c>
      <c r="AC81">
        <v>19.35568</v>
      </c>
      <c r="AD81">
        <v>8.9827999999999992</v>
      </c>
      <c r="AE81">
        <v>32.957704</v>
      </c>
      <c r="AF81">
        <v>17.748000000000001</v>
      </c>
      <c r="AG81">
        <v>42.0792</v>
      </c>
      <c r="AH81">
        <v>60.607999999999997</v>
      </c>
      <c r="AI81">
        <v>0</v>
      </c>
      <c r="AJ81">
        <v>0</v>
      </c>
      <c r="AK81">
        <v>53.932499999999997</v>
      </c>
      <c r="AL81">
        <v>25.564</v>
      </c>
      <c r="AM81">
        <v>10.557359999999999</v>
      </c>
      <c r="AN81">
        <v>0.66954999999999998</v>
      </c>
      <c r="AO81">
        <v>0</v>
      </c>
      <c r="AP81">
        <v>2.3058000000000001</v>
      </c>
      <c r="AQ81">
        <v>48.131999999999998</v>
      </c>
      <c r="AR81">
        <v>35.328000000000003</v>
      </c>
      <c r="AS81">
        <v>30.939599999999999</v>
      </c>
      <c r="AT81">
        <v>20.001799999999999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3195.7052180000005</v>
      </c>
    </row>
    <row r="82" spans="1:117">
      <c r="A82" t="s">
        <v>124</v>
      </c>
      <c r="B82">
        <v>0</v>
      </c>
      <c r="C82">
        <v>0</v>
      </c>
      <c r="D82">
        <v>42.734999999999999</v>
      </c>
      <c r="E82">
        <v>0</v>
      </c>
      <c r="F82">
        <v>0</v>
      </c>
      <c r="G82">
        <v>69.504000000000005</v>
      </c>
      <c r="H82">
        <v>0</v>
      </c>
      <c r="I82">
        <v>0</v>
      </c>
      <c r="J82">
        <v>87.68</v>
      </c>
      <c r="K82">
        <v>679.49316799999997</v>
      </c>
      <c r="L82">
        <v>653.15250000000003</v>
      </c>
      <c r="M82">
        <v>92</v>
      </c>
      <c r="N82">
        <v>110.88</v>
      </c>
      <c r="O82">
        <v>123.66562500000001</v>
      </c>
      <c r="P82">
        <v>139.3125</v>
      </c>
      <c r="Q82">
        <v>10.911809999999999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46.399079999999998</v>
      </c>
      <c r="X82">
        <v>147.515625</v>
      </c>
      <c r="Y82">
        <v>0</v>
      </c>
      <c r="Z82">
        <v>6.5208000000000004</v>
      </c>
      <c r="AA82">
        <v>42.14808</v>
      </c>
      <c r="AB82">
        <v>26.34008</v>
      </c>
      <c r="AC82">
        <v>19.35568</v>
      </c>
      <c r="AD82">
        <v>0</v>
      </c>
      <c r="AE82">
        <v>32.957704</v>
      </c>
      <c r="AF82">
        <v>17.748000000000001</v>
      </c>
      <c r="AG82">
        <v>42.0792</v>
      </c>
      <c r="AH82">
        <v>46.781799999999997</v>
      </c>
      <c r="AI82">
        <v>0</v>
      </c>
      <c r="AJ82">
        <v>0</v>
      </c>
      <c r="AK82">
        <v>53.932499999999997</v>
      </c>
      <c r="AL82">
        <v>12.782</v>
      </c>
      <c r="AM82">
        <v>10.557359999999999</v>
      </c>
      <c r="AN82">
        <v>0.66954999999999998</v>
      </c>
      <c r="AO82">
        <v>0</v>
      </c>
      <c r="AP82">
        <v>2.3058000000000001</v>
      </c>
      <c r="AQ82">
        <v>48.131999999999998</v>
      </c>
      <c r="AR82">
        <v>35.328000000000003</v>
      </c>
      <c r="AS82">
        <v>30.939599999999999</v>
      </c>
      <c r="AT82">
        <v>20.001799999999999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3160.1142180000006</v>
      </c>
    </row>
    <row r="83" spans="1:117">
      <c r="A83" t="s">
        <v>125</v>
      </c>
      <c r="B83">
        <v>0</v>
      </c>
      <c r="C83">
        <v>0</v>
      </c>
      <c r="D83">
        <v>42.734999999999999</v>
      </c>
      <c r="E83">
        <v>0</v>
      </c>
      <c r="F83">
        <v>0</v>
      </c>
      <c r="G83">
        <v>69.504000000000005</v>
      </c>
      <c r="H83">
        <v>0</v>
      </c>
      <c r="I83">
        <v>0</v>
      </c>
      <c r="J83">
        <v>87.68</v>
      </c>
      <c r="K83">
        <v>679.49316799999997</v>
      </c>
      <c r="L83">
        <v>653.15250000000003</v>
      </c>
      <c r="M83">
        <v>92</v>
      </c>
      <c r="N83">
        <v>110.88</v>
      </c>
      <c r="O83">
        <v>123.66562500000001</v>
      </c>
      <c r="P83">
        <v>139.3125</v>
      </c>
      <c r="Q83">
        <v>10.911809999999999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46.399079999999998</v>
      </c>
      <c r="X83">
        <v>147.515625</v>
      </c>
      <c r="Y83">
        <v>0</v>
      </c>
      <c r="Z83">
        <v>6.5208000000000004</v>
      </c>
      <c r="AA83">
        <v>42.14808</v>
      </c>
      <c r="AB83">
        <v>26.34008</v>
      </c>
      <c r="AC83">
        <v>19.35568</v>
      </c>
      <c r="AD83">
        <v>0</v>
      </c>
      <c r="AE83">
        <v>16.478852</v>
      </c>
      <c r="AF83">
        <v>17.748000000000001</v>
      </c>
      <c r="AG83">
        <v>42.0792</v>
      </c>
      <c r="AH83">
        <v>23.390899999999998</v>
      </c>
      <c r="AI83">
        <v>0</v>
      </c>
      <c r="AJ83">
        <v>0</v>
      </c>
      <c r="AK83">
        <v>53.932499999999997</v>
      </c>
      <c r="AL83">
        <v>12.782</v>
      </c>
      <c r="AM83">
        <v>10.557359999999999</v>
      </c>
      <c r="AN83">
        <v>0.66954999999999998</v>
      </c>
      <c r="AO83">
        <v>0</v>
      </c>
      <c r="AP83">
        <v>2.3058000000000001</v>
      </c>
      <c r="AQ83">
        <v>36.098999999999997</v>
      </c>
      <c r="AR83">
        <v>35.328000000000003</v>
      </c>
      <c r="AS83">
        <v>30.939599999999999</v>
      </c>
      <c r="AT83">
        <v>20.001799999999999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3108.2114660000007</v>
      </c>
    </row>
    <row r="84" spans="1:117">
      <c r="A84" t="s">
        <v>126</v>
      </c>
      <c r="B84">
        <v>0</v>
      </c>
      <c r="C84">
        <v>0</v>
      </c>
      <c r="D84">
        <v>42.734999999999999</v>
      </c>
      <c r="E84">
        <v>0</v>
      </c>
      <c r="F84">
        <v>0</v>
      </c>
      <c r="G84">
        <v>69.504000000000005</v>
      </c>
      <c r="H84">
        <v>0</v>
      </c>
      <c r="I84">
        <v>0</v>
      </c>
      <c r="J84">
        <v>87.68</v>
      </c>
      <c r="K84">
        <v>679.49316799999997</v>
      </c>
      <c r="L84">
        <v>653.15250000000003</v>
      </c>
      <c r="M84">
        <v>92</v>
      </c>
      <c r="N84">
        <v>110.88</v>
      </c>
      <c r="O84">
        <v>123.66562500000001</v>
      </c>
      <c r="P84">
        <v>139.3125</v>
      </c>
      <c r="Q84">
        <v>10.911809999999999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46.399079999999998</v>
      </c>
      <c r="X84">
        <v>147.515625</v>
      </c>
      <c r="Y84">
        <v>0</v>
      </c>
      <c r="Z84">
        <v>6.5208000000000004</v>
      </c>
      <c r="AA84">
        <v>28.09872</v>
      </c>
      <c r="AB84">
        <v>26.34008</v>
      </c>
      <c r="AC84">
        <v>19.35568</v>
      </c>
      <c r="AD84">
        <v>0</v>
      </c>
      <c r="AE84">
        <v>16.478852</v>
      </c>
      <c r="AF84">
        <v>8.8740000000000006</v>
      </c>
      <c r="AG84">
        <v>42.0792</v>
      </c>
      <c r="AH84">
        <v>23.390899999999998</v>
      </c>
      <c r="AI84">
        <v>0</v>
      </c>
      <c r="AJ84">
        <v>0</v>
      </c>
      <c r="AK84">
        <v>53.932499999999997</v>
      </c>
      <c r="AL84">
        <v>12.782</v>
      </c>
      <c r="AM84">
        <v>10.557359999999999</v>
      </c>
      <c r="AN84">
        <v>0.66954999999999998</v>
      </c>
      <c r="AO84">
        <v>0</v>
      </c>
      <c r="AP84">
        <v>2.3058000000000001</v>
      </c>
      <c r="AQ84">
        <v>36.098999999999997</v>
      </c>
      <c r="AR84">
        <v>35.328000000000003</v>
      </c>
      <c r="AS84">
        <v>30.939599999999999</v>
      </c>
      <c r="AT84">
        <v>20.001799999999999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3085.2881060000004</v>
      </c>
    </row>
    <row r="85" spans="1:117">
      <c r="A85" t="s">
        <v>127</v>
      </c>
      <c r="B85">
        <v>0</v>
      </c>
      <c r="C85">
        <v>0</v>
      </c>
      <c r="D85">
        <v>42.734999999999999</v>
      </c>
      <c r="E85">
        <v>0</v>
      </c>
      <c r="F85">
        <v>0</v>
      </c>
      <c r="G85">
        <v>69.504000000000005</v>
      </c>
      <c r="H85">
        <v>0</v>
      </c>
      <c r="I85">
        <v>0</v>
      </c>
      <c r="J85">
        <v>87.68</v>
      </c>
      <c r="K85">
        <v>679.49316799999997</v>
      </c>
      <c r="L85">
        <v>653.15250000000003</v>
      </c>
      <c r="M85">
        <v>92</v>
      </c>
      <c r="N85">
        <v>110.88</v>
      </c>
      <c r="O85">
        <v>123.66562500000001</v>
      </c>
      <c r="P85">
        <v>139.3125</v>
      </c>
      <c r="Q85">
        <v>10.911809999999999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46.399079999999998</v>
      </c>
      <c r="X85">
        <v>147.515625</v>
      </c>
      <c r="Y85">
        <v>0</v>
      </c>
      <c r="Z85">
        <v>13.041600000000001</v>
      </c>
      <c r="AA85">
        <v>28.09872</v>
      </c>
      <c r="AB85">
        <v>26.34008</v>
      </c>
      <c r="AC85">
        <v>9.6778399999999998</v>
      </c>
      <c r="AD85">
        <v>0</v>
      </c>
      <c r="AE85">
        <v>16.478852</v>
      </c>
      <c r="AF85">
        <v>8.8740000000000006</v>
      </c>
      <c r="AG85">
        <v>42.0792</v>
      </c>
      <c r="AH85">
        <v>0</v>
      </c>
      <c r="AI85">
        <v>0</v>
      </c>
      <c r="AJ85">
        <v>0</v>
      </c>
      <c r="AK85">
        <v>53.932499999999997</v>
      </c>
      <c r="AL85">
        <v>12.782</v>
      </c>
      <c r="AM85">
        <v>10.557359999999999</v>
      </c>
      <c r="AN85">
        <v>0.66954999999999998</v>
      </c>
      <c r="AO85">
        <v>0</v>
      </c>
      <c r="AP85">
        <v>2.3058000000000001</v>
      </c>
      <c r="AQ85">
        <v>36.098999999999997</v>
      </c>
      <c r="AR85">
        <v>35.328000000000003</v>
      </c>
      <c r="AS85">
        <v>30.939599999999999</v>
      </c>
      <c r="AT85">
        <v>20.001799999999999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3058.7401660000005</v>
      </c>
    </row>
    <row r="86" spans="1:117">
      <c r="A86" t="s">
        <v>128</v>
      </c>
      <c r="B86">
        <v>0</v>
      </c>
      <c r="C86">
        <v>0</v>
      </c>
      <c r="D86">
        <v>42.734999999999999</v>
      </c>
      <c r="E86">
        <v>0</v>
      </c>
      <c r="F86">
        <v>0</v>
      </c>
      <c r="G86">
        <v>69.504000000000005</v>
      </c>
      <c r="H86">
        <v>0</v>
      </c>
      <c r="I86">
        <v>0</v>
      </c>
      <c r="J86">
        <v>87.68</v>
      </c>
      <c r="K86">
        <v>679.49316799999997</v>
      </c>
      <c r="L86">
        <v>653.15250000000003</v>
      </c>
      <c r="M86">
        <v>92</v>
      </c>
      <c r="N86">
        <v>110.88</v>
      </c>
      <c r="O86">
        <v>123.66562500000001</v>
      </c>
      <c r="P86">
        <v>139.3125</v>
      </c>
      <c r="Q86">
        <v>10.911809999999999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46.399079999999998</v>
      </c>
      <c r="X86">
        <v>147.515625</v>
      </c>
      <c r="Y86">
        <v>0</v>
      </c>
      <c r="Z86">
        <v>13.041600000000001</v>
      </c>
      <c r="AA86">
        <v>28.09872</v>
      </c>
      <c r="AB86">
        <v>13.17004</v>
      </c>
      <c r="AC86">
        <v>9.6778399999999998</v>
      </c>
      <c r="AD86">
        <v>0</v>
      </c>
      <c r="AE86">
        <v>16.478852</v>
      </c>
      <c r="AF86">
        <v>8.8740000000000006</v>
      </c>
      <c r="AG86">
        <v>42.0792</v>
      </c>
      <c r="AH86">
        <v>0</v>
      </c>
      <c r="AI86">
        <v>0</v>
      </c>
      <c r="AJ86">
        <v>0</v>
      </c>
      <c r="AK86">
        <v>53.932499999999997</v>
      </c>
      <c r="AL86">
        <v>12.782</v>
      </c>
      <c r="AM86">
        <v>10.557359999999999</v>
      </c>
      <c r="AN86">
        <v>0.66954999999999998</v>
      </c>
      <c r="AO86">
        <v>0</v>
      </c>
      <c r="AP86">
        <v>2.3058000000000001</v>
      </c>
      <c r="AQ86">
        <v>36.098999999999997</v>
      </c>
      <c r="AR86">
        <v>35.328000000000003</v>
      </c>
      <c r="AS86">
        <v>30.939599999999999</v>
      </c>
      <c r="AT86">
        <v>20.001799999999999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3045.5701260000005</v>
      </c>
    </row>
    <row r="87" spans="1:117">
      <c r="A87" t="s">
        <v>129</v>
      </c>
      <c r="B87">
        <v>0</v>
      </c>
      <c r="C87">
        <v>0</v>
      </c>
      <c r="D87">
        <v>42.734999999999999</v>
      </c>
      <c r="E87">
        <v>0</v>
      </c>
      <c r="F87">
        <v>0</v>
      </c>
      <c r="G87">
        <v>69.504000000000005</v>
      </c>
      <c r="H87">
        <v>0</v>
      </c>
      <c r="I87">
        <v>0</v>
      </c>
      <c r="J87">
        <v>87.68</v>
      </c>
      <c r="K87">
        <v>679.49316799999997</v>
      </c>
      <c r="L87">
        <v>653.15250000000003</v>
      </c>
      <c r="M87">
        <v>92</v>
      </c>
      <c r="N87">
        <v>110.88</v>
      </c>
      <c r="O87">
        <v>123.66562500000001</v>
      </c>
      <c r="P87">
        <v>139.3125</v>
      </c>
      <c r="Q87">
        <v>10.911809999999999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46.399079999999998</v>
      </c>
      <c r="X87">
        <v>147.515625</v>
      </c>
      <c r="Y87">
        <v>0</v>
      </c>
      <c r="Z87">
        <v>13.041600000000001</v>
      </c>
      <c r="AA87">
        <v>14.04936</v>
      </c>
      <c r="AB87">
        <v>13.17004</v>
      </c>
      <c r="AC87">
        <v>9.6778399999999998</v>
      </c>
      <c r="AD87">
        <v>0</v>
      </c>
      <c r="AE87">
        <v>16.478852</v>
      </c>
      <c r="AF87">
        <v>8.8740000000000006</v>
      </c>
      <c r="AG87">
        <v>42.0792</v>
      </c>
      <c r="AH87">
        <v>0</v>
      </c>
      <c r="AI87">
        <v>0</v>
      </c>
      <c r="AJ87">
        <v>0</v>
      </c>
      <c r="AK87">
        <v>53.932499999999997</v>
      </c>
      <c r="AL87">
        <v>25.564</v>
      </c>
      <c r="AM87">
        <v>10.557359999999999</v>
      </c>
      <c r="AN87">
        <v>0.66954999999999998</v>
      </c>
      <c r="AO87">
        <v>0</v>
      </c>
      <c r="AP87">
        <v>1.7934000000000001</v>
      </c>
      <c r="AQ87">
        <v>36.098999999999997</v>
      </c>
      <c r="AR87">
        <v>35.328000000000003</v>
      </c>
      <c r="AS87">
        <v>30.939599999999999</v>
      </c>
      <c r="AT87">
        <v>20.001799999999999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3043.7903660000002</v>
      </c>
    </row>
    <row r="88" spans="1:117">
      <c r="A88" t="s">
        <v>130</v>
      </c>
      <c r="B88">
        <v>0</v>
      </c>
      <c r="C88">
        <v>0</v>
      </c>
      <c r="D88">
        <v>42.734999999999999</v>
      </c>
      <c r="E88">
        <v>0</v>
      </c>
      <c r="F88">
        <v>0</v>
      </c>
      <c r="G88">
        <v>69.504000000000005</v>
      </c>
      <c r="H88">
        <v>0</v>
      </c>
      <c r="I88">
        <v>0</v>
      </c>
      <c r="J88">
        <v>87.68</v>
      </c>
      <c r="K88">
        <v>679.49316799999997</v>
      </c>
      <c r="L88">
        <v>653.15250000000003</v>
      </c>
      <c r="M88">
        <v>92</v>
      </c>
      <c r="N88">
        <v>110.88</v>
      </c>
      <c r="O88">
        <v>123.66562500000001</v>
      </c>
      <c r="P88">
        <v>139.3125</v>
      </c>
      <c r="Q88">
        <v>10.911809999999999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46.399079999999998</v>
      </c>
      <c r="X88">
        <v>147.515625</v>
      </c>
      <c r="Y88">
        <v>0</v>
      </c>
      <c r="Z88">
        <v>13.041600000000001</v>
      </c>
      <c r="AA88">
        <v>14.04936</v>
      </c>
      <c r="AB88">
        <v>13.17004</v>
      </c>
      <c r="AC88">
        <v>9.6778399999999998</v>
      </c>
      <c r="AD88">
        <v>0</v>
      </c>
      <c r="AE88">
        <v>16.478852</v>
      </c>
      <c r="AF88">
        <v>8.8740000000000006</v>
      </c>
      <c r="AG88">
        <v>42.0792</v>
      </c>
      <c r="AH88">
        <v>0</v>
      </c>
      <c r="AI88">
        <v>0</v>
      </c>
      <c r="AJ88">
        <v>0</v>
      </c>
      <c r="AK88">
        <v>53.932499999999997</v>
      </c>
      <c r="AL88">
        <v>25.564</v>
      </c>
      <c r="AM88">
        <v>10.557359999999999</v>
      </c>
      <c r="AN88">
        <v>0.66954999999999998</v>
      </c>
      <c r="AO88">
        <v>0</v>
      </c>
      <c r="AP88">
        <v>1.7934000000000001</v>
      </c>
      <c r="AQ88">
        <v>24.065999999999999</v>
      </c>
      <c r="AR88">
        <v>35.328000000000003</v>
      </c>
      <c r="AS88">
        <v>30.939599999999999</v>
      </c>
      <c r="AT88">
        <v>20.001799999999999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3031.7573659999998</v>
      </c>
    </row>
    <row r="89" spans="1:117">
      <c r="A89" t="s">
        <v>131</v>
      </c>
      <c r="B89">
        <v>0</v>
      </c>
      <c r="C89">
        <v>0</v>
      </c>
      <c r="D89">
        <v>42.734999999999999</v>
      </c>
      <c r="E89">
        <v>0</v>
      </c>
      <c r="F89">
        <v>0</v>
      </c>
      <c r="G89">
        <v>69.504000000000005</v>
      </c>
      <c r="H89">
        <v>0</v>
      </c>
      <c r="I89">
        <v>0</v>
      </c>
      <c r="J89">
        <v>87.68</v>
      </c>
      <c r="K89">
        <v>679.49316799999997</v>
      </c>
      <c r="L89">
        <v>653.15250000000003</v>
      </c>
      <c r="M89">
        <v>92</v>
      </c>
      <c r="N89">
        <v>110.88</v>
      </c>
      <c r="O89">
        <v>123.66562500000001</v>
      </c>
      <c r="P89">
        <v>139.3125</v>
      </c>
      <c r="Q89">
        <v>10.911809999999999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46.399079999999998</v>
      </c>
      <c r="X89">
        <v>147.515625</v>
      </c>
      <c r="Y89">
        <v>0</v>
      </c>
      <c r="Z89">
        <v>13.041600000000001</v>
      </c>
      <c r="AA89">
        <v>14.04936</v>
      </c>
      <c r="AB89">
        <v>13.17004</v>
      </c>
      <c r="AC89">
        <v>9.6778399999999998</v>
      </c>
      <c r="AD89">
        <v>0</v>
      </c>
      <c r="AE89">
        <v>16.478852</v>
      </c>
      <c r="AF89">
        <v>8.8740000000000006</v>
      </c>
      <c r="AG89">
        <v>42.0792</v>
      </c>
      <c r="AH89">
        <v>0</v>
      </c>
      <c r="AI89">
        <v>0</v>
      </c>
      <c r="AJ89">
        <v>0</v>
      </c>
      <c r="AK89">
        <v>53.932499999999997</v>
      </c>
      <c r="AL89">
        <v>12.782</v>
      </c>
      <c r="AM89">
        <v>10.557359999999999</v>
      </c>
      <c r="AN89">
        <v>0.66954999999999998</v>
      </c>
      <c r="AO89">
        <v>0</v>
      </c>
      <c r="AP89">
        <v>0.76859999999999995</v>
      </c>
      <c r="AQ89">
        <v>24.065999999999999</v>
      </c>
      <c r="AR89">
        <v>35.328000000000003</v>
      </c>
      <c r="AS89">
        <v>30.939599999999999</v>
      </c>
      <c r="AT89">
        <v>20.001799999999999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3017.950566</v>
      </c>
    </row>
    <row r="90" spans="1:117">
      <c r="A90" t="s">
        <v>132</v>
      </c>
      <c r="B90">
        <v>0</v>
      </c>
      <c r="C90">
        <v>0</v>
      </c>
      <c r="D90">
        <v>42.734999999999999</v>
      </c>
      <c r="E90">
        <v>0</v>
      </c>
      <c r="F90">
        <v>0</v>
      </c>
      <c r="G90">
        <v>69.504000000000005</v>
      </c>
      <c r="H90">
        <v>0</v>
      </c>
      <c r="I90">
        <v>0</v>
      </c>
      <c r="J90">
        <v>87.68</v>
      </c>
      <c r="K90">
        <v>679.49316799999997</v>
      </c>
      <c r="L90">
        <v>653.15250000000003</v>
      </c>
      <c r="M90">
        <v>92</v>
      </c>
      <c r="N90">
        <v>110.88</v>
      </c>
      <c r="O90">
        <v>123.66562500000001</v>
      </c>
      <c r="P90">
        <v>139.3125</v>
      </c>
      <c r="Q90">
        <v>10.911809999999999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46.399079999999998</v>
      </c>
      <c r="X90">
        <v>147.515625</v>
      </c>
      <c r="Y90">
        <v>0</v>
      </c>
      <c r="Z90">
        <v>13.041600000000001</v>
      </c>
      <c r="AA90">
        <v>0</v>
      </c>
      <c r="AB90">
        <v>13.17004</v>
      </c>
      <c r="AC90">
        <v>9.6778399999999998</v>
      </c>
      <c r="AD90">
        <v>0</v>
      </c>
      <c r="AE90">
        <v>16.478852</v>
      </c>
      <c r="AF90">
        <v>8.8740000000000006</v>
      </c>
      <c r="AG90">
        <v>42.0792</v>
      </c>
      <c r="AH90">
        <v>0</v>
      </c>
      <c r="AI90">
        <v>0</v>
      </c>
      <c r="AJ90">
        <v>0</v>
      </c>
      <c r="AK90">
        <v>53.932499999999997</v>
      </c>
      <c r="AL90">
        <v>12.782</v>
      </c>
      <c r="AM90">
        <v>10.557359999999999</v>
      </c>
      <c r="AN90">
        <v>0.66954999999999998</v>
      </c>
      <c r="AO90">
        <v>0</v>
      </c>
      <c r="AP90">
        <v>0.76859999999999995</v>
      </c>
      <c r="AQ90">
        <v>24.065999999999999</v>
      </c>
      <c r="AR90">
        <v>35.328000000000003</v>
      </c>
      <c r="AS90">
        <v>30.939599999999999</v>
      </c>
      <c r="AT90">
        <v>20.001799999999999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3003.901206</v>
      </c>
    </row>
    <row r="91" spans="1:117">
      <c r="A91" t="s">
        <v>133</v>
      </c>
      <c r="B91">
        <v>0</v>
      </c>
      <c r="C91">
        <v>0</v>
      </c>
      <c r="D91">
        <v>42.734999999999999</v>
      </c>
      <c r="E91">
        <v>0</v>
      </c>
      <c r="F91">
        <v>0</v>
      </c>
      <c r="G91">
        <v>69.504000000000005</v>
      </c>
      <c r="H91">
        <v>0</v>
      </c>
      <c r="I91">
        <v>0</v>
      </c>
      <c r="J91">
        <v>87.68</v>
      </c>
      <c r="K91">
        <v>679.49316799999997</v>
      </c>
      <c r="L91">
        <v>653.15250000000003</v>
      </c>
      <c r="M91">
        <v>92</v>
      </c>
      <c r="N91">
        <v>110.88</v>
      </c>
      <c r="O91">
        <v>123.66562500000001</v>
      </c>
      <c r="P91">
        <v>139.3125</v>
      </c>
      <c r="Q91">
        <v>10.911809999999999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46.399079999999998</v>
      </c>
      <c r="X91">
        <v>147.515625</v>
      </c>
      <c r="Y91">
        <v>0</v>
      </c>
      <c r="Z91">
        <v>13.041600000000001</v>
      </c>
      <c r="AA91">
        <v>0</v>
      </c>
      <c r="AB91">
        <v>13.17004</v>
      </c>
      <c r="AC91">
        <v>9.6778399999999998</v>
      </c>
      <c r="AD91">
        <v>0</v>
      </c>
      <c r="AE91">
        <v>0</v>
      </c>
      <c r="AF91">
        <v>8.8740000000000006</v>
      </c>
      <c r="AG91">
        <v>42.0792</v>
      </c>
      <c r="AH91">
        <v>0</v>
      </c>
      <c r="AI91">
        <v>0</v>
      </c>
      <c r="AJ91">
        <v>0</v>
      </c>
      <c r="AK91">
        <v>53.932499999999997</v>
      </c>
      <c r="AL91">
        <v>12.782</v>
      </c>
      <c r="AM91">
        <v>10.557359999999999</v>
      </c>
      <c r="AN91">
        <v>0.66954999999999998</v>
      </c>
      <c r="AO91">
        <v>0</v>
      </c>
      <c r="AP91">
        <v>1.2809999999999999</v>
      </c>
      <c r="AQ91">
        <v>12.6</v>
      </c>
      <c r="AR91">
        <v>35.328000000000003</v>
      </c>
      <c r="AS91">
        <v>30.939599999999999</v>
      </c>
      <c r="AT91">
        <v>20.001799999999999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2976.468754</v>
      </c>
    </row>
    <row r="92" spans="1:117">
      <c r="A92" t="s">
        <v>134</v>
      </c>
      <c r="B92">
        <v>0</v>
      </c>
      <c r="C92">
        <v>0</v>
      </c>
      <c r="D92">
        <v>42.734999999999999</v>
      </c>
      <c r="E92">
        <v>0</v>
      </c>
      <c r="F92">
        <v>0</v>
      </c>
      <c r="G92">
        <v>69.504000000000005</v>
      </c>
      <c r="H92">
        <v>0</v>
      </c>
      <c r="I92">
        <v>0</v>
      </c>
      <c r="J92">
        <v>87.68</v>
      </c>
      <c r="K92">
        <v>679.49316799999997</v>
      </c>
      <c r="L92">
        <v>653.15250000000003</v>
      </c>
      <c r="M92">
        <v>92</v>
      </c>
      <c r="N92">
        <v>110.88</v>
      </c>
      <c r="O92">
        <v>123.66562500000001</v>
      </c>
      <c r="P92">
        <v>139.3125</v>
      </c>
      <c r="Q92">
        <v>10.911809999999999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46.399079999999998</v>
      </c>
      <c r="X92">
        <v>147.515625</v>
      </c>
      <c r="Y92">
        <v>0</v>
      </c>
      <c r="Z92">
        <v>13.041600000000001</v>
      </c>
      <c r="AA92">
        <v>0</v>
      </c>
      <c r="AB92">
        <v>13.17004</v>
      </c>
      <c r="AC92">
        <v>9.6778399999999998</v>
      </c>
      <c r="AD92">
        <v>0</v>
      </c>
      <c r="AE92">
        <v>0</v>
      </c>
      <c r="AF92">
        <v>8.8740000000000006</v>
      </c>
      <c r="AG92">
        <v>42.0792</v>
      </c>
      <c r="AH92">
        <v>0</v>
      </c>
      <c r="AI92">
        <v>0</v>
      </c>
      <c r="AJ92">
        <v>0</v>
      </c>
      <c r="AK92">
        <v>53.932499999999997</v>
      </c>
      <c r="AL92">
        <v>12.782</v>
      </c>
      <c r="AM92">
        <v>10.557359999999999</v>
      </c>
      <c r="AN92">
        <v>0.66954999999999998</v>
      </c>
      <c r="AO92">
        <v>0</v>
      </c>
      <c r="AP92">
        <v>1.2809999999999999</v>
      </c>
      <c r="AQ92">
        <v>12.285</v>
      </c>
      <c r="AR92">
        <v>35.328000000000003</v>
      </c>
      <c r="AS92">
        <v>30.939599999999999</v>
      </c>
      <c r="AT92">
        <v>20.001799999999999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2976.1537539999999</v>
      </c>
    </row>
    <row r="93" spans="1:117">
      <c r="A93" t="s">
        <v>135</v>
      </c>
      <c r="B93">
        <v>0</v>
      </c>
      <c r="C93">
        <v>0</v>
      </c>
      <c r="D93">
        <v>42.734999999999999</v>
      </c>
      <c r="E93">
        <v>0</v>
      </c>
      <c r="F93">
        <v>0</v>
      </c>
      <c r="G93">
        <v>69.504000000000005</v>
      </c>
      <c r="H93">
        <v>0</v>
      </c>
      <c r="I93">
        <v>0</v>
      </c>
      <c r="J93">
        <v>87.68</v>
      </c>
      <c r="K93">
        <v>679.49316799999997</v>
      </c>
      <c r="L93">
        <v>653.15250000000003</v>
      </c>
      <c r="M93">
        <v>92</v>
      </c>
      <c r="N93">
        <v>110.88</v>
      </c>
      <c r="O93">
        <v>123.66562500000001</v>
      </c>
      <c r="P93">
        <v>139.3125</v>
      </c>
      <c r="Q93">
        <v>10.911809999999999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46.399079999999998</v>
      </c>
      <c r="X93">
        <v>147.515625</v>
      </c>
      <c r="Y93">
        <v>0</v>
      </c>
      <c r="Z93">
        <v>13.041600000000001</v>
      </c>
      <c r="AA93">
        <v>0</v>
      </c>
      <c r="AB93">
        <v>13.17004</v>
      </c>
      <c r="AC93">
        <v>0</v>
      </c>
      <c r="AD93">
        <v>0</v>
      </c>
      <c r="AE93">
        <v>0</v>
      </c>
      <c r="AF93">
        <v>8.8740000000000006</v>
      </c>
      <c r="AG93">
        <v>42.0792</v>
      </c>
      <c r="AH93">
        <v>0</v>
      </c>
      <c r="AI93">
        <v>0</v>
      </c>
      <c r="AJ93">
        <v>0</v>
      </c>
      <c r="AK93">
        <v>53.932499999999997</v>
      </c>
      <c r="AL93">
        <v>12.782</v>
      </c>
      <c r="AM93">
        <v>10.557359999999999</v>
      </c>
      <c r="AN93">
        <v>0.66954999999999998</v>
      </c>
      <c r="AO93">
        <v>0</v>
      </c>
      <c r="AP93">
        <v>1.2809999999999999</v>
      </c>
      <c r="AQ93">
        <v>12.032999999999999</v>
      </c>
      <c r="AR93">
        <v>35.328000000000003</v>
      </c>
      <c r="AS93">
        <v>30.939599999999999</v>
      </c>
      <c r="AT93">
        <v>20.001799999999999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2966.2239140000001</v>
      </c>
    </row>
    <row r="94" spans="1:117">
      <c r="A94" t="s">
        <v>136</v>
      </c>
      <c r="B94">
        <v>0</v>
      </c>
      <c r="C94">
        <v>0</v>
      </c>
      <c r="D94">
        <v>42.734999999999999</v>
      </c>
      <c r="E94">
        <v>0</v>
      </c>
      <c r="F94">
        <v>0</v>
      </c>
      <c r="G94">
        <v>69.504000000000005</v>
      </c>
      <c r="H94">
        <v>0</v>
      </c>
      <c r="I94">
        <v>0</v>
      </c>
      <c r="J94">
        <v>87.68</v>
      </c>
      <c r="K94">
        <v>679.49316799999997</v>
      </c>
      <c r="L94">
        <v>653.15250000000003</v>
      </c>
      <c r="M94">
        <v>92</v>
      </c>
      <c r="N94">
        <v>110.88</v>
      </c>
      <c r="O94">
        <v>123.66562500000001</v>
      </c>
      <c r="P94">
        <v>139.3125</v>
      </c>
      <c r="Q94">
        <v>10.911809999999999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46.399079999999998</v>
      </c>
      <c r="X94">
        <v>147.515625</v>
      </c>
      <c r="Y94">
        <v>0</v>
      </c>
      <c r="Z94">
        <v>13.041600000000001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42.0792</v>
      </c>
      <c r="AH94">
        <v>0</v>
      </c>
      <c r="AI94">
        <v>0</v>
      </c>
      <c r="AJ94">
        <v>0</v>
      </c>
      <c r="AK94">
        <v>53.932499999999997</v>
      </c>
      <c r="AL94">
        <v>12.782</v>
      </c>
      <c r="AM94">
        <v>10.557359999999999</v>
      </c>
      <c r="AN94">
        <v>0.66954999999999998</v>
      </c>
      <c r="AO94">
        <v>0</v>
      </c>
      <c r="AP94">
        <v>1.2809999999999999</v>
      </c>
      <c r="AQ94">
        <v>0</v>
      </c>
      <c r="AR94">
        <v>35.328000000000003</v>
      </c>
      <c r="AS94">
        <v>30.939599999999999</v>
      </c>
      <c r="AT94">
        <v>20.001799999999999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2941.0208740000003</v>
      </c>
    </row>
    <row r="95" spans="1:117">
      <c r="A95" t="s">
        <v>137</v>
      </c>
      <c r="B95">
        <v>0</v>
      </c>
      <c r="C95">
        <v>0</v>
      </c>
      <c r="D95">
        <v>42.734999999999999</v>
      </c>
      <c r="E95">
        <v>0</v>
      </c>
      <c r="F95">
        <v>0</v>
      </c>
      <c r="G95">
        <v>69.504000000000005</v>
      </c>
      <c r="H95">
        <v>0</v>
      </c>
      <c r="I95">
        <v>0</v>
      </c>
      <c r="J95">
        <v>87.68</v>
      </c>
      <c r="K95">
        <v>679.49316799999997</v>
      </c>
      <c r="L95">
        <v>653.15250000000003</v>
      </c>
      <c r="M95">
        <v>92</v>
      </c>
      <c r="N95">
        <v>110.88</v>
      </c>
      <c r="O95">
        <v>123.66562500000001</v>
      </c>
      <c r="P95">
        <v>139.3125</v>
      </c>
      <c r="Q95">
        <v>10.911809999999999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46.399079999999998</v>
      </c>
      <c r="X95">
        <v>147.515625</v>
      </c>
      <c r="Y95">
        <v>0</v>
      </c>
      <c r="Z95">
        <v>13.041600000000001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42.0792</v>
      </c>
      <c r="AH95">
        <v>0</v>
      </c>
      <c r="AI95">
        <v>0</v>
      </c>
      <c r="AJ95">
        <v>0</v>
      </c>
      <c r="AK95">
        <v>53.932499999999997</v>
      </c>
      <c r="AL95">
        <v>12.782</v>
      </c>
      <c r="AM95">
        <v>10.557359999999999</v>
      </c>
      <c r="AN95">
        <v>0.66954999999999998</v>
      </c>
      <c r="AO95">
        <v>0</v>
      </c>
      <c r="AP95">
        <v>0.64049999999999996</v>
      </c>
      <c r="AQ95">
        <v>0</v>
      </c>
      <c r="AR95">
        <v>35.328000000000003</v>
      </c>
      <c r="AS95">
        <v>30.939599999999999</v>
      </c>
      <c r="AT95">
        <v>20.001799999999999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2940.3803740000003</v>
      </c>
    </row>
    <row r="96" spans="1:117">
      <c r="A96" t="s">
        <v>138</v>
      </c>
      <c r="B96">
        <v>0</v>
      </c>
      <c r="C96">
        <v>0</v>
      </c>
      <c r="D96">
        <v>42.734999999999999</v>
      </c>
      <c r="E96">
        <v>0</v>
      </c>
      <c r="F96">
        <v>0</v>
      </c>
      <c r="G96">
        <v>69.504000000000005</v>
      </c>
      <c r="H96">
        <v>0</v>
      </c>
      <c r="I96">
        <v>0</v>
      </c>
      <c r="J96">
        <v>87.68</v>
      </c>
      <c r="K96">
        <v>679.49316799999997</v>
      </c>
      <c r="L96">
        <v>653.15250000000003</v>
      </c>
      <c r="M96">
        <v>92</v>
      </c>
      <c r="N96">
        <v>110.88</v>
      </c>
      <c r="O96">
        <v>123.66562500000001</v>
      </c>
      <c r="P96">
        <v>139.3125</v>
      </c>
      <c r="Q96">
        <v>10.911809999999999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46.399079999999998</v>
      </c>
      <c r="X96">
        <v>147.515625</v>
      </c>
      <c r="Y96">
        <v>0</v>
      </c>
      <c r="Z96">
        <v>13.041600000000001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42.0792</v>
      </c>
      <c r="AH96">
        <v>0</v>
      </c>
      <c r="AI96">
        <v>0</v>
      </c>
      <c r="AJ96">
        <v>0</v>
      </c>
      <c r="AK96">
        <v>53.932499999999997</v>
      </c>
      <c r="AL96">
        <v>12.782</v>
      </c>
      <c r="AM96">
        <v>10.557359999999999</v>
      </c>
      <c r="AN96">
        <v>0.66954999999999998</v>
      </c>
      <c r="AO96">
        <v>0</v>
      </c>
      <c r="AP96">
        <v>0.64049999999999996</v>
      </c>
      <c r="AQ96">
        <v>0</v>
      </c>
      <c r="AR96">
        <v>35.328000000000003</v>
      </c>
      <c r="AS96">
        <v>30.939599999999999</v>
      </c>
      <c r="AT96">
        <v>20.001799999999999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2940.3803740000003</v>
      </c>
    </row>
    <row r="97" spans="1:117">
      <c r="A97" t="s">
        <v>139</v>
      </c>
      <c r="B97">
        <v>0</v>
      </c>
      <c r="C97">
        <v>0</v>
      </c>
      <c r="D97">
        <v>42.734999999999999</v>
      </c>
      <c r="E97">
        <v>0</v>
      </c>
      <c r="F97">
        <v>0</v>
      </c>
      <c r="G97">
        <v>69.504000000000005</v>
      </c>
      <c r="H97">
        <v>0</v>
      </c>
      <c r="I97">
        <v>0</v>
      </c>
      <c r="J97">
        <v>87.68</v>
      </c>
      <c r="K97">
        <v>679.49316799999997</v>
      </c>
      <c r="L97">
        <v>653.15250000000003</v>
      </c>
      <c r="M97">
        <v>92</v>
      </c>
      <c r="N97">
        <v>110.88</v>
      </c>
      <c r="O97">
        <v>123.66562500000001</v>
      </c>
      <c r="P97">
        <v>139.3125</v>
      </c>
      <c r="Q97">
        <v>10.911809999999999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46.399079999999998</v>
      </c>
      <c r="X97">
        <v>147.515625</v>
      </c>
      <c r="Y97">
        <v>0</v>
      </c>
      <c r="Z97">
        <v>13.041600000000001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42.0792</v>
      </c>
      <c r="AH97">
        <v>0</v>
      </c>
      <c r="AI97">
        <v>0</v>
      </c>
      <c r="AJ97">
        <v>0</v>
      </c>
      <c r="AK97">
        <v>53.932499999999997</v>
      </c>
      <c r="AL97">
        <v>12.782</v>
      </c>
      <c r="AM97">
        <v>15.804048</v>
      </c>
      <c r="AN97">
        <v>0.66954999999999998</v>
      </c>
      <c r="AO97">
        <v>0</v>
      </c>
      <c r="AP97">
        <v>0</v>
      </c>
      <c r="AQ97">
        <v>0</v>
      </c>
      <c r="AR97">
        <v>35.328000000000003</v>
      </c>
      <c r="AS97">
        <v>30.939599999999999</v>
      </c>
      <c r="AT97">
        <v>20.001799999999999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2944.9865620000005</v>
      </c>
    </row>
    <row r="98" spans="1:117">
      <c r="A98" t="s">
        <v>140</v>
      </c>
      <c r="B98">
        <v>0</v>
      </c>
      <c r="C98">
        <v>0</v>
      </c>
      <c r="D98">
        <v>42.734999999999999</v>
      </c>
      <c r="E98">
        <v>0</v>
      </c>
      <c r="F98">
        <v>0</v>
      </c>
      <c r="G98">
        <v>69.504000000000005</v>
      </c>
      <c r="H98">
        <v>0</v>
      </c>
      <c r="I98">
        <v>0</v>
      </c>
      <c r="J98">
        <v>87.68</v>
      </c>
      <c r="K98">
        <v>679.49316799999997</v>
      </c>
      <c r="L98">
        <v>653.15250000000003</v>
      </c>
      <c r="M98">
        <v>92</v>
      </c>
      <c r="N98">
        <v>110.88</v>
      </c>
      <c r="O98">
        <v>123.66562500000001</v>
      </c>
      <c r="P98">
        <v>139.3125</v>
      </c>
      <c r="Q98">
        <v>10.911809999999999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46.399079999999998</v>
      </c>
      <c r="X98">
        <v>147.515625</v>
      </c>
      <c r="Y98">
        <v>0</v>
      </c>
      <c r="Z98">
        <v>13.041600000000001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42.0792</v>
      </c>
      <c r="AH98">
        <v>0</v>
      </c>
      <c r="AI98">
        <v>0</v>
      </c>
      <c r="AJ98">
        <v>0</v>
      </c>
      <c r="AK98">
        <v>53.932499999999997</v>
      </c>
      <c r="AL98">
        <v>12.782</v>
      </c>
      <c r="AM98">
        <v>15.804048</v>
      </c>
      <c r="AN98">
        <v>0.66954999999999998</v>
      </c>
      <c r="AO98">
        <v>0</v>
      </c>
      <c r="AP98">
        <v>0</v>
      </c>
      <c r="AQ98">
        <v>0</v>
      </c>
      <c r="AR98">
        <v>35.328000000000003</v>
      </c>
      <c r="AS98">
        <v>30.939599999999999</v>
      </c>
      <c r="AT98">
        <v>20.001799999999999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2944.9865620000005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1.0290000000000012</v>
      </c>
      <c r="E99">
        <f t="shared" si="2"/>
        <v>0</v>
      </c>
      <c r="F99">
        <f t="shared" si="2"/>
        <v>0</v>
      </c>
      <c r="G99">
        <f t="shared" si="2"/>
        <v>1.6680959999999982</v>
      </c>
      <c r="H99">
        <f t="shared" si="2"/>
        <v>0</v>
      </c>
      <c r="I99">
        <f t="shared" si="2"/>
        <v>0</v>
      </c>
      <c r="J99">
        <f t="shared" si="2"/>
        <v>2.1043200000000031</v>
      </c>
      <c r="K99">
        <f t="shared" si="2"/>
        <v>16.307836032000019</v>
      </c>
      <c r="L99">
        <f t="shared" si="2"/>
        <v>15.675659999999962</v>
      </c>
      <c r="M99">
        <f t="shared" si="2"/>
        <v>2.2080000000000002</v>
      </c>
      <c r="N99">
        <f t="shared" si="2"/>
        <v>2.6828549999999973</v>
      </c>
      <c r="O99">
        <f t="shared" si="2"/>
        <v>2.9679749999999947</v>
      </c>
      <c r="P99">
        <f t="shared" si="2"/>
        <v>3.3435000000000001</v>
      </c>
      <c r="Q99">
        <f t="shared" si="2"/>
        <v>0.26188343999999941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1.1135779200000013</v>
      </c>
      <c r="X99">
        <f t="shared" si="2"/>
        <v>3.540375</v>
      </c>
      <c r="Y99">
        <f t="shared" si="2"/>
        <v>0</v>
      </c>
      <c r="Z99">
        <f t="shared" si="2"/>
        <v>0.2624622000000002</v>
      </c>
      <c r="AA99">
        <f t="shared" si="2"/>
        <v>0.39499901249999975</v>
      </c>
      <c r="AB99">
        <f t="shared" si="2"/>
        <v>0.28396232499999985</v>
      </c>
      <c r="AC99">
        <f t="shared" si="2"/>
        <v>0.17178165999999992</v>
      </c>
      <c r="AD99">
        <f t="shared" si="2"/>
        <v>0.13680672300000002</v>
      </c>
      <c r="AE99">
        <f t="shared" si="2"/>
        <v>0.39961216099999952</v>
      </c>
      <c r="AF99">
        <f t="shared" si="2"/>
        <v>0.29747620000000036</v>
      </c>
      <c r="AG99">
        <f t="shared" si="2"/>
        <v>1.0099008000000009</v>
      </c>
      <c r="AH99">
        <f t="shared" si="2"/>
        <v>0.6439600000000002</v>
      </c>
      <c r="AI99">
        <f t="shared" si="2"/>
        <v>0</v>
      </c>
      <c r="AJ99">
        <f t="shared" si="2"/>
        <v>0</v>
      </c>
      <c r="AK99">
        <f t="shared" si="2"/>
        <v>1.2943799999999981</v>
      </c>
      <c r="AL99">
        <f t="shared" si="2"/>
        <v>0.66835916000000073</v>
      </c>
      <c r="AM99">
        <f t="shared" si="2"/>
        <v>0.34650535199999982</v>
      </c>
      <c r="AN99">
        <f t="shared" si="2"/>
        <v>1.6069200000000013E-2</v>
      </c>
      <c r="AO99">
        <f t="shared" si="2"/>
        <v>0</v>
      </c>
      <c r="AP99">
        <f t="shared" si="2"/>
        <v>3.032767500000003E-2</v>
      </c>
      <c r="AQ99">
        <f t="shared" si="2"/>
        <v>0.47250000000000025</v>
      </c>
      <c r="AR99">
        <f t="shared" si="2"/>
        <v>0.85559999999999958</v>
      </c>
      <c r="AS99">
        <f t="shared" si="2"/>
        <v>0.7473931200000008</v>
      </c>
      <c r="AT99">
        <f t="shared" si="2"/>
        <v>0.4800432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73.614056124500038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374</v>
      </c>
      <c r="L3">
        <v>359.24</v>
      </c>
      <c r="M3">
        <v>92</v>
      </c>
      <c r="N3">
        <v>118.125</v>
      </c>
      <c r="O3">
        <v>123.66562500000001</v>
      </c>
      <c r="P3">
        <v>139.31</v>
      </c>
      <c r="Q3">
        <v>6.93</v>
      </c>
      <c r="R3">
        <v>36.239404</v>
      </c>
      <c r="S3">
        <v>15.36</v>
      </c>
      <c r="T3">
        <v>0</v>
      </c>
      <c r="U3">
        <v>418.77</v>
      </c>
      <c r="V3">
        <v>17.87</v>
      </c>
      <c r="W3">
        <v>46.399079999999998</v>
      </c>
      <c r="X3">
        <v>147.26089999999999</v>
      </c>
      <c r="Y3">
        <v>0</v>
      </c>
      <c r="Z3">
        <v>6.5208000000000004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42.0792</v>
      </c>
      <c r="AH3">
        <v>0</v>
      </c>
      <c r="AI3">
        <v>0</v>
      </c>
      <c r="AJ3">
        <v>0</v>
      </c>
      <c r="AK3">
        <v>53.932499999999997</v>
      </c>
      <c r="AL3">
        <v>12.782</v>
      </c>
      <c r="AM3">
        <v>15.804048</v>
      </c>
      <c r="AN3">
        <v>0.66954999999999998</v>
      </c>
      <c r="AO3">
        <v>0</v>
      </c>
      <c r="AP3">
        <v>5.8925999999999998</v>
      </c>
      <c r="AQ3">
        <v>0</v>
      </c>
      <c r="AR3">
        <v>40.847999999999999</v>
      </c>
      <c r="AS3">
        <v>32.553840000000001</v>
      </c>
      <c r="AT3">
        <v>18.662666999999999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2133.7892139999994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374</v>
      </c>
      <c r="L4">
        <v>359.24</v>
      </c>
      <c r="M4">
        <v>92</v>
      </c>
      <c r="N4">
        <v>118.125</v>
      </c>
      <c r="O4">
        <v>123.66562500000001</v>
      </c>
      <c r="P4">
        <v>139.31</v>
      </c>
      <c r="Q4">
        <v>6.93</v>
      </c>
      <c r="R4">
        <v>36.584800000000001</v>
      </c>
      <c r="S4">
        <v>15.36</v>
      </c>
      <c r="T4">
        <v>0</v>
      </c>
      <c r="U4">
        <v>418.77</v>
      </c>
      <c r="V4">
        <v>17.87</v>
      </c>
      <c r="W4">
        <v>46.399079999999998</v>
      </c>
      <c r="X4">
        <v>147.26089999999999</v>
      </c>
      <c r="Y4">
        <v>0</v>
      </c>
      <c r="Z4">
        <v>6.5208000000000004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42.0792</v>
      </c>
      <c r="AH4">
        <v>0</v>
      </c>
      <c r="AI4">
        <v>0</v>
      </c>
      <c r="AJ4">
        <v>0</v>
      </c>
      <c r="AK4">
        <v>53.932499999999997</v>
      </c>
      <c r="AL4">
        <v>12.782</v>
      </c>
      <c r="AM4">
        <v>15.804048</v>
      </c>
      <c r="AN4">
        <v>0.66954999999999998</v>
      </c>
      <c r="AO4">
        <v>0</v>
      </c>
      <c r="AP4">
        <v>5.8925999999999998</v>
      </c>
      <c r="AQ4">
        <v>0</v>
      </c>
      <c r="AR4">
        <v>40.847999999999999</v>
      </c>
      <c r="AS4">
        <v>32.553840000000001</v>
      </c>
      <c r="AT4">
        <v>18.467427000000001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2133.9393699999996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374</v>
      </c>
      <c r="L5">
        <v>359.24</v>
      </c>
      <c r="M5">
        <v>92</v>
      </c>
      <c r="N5">
        <v>118.125</v>
      </c>
      <c r="O5">
        <v>123.66562500000001</v>
      </c>
      <c r="P5">
        <v>139.31</v>
      </c>
      <c r="Q5">
        <v>6.93</v>
      </c>
      <c r="R5">
        <v>31.817699999999999</v>
      </c>
      <c r="S5">
        <v>15.36</v>
      </c>
      <c r="T5">
        <v>0</v>
      </c>
      <c r="U5">
        <v>418.77</v>
      </c>
      <c r="V5">
        <v>15.796744</v>
      </c>
      <c r="W5">
        <v>46.399079999999998</v>
      </c>
      <c r="X5">
        <v>147.26089999999999</v>
      </c>
      <c r="Y5">
        <v>0</v>
      </c>
      <c r="Z5">
        <v>6.5208000000000004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42.0792</v>
      </c>
      <c r="AH5">
        <v>0</v>
      </c>
      <c r="AI5">
        <v>0</v>
      </c>
      <c r="AJ5">
        <v>0</v>
      </c>
      <c r="AK5">
        <v>53.932499999999997</v>
      </c>
      <c r="AL5">
        <v>12.782</v>
      </c>
      <c r="AM5">
        <v>15.804048</v>
      </c>
      <c r="AN5">
        <v>0.66954999999999998</v>
      </c>
      <c r="AO5">
        <v>0</v>
      </c>
      <c r="AP5">
        <v>5.8925999999999998</v>
      </c>
      <c r="AQ5">
        <v>0</v>
      </c>
      <c r="AR5">
        <v>34.223999999999997</v>
      </c>
      <c r="AS5">
        <v>32.553840000000001</v>
      </c>
      <c r="AT5">
        <v>17.807887000000001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2119.8154739999995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374</v>
      </c>
      <c r="L6">
        <v>359.24</v>
      </c>
      <c r="M6">
        <v>92</v>
      </c>
      <c r="N6">
        <v>118.125</v>
      </c>
      <c r="O6">
        <v>123.66562500000001</v>
      </c>
      <c r="P6">
        <v>139.31</v>
      </c>
      <c r="Q6">
        <v>6.93</v>
      </c>
      <c r="R6">
        <v>31.817699999999999</v>
      </c>
      <c r="S6">
        <v>15.36</v>
      </c>
      <c r="T6">
        <v>0</v>
      </c>
      <c r="U6">
        <v>418.77</v>
      </c>
      <c r="V6">
        <v>15.6046</v>
      </c>
      <c r="W6">
        <v>46.399079999999998</v>
      </c>
      <c r="X6">
        <v>147.26089999999999</v>
      </c>
      <c r="Y6">
        <v>0</v>
      </c>
      <c r="Z6">
        <v>6.5208000000000004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42.0792</v>
      </c>
      <c r="AH6">
        <v>0</v>
      </c>
      <c r="AI6">
        <v>0</v>
      </c>
      <c r="AJ6">
        <v>0</v>
      </c>
      <c r="AK6">
        <v>53.932499999999997</v>
      </c>
      <c r="AL6">
        <v>12.782</v>
      </c>
      <c r="AM6">
        <v>15.804048</v>
      </c>
      <c r="AN6">
        <v>0.66954999999999998</v>
      </c>
      <c r="AO6">
        <v>0</v>
      </c>
      <c r="AP6">
        <v>5.8925999999999998</v>
      </c>
      <c r="AQ6">
        <v>0</v>
      </c>
      <c r="AR6">
        <v>34.223999999999997</v>
      </c>
      <c r="AS6">
        <v>32.553840000000001</v>
      </c>
      <c r="AT6">
        <v>16.417204999999999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2118.2326479999997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374</v>
      </c>
      <c r="L7">
        <v>359.24</v>
      </c>
      <c r="M7">
        <v>92</v>
      </c>
      <c r="N7">
        <v>118.125</v>
      </c>
      <c r="O7">
        <v>123.66562500000001</v>
      </c>
      <c r="P7">
        <v>139.31</v>
      </c>
      <c r="Q7">
        <v>6.93</v>
      </c>
      <c r="R7">
        <v>23.32</v>
      </c>
      <c r="S7">
        <v>15.36</v>
      </c>
      <c r="T7">
        <v>0</v>
      </c>
      <c r="U7">
        <v>418.77</v>
      </c>
      <c r="V7">
        <v>11.5</v>
      </c>
      <c r="W7">
        <v>40.014499999999998</v>
      </c>
      <c r="X7">
        <v>137.26089999999999</v>
      </c>
      <c r="Y7">
        <v>0</v>
      </c>
      <c r="Z7">
        <v>6.5208000000000004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8.8740000000000006</v>
      </c>
      <c r="AG7">
        <v>42.0792</v>
      </c>
      <c r="AH7">
        <v>0</v>
      </c>
      <c r="AI7">
        <v>0</v>
      </c>
      <c r="AJ7">
        <v>0</v>
      </c>
      <c r="AK7">
        <v>53.932499999999997</v>
      </c>
      <c r="AL7">
        <v>12.782</v>
      </c>
      <c r="AM7">
        <v>15.804048</v>
      </c>
      <c r="AN7">
        <v>0.66954999999999998</v>
      </c>
      <c r="AO7">
        <v>0</v>
      </c>
      <c r="AP7">
        <v>5.8925999999999998</v>
      </c>
      <c r="AQ7">
        <v>0</v>
      </c>
      <c r="AR7">
        <v>34.223999999999997</v>
      </c>
      <c r="AS7">
        <v>32.553840000000001</v>
      </c>
      <c r="AT7">
        <v>15.659742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2104.9671569999996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374</v>
      </c>
      <c r="L8">
        <v>359.24</v>
      </c>
      <c r="M8">
        <v>92</v>
      </c>
      <c r="N8">
        <v>118.125</v>
      </c>
      <c r="O8">
        <v>123.66562500000001</v>
      </c>
      <c r="P8">
        <v>139.31</v>
      </c>
      <c r="Q8">
        <v>6.93</v>
      </c>
      <c r="R8">
        <v>23.32</v>
      </c>
      <c r="S8">
        <v>15.36</v>
      </c>
      <c r="T8">
        <v>0</v>
      </c>
      <c r="U8">
        <v>418.77</v>
      </c>
      <c r="V8">
        <v>11.5</v>
      </c>
      <c r="W8">
        <v>40.014499999999998</v>
      </c>
      <c r="X8">
        <v>137.26089999999999</v>
      </c>
      <c r="Y8">
        <v>0</v>
      </c>
      <c r="Z8">
        <v>6.5208000000000004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8.8740000000000006</v>
      </c>
      <c r="AG8">
        <v>42.0792</v>
      </c>
      <c r="AH8">
        <v>0</v>
      </c>
      <c r="AI8">
        <v>0</v>
      </c>
      <c r="AJ8">
        <v>0</v>
      </c>
      <c r="AK8">
        <v>53.932499999999997</v>
      </c>
      <c r="AL8">
        <v>12.782</v>
      </c>
      <c r="AM8">
        <v>15.804048</v>
      </c>
      <c r="AN8">
        <v>0.66954999999999998</v>
      </c>
      <c r="AO8">
        <v>0</v>
      </c>
      <c r="AP8">
        <v>5.8925999999999998</v>
      </c>
      <c r="AQ8">
        <v>0</v>
      </c>
      <c r="AR8">
        <v>34.223999999999997</v>
      </c>
      <c r="AS8">
        <v>32.553840000000001</v>
      </c>
      <c r="AT8">
        <v>17.003328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2106.3107429999995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374</v>
      </c>
      <c r="L9">
        <v>359.24</v>
      </c>
      <c r="M9">
        <v>92</v>
      </c>
      <c r="N9">
        <v>118.125</v>
      </c>
      <c r="O9">
        <v>123.66562500000001</v>
      </c>
      <c r="P9">
        <v>139.31</v>
      </c>
      <c r="Q9">
        <v>6.93</v>
      </c>
      <c r="R9">
        <v>23.32</v>
      </c>
      <c r="S9">
        <v>15.36</v>
      </c>
      <c r="T9">
        <v>0</v>
      </c>
      <c r="U9">
        <v>418.77</v>
      </c>
      <c r="V9">
        <v>11.5</v>
      </c>
      <c r="W9">
        <v>40.014499999999998</v>
      </c>
      <c r="X9">
        <v>137.26089999999999</v>
      </c>
      <c r="Y9">
        <v>0</v>
      </c>
      <c r="Z9">
        <v>6.5208000000000004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8.8740000000000006</v>
      </c>
      <c r="AG9">
        <v>42.0792</v>
      </c>
      <c r="AH9">
        <v>0</v>
      </c>
      <c r="AI9">
        <v>0</v>
      </c>
      <c r="AJ9">
        <v>0</v>
      </c>
      <c r="AK9">
        <v>53.932499999999997</v>
      </c>
      <c r="AL9">
        <v>12.782</v>
      </c>
      <c r="AM9">
        <v>15.804048</v>
      </c>
      <c r="AN9">
        <v>0.66954999999999998</v>
      </c>
      <c r="AO9">
        <v>0</v>
      </c>
      <c r="AP9">
        <v>0</v>
      </c>
      <c r="AQ9">
        <v>0</v>
      </c>
      <c r="AR9">
        <v>34.223999999999997</v>
      </c>
      <c r="AS9">
        <v>32.553840000000001</v>
      </c>
      <c r="AT9">
        <v>18.848224999999999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2102.2630399999998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374</v>
      </c>
      <c r="L10">
        <v>359.24</v>
      </c>
      <c r="M10">
        <v>92</v>
      </c>
      <c r="N10">
        <v>118.125</v>
      </c>
      <c r="O10">
        <v>123.66562500000001</v>
      </c>
      <c r="P10">
        <v>139.31</v>
      </c>
      <c r="Q10">
        <v>6.93</v>
      </c>
      <c r="R10">
        <v>23.32</v>
      </c>
      <c r="S10">
        <v>15.36</v>
      </c>
      <c r="T10">
        <v>0</v>
      </c>
      <c r="U10">
        <v>418.77</v>
      </c>
      <c r="V10">
        <v>11.5</v>
      </c>
      <c r="W10">
        <v>40.014499999999998</v>
      </c>
      <c r="X10">
        <v>137.26089999999999</v>
      </c>
      <c r="Y10">
        <v>0</v>
      </c>
      <c r="Z10">
        <v>6.5208000000000004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8.8740000000000006</v>
      </c>
      <c r="AG10">
        <v>42.0792</v>
      </c>
      <c r="AH10">
        <v>0</v>
      </c>
      <c r="AI10">
        <v>0</v>
      </c>
      <c r="AJ10">
        <v>0</v>
      </c>
      <c r="AK10">
        <v>53.932499999999997</v>
      </c>
      <c r="AL10">
        <v>12.782</v>
      </c>
      <c r="AM10">
        <v>15.804048</v>
      </c>
      <c r="AN10">
        <v>0.66954999999999998</v>
      </c>
      <c r="AO10">
        <v>0</v>
      </c>
      <c r="AP10">
        <v>0</v>
      </c>
      <c r="AQ10">
        <v>0</v>
      </c>
      <c r="AR10">
        <v>34.223999999999997</v>
      </c>
      <c r="AS10">
        <v>32.553840000000001</v>
      </c>
      <c r="AT10">
        <v>14.479628999999999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2097.8944439999996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374</v>
      </c>
      <c r="L11">
        <v>359.24</v>
      </c>
      <c r="M11">
        <v>92</v>
      </c>
      <c r="N11">
        <v>118.125</v>
      </c>
      <c r="O11">
        <v>123.66562500000001</v>
      </c>
      <c r="P11">
        <v>139.31</v>
      </c>
      <c r="Q11">
        <v>6.93</v>
      </c>
      <c r="R11">
        <v>27.967099999999999</v>
      </c>
      <c r="S11">
        <v>15.36</v>
      </c>
      <c r="T11">
        <v>0</v>
      </c>
      <c r="U11">
        <v>418.77</v>
      </c>
      <c r="V11">
        <v>11.5</v>
      </c>
      <c r="W11">
        <v>40.014499999999998</v>
      </c>
      <c r="X11">
        <v>137.26089999999999</v>
      </c>
      <c r="Y11">
        <v>0</v>
      </c>
      <c r="Z11">
        <v>6.5208000000000004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8.8740000000000006</v>
      </c>
      <c r="AG11">
        <v>42.0792</v>
      </c>
      <c r="AH11">
        <v>0</v>
      </c>
      <c r="AI11">
        <v>0</v>
      </c>
      <c r="AJ11">
        <v>0</v>
      </c>
      <c r="AK11">
        <v>53.932499999999997</v>
      </c>
      <c r="AL11">
        <v>15.106</v>
      </c>
      <c r="AM11">
        <v>15.804048</v>
      </c>
      <c r="AN11">
        <v>0.66954999999999998</v>
      </c>
      <c r="AO11">
        <v>0</v>
      </c>
      <c r="AP11">
        <v>0</v>
      </c>
      <c r="AQ11">
        <v>0</v>
      </c>
      <c r="AR11">
        <v>34.223999999999997</v>
      </c>
      <c r="AS11">
        <v>32.553840000000001</v>
      </c>
      <c r="AT11">
        <v>15.104578999999999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2105.4904939999997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374</v>
      </c>
      <c r="L12">
        <v>359.24</v>
      </c>
      <c r="M12">
        <v>92</v>
      </c>
      <c r="N12">
        <v>118.125</v>
      </c>
      <c r="O12">
        <v>123.66562500000001</v>
      </c>
      <c r="P12">
        <v>139.31</v>
      </c>
      <c r="Q12">
        <v>6.93</v>
      </c>
      <c r="R12">
        <v>27.967099999999999</v>
      </c>
      <c r="S12">
        <v>15.36</v>
      </c>
      <c r="T12">
        <v>0</v>
      </c>
      <c r="U12">
        <v>418.77</v>
      </c>
      <c r="V12">
        <v>13.7654</v>
      </c>
      <c r="W12">
        <v>40.014499999999998</v>
      </c>
      <c r="X12">
        <v>137.26089999999999</v>
      </c>
      <c r="Y12">
        <v>0</v>
      </c>
      <c r="Z12">
        <v>6.5208000000000004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8.8740000000000006</v>
      </c>
      <c r="AG12">
        <v>42.0792</v>
      </c>
      <c r="AH12">
        <v>0</v>
      </c>
      <c r="AI12">
        <v>0</v>
      </c>
      <c r="AJ12">
        <v>0</v>
      </c>
      <c r="AK12">
        <v>53.932499999999997</v>
      </c>
      <c r="AL12">
        <v>79.376220000000004</v>
      </c>
      <c r="AM12">
        <v>15.804048</v>
      </c>
      <c r="AN12">
        <v>0.66954999999999998</v>
      </c>
      <c r="AO12">
        <v>0</v>
      </c>
      <c r="AP12">
        <v>0</v>
      </c>
      <c r="AQ12">
        <v>0</v>
      </c>
      <c r="AR12">
        <v>34.223999999999997</v>
      </c>
      <c r="AS12">
        <v>32.553840000000001</v>
      </c>
      <c r="AT12">
        <v>16.877773999999999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2173.799309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374</v>
      </c>
      <c r="L13">
        <v>359.24</v>
      </c>
      <c r="M13">
        <v>92</v>
      </c>
      <c r="N13">
        <v>118.125</v>
      </c>
      <c r="O13">
        <v>123.66562500000001</v>
      </c>
      <c r="P13">
        <v>139.31</v>
      </c>
      <c r="Q13">
        <v>6.93</v>
      </c>
      <c r="R13">
        <v>23.548134999999998</v>
      </c>
      <c r="S13">
        <v>15.36</v>
      </c>
      <c r="T13">
        <v>0</v>
      </c>
      <c r="U13">
        <v>418.77</v>
      </c>
      <c r="V13">
        <v>11.41</v>
      </c>
      <c r="W13">
        <v>40.014499999999998</v>
      </c>
      <c r="X13">
        <v>137.26089999999999</v>
      </c>
      <c r="Y13">
        <v>0</v>
      </c>
      <c r="Z13">
        <v>6.5208000000000004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8.8740000000000006</v>
      </c>
      <c r="AG13">
        <v>42.0792</v>
      </c>
      <c r="AH13">
        <v>0</v>
      </c>
      <c r="AI13">
        <v>0</v>
      </c>
      <c r="AJ13">
        <v>0</v>
      </c>
      <c r="AK13">
        <v>53.932499999999997</v>
      </c>
      <c r="AL13">
        <v>79.376220000000004</v>
      </c>
      <c r="AM13">
        <v>15.804048</v>
      </c>
      <c r="AN13">
        <v>0.66954999999999998</v>
      </c>
      <c r="AO13">
        <v>0</v>
      </c>
      <c r="AP13">
        <v>0</v>
      </c>
      <c r="AQ13">
        <v>0</v>
      </c>
      <c r="AR13">
        <v>40.847999999999999</v>
      </c>
      <c r="AS13">
        <v>32.553840000000001</v>
      </c>
      <c r="AT13">
        <v>17.215510999999999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2173.9866809999999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374</v>
      </c>
      <c r="L14">
        <v>359.24</v>
      </c>
      <c r="M14">
        <v>92</v>
      </c>
      <c r="N14">
        <v>118.125</v>
      </c>
      <c r="O14">
        <v>123.66562500000001</v>
      </c>
      <c r="P14">
        <v>139.31</v>
      </c>
      <c r="Q14">
        <v>6.93</v>
      </c>
      <c r="R14">
        <v>23.32</v>
      </c>
      <c r="S14">
        <v>15.36</v>
      </c>
      <c r="T14">
        <v>0</v>
      </c>
      <c r="U14">
        <v>418.77</v>
      </c>
      <c r="V14">
        <v>11.41</v>
      </c>
      <c r="W14">
        <v>40.014499999999998</v>
      </c>
      <c r="X14">
        <v>137.26089999999999</v>
      </c>
      <c r="Y14">
        <v>0</v>
      </c>
      <c r="Z14">
        <v>6.5208000000000004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8.8740000000000006</v>
      </c>
      <c r="AG14">
        <v>42.0792</v>
      </c>
      <c r="AH14">
        <v>0</v>
      </c>
      <c r="AI14">
        <v>0</v>
      </c>
      <c r="AJ14">
        <v>0</v>
      </c>
      <c r="AK14">
        <v>53.932499999999997</v>
      </c>
      <c r="AL14">
        <v>79.376220000000004</v>
      </c>
      <c r="AM14">
        <v>15.804048</v>
      </c>
      <c r="AN14">
        <v>0.66954999999999998</v>
      </c>
      <c r="AO14">
        <v>0</v>
      </c>
      <c r="AP14">
        <v>0</v>
      </c>
      <c r="AQ14">
        <v>0</v>
      </c>
      <c r="AR14">
        <v>40.847999999999999</v>
      </c>
      <c r="AS14">
        <v>32.553840000000001</v>
      </c>
      <c r="AT14">
        <v>15.864865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2172.4078999999997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374</v>
      </c>
      <c r="L15">
        <v>359.24</v>
      </c>
      <c r="M15">
        <v>92</v>
      </c>
      <c r="N15">
        <v>110.88</v>
      </c>
      <c r="O15">
        <v>123.66562500000001</v>
      </c>
      <c r="P15">
        <v>139.31</v>
      </c>
      <c r="Q15">
        <v>6.93</v>
      </c>
      <c r="R15">
        <v>23.32</v>
      </c>
      <c r="S15">
        <v>15.36</v>
      </c>
      <c r="T15">
        <v>0</v>
      </c>
      <c r="U15">
        <v>418.77</v>
      </c>
      <c r="V15">
        <v>11.41</v>
      </c>
      <c r="W15">
        <v>40.014499999999998</v>
      </c>
      <c r="X15">
        <v>137.26089999999999</v>
      </c>
      <c r="Y15">
        <v>0</v>
      </c>
      <c r="Z15">
        <v>13.041600000000001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42.0792</v>
      </c>
      <c r="AH15">
        <v>0</v>
      </c>
      <c r="AI15">
        <v>0</v>
      </c>
      <c r="AJ15">
        <v>0</v>
      </c>
      <c r="AK15">
        <v>53.932499999999997</v>
      </c>
      <c r="AL15">
        <v>79.376220000000004</v>
      </c>
      <c r="AM15">
        <v>15.804048</v>
      </c>
      <c r="AN15">
        <v>0.66954999999999998</v>
      </c>
      <c r="AO15">
        <v>0</v>
      </c>
      <c r="AP15">
        <v>0</v>
      </c>
      <c r="AQ15">
        <v>0</v>
      </c>
      <c r="AR15">
        <v>34.223999999999997</v>
      </c>
      <c r="AS15">
        <v>30.939599999999999</v>
      </c>
      <c r="AT15">
        <v>18.118293999999999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2165.6988889999998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</v>
      </c>
      <c r="L16">
        <v>359.24</v>
      </c>
      <c r="M16">
        <v>92</v>
      </c>
      <c r="N16">
        <v>110.88</v>
      </c>
      <c r="O16">
        <v>123.66562500000001</v>
      </c>
      <c r="P16">
        <v>139.31</v>
      </c>
      <c r="Q16">
        <v>6.93</v>
      </c>
      <c r="R16">
        <v>23.32</v>
      </c>
      <c r="S16">
        <v>15.36</v>
      </c>
      <c r="T16">
        <v>0</v>
      </c>
      <c r="U16">
        <v>418.77</v>
      </c>
      <c r="V16">
        <v>11.41</v>
      </c>
      <c r="W16">
        <v>40.014499999999998</v>
      </c>
      <c r="X16">
        <v>137.26089999999999</v>
      </c>
      <c r="Y16">
        <v>0</v>
      </c>
      <c r="Z16">
        <v>13.041600000000001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42.0792</v>
      </c>
      <c r="AH16">
        <v>0</v>
      </c>
      <c r="AI16">
        <v>0</v>
      </c>
      <c r="AJ16">
        <v>0</v>
      </c>
      <c r="AK16">
        <v>53.932499999999997</v>
      </c>
      <c r="AL16">
        <v>15.106</v>
      </c>
      <c r="AM16">
        <v>15.804048</v>
      </c>
      <c r="AN16">
        <v>0.66954999999999998</v>
      </c>
      <c r="AO16">
        <v>0</v>
      </c>
      <c r="AP16">
        <v>0</v>
      </c>
      <c r="AQ16">
        <v>0</v>
      </c>
      <c r="AR16">
        <v>34.223999999999997</v>
      </c>
      <c r="AS16">
        <v>30.939599999999999</v>
      </c>
      <c r="AT16">
        <v>17.674969999999998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2100.9853450000001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374</v>
      </c>
      <c r="L17">
        <v>359.24</v>
      </c>
      <c r="M17">
        <v>92</v>
      </c>
      <c r="N17">
        <v>110.88</v>
      </c>
      <c r="O17">
        <v>123.66562500000001</v>
      </c>
      <c r="P17">
        <v>139.31</v>
      </c>
      <c r="Q17">
        <v>6.93</v>
      </c>
      <c r="R17">
        <v>23.32</v>
      </c>
      <c r="S17">
        <v>15.36</v>
      </c>
      <c r="T17">
        <v>0</v>
      </c>
      <c r="U17">
        <v>418.77</v>
      </c>
      <c r="V17">
        <v>11.41</v>
      </c>
      <c r="W17">
        <v>40.014499999999998</v>
      </c>
      <c r="X17">
        <v>137.26089999999999</v>
      </c>
      <c r="Y17">
        <v>0</v>
      </c>
      <c r="Z17">
        <v>13.041600000000001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42.0792</v>
      </c>
      <c r="AH17">
        <v>0</v>
      </c>
      <c r="AI17">
        <v>0</v>
      </c>
      <c r="AJ17">
        <v>0</v>
      </c>
      <c r="AK17">
        <v>53.932499999999997</v>
      </c>
      <c r="AL17">
        <v>12.782</v>
      </c>
      <c r="AM17">
        <v>15.804048</v>
      </c>
      <c r="AN17">
        <v>0.66954999999999998</v>
      </c>
      <c r="AO17">
        <v>0</v>
      </c>
      <c r="AP17">
        <v>0</v>
      </c>
      <c r="AQ17">
        <v>0</v>
      </c>
      <c r="AR17">
        <v>34.223999999999997</v>
      </c>
      <c r="AS17">
        <v>30.939599999999999</v>
      </c>
      <c r="AT17">
        <v>19.426079000000001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2100.4124539999998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374</v>
      </c>
      <c r="L18">
        <v>359.24</v>
      </c>
      <c r="M18">
        <v>92</v>
      </c>
      <c r="N18">
        <v>110.88</v>
      </c>
      <c r="O18">
        <v>123.66562500000001</v>
      </c>
      <c r="P18">
        <v>139.31</v>
      </c>
      <c r="Q18">
        <v>6.93</v>
      </c>
      <c r="R18">
        <v>23.32</v>
      </c>
      <c r="S18">
        <v>15.36</v>
      </c>
      <c r="T18">
        <v>0</v>
      </c>
      <c r="U18">
        <v>418.77</v>
      </c>
      <c r="V18">
        <v>11.41</v>
      </c>
      <c r="W18">
        <v>40.014499999999998</v>
      </c>
      <c r="X18">
        <v>137.26089999999999</v>
      </c>
      <c r="Y18">
        <v>0</v>
      </c>
      <c r="Z18">
        <v>13.041600000000001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42.0792</v>
      </c>
      <c r="AH18">
        <v>0</v>
      </c>
      <c r="AI18">
        <v>0</v>
      </c>
      <c r="AJ18">
        <v>0</v>
      </c>
      <c r="AK18">
        <v>53.932499999999997</v>
      </c>
      <c r="AL18">
        <v>12.782</v>
      </c>
      <c r="AM18">
        <v>15.804048</v>
      </c>
      <c r="AN18">
        <v>0.66954999999999998</v>
      </c>
      <c r="AO18">
        <v>0</v>
      </c>
      <c r="AP18">
        <v>0</v>
      </c>
      <c r="AQ18">
        <v>0</v>
      </c>
      <c r="AR18">
        <v>34.223999999999997</v>
      </c>
      <c r="AS18">
        <v>30.939599999999999</v>
      </c>
      <c r="AT18">
        <v>19.994572999999999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2100.9809479999999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374</v>
      </c>
      <c r="L19">
        <v>359.24</v>
      </c>
      <c r="M19">
        <v>92</v>
      </c>
      <c r="N19">
        <v>110.88</v>
      </c>
      <c r="O19">
        <v>123.66562500000001</v>
      </c>
      <c r="P19">
        <v>139.31</v>
      </c>
      <c r="Q19">
        <v>6.93</v>
      </c>
      <c r="R19">
        <v>23.32</v>
      </c>
      <c r="S19">
        <v>15.36</v>
      </c>
      <c r="T19">
        <v>0</v>
      </c>
      <c r="U19">
        <v>418.77</v>
      </c>
      <c r="V19">
        <v>11.41</v>
      </c>
      <c r="W19">
        <v>40.014499999999998</v>
      </c>
      <c r="X19">
        <v>137.26089999999999</v>
      </c>
      <c r="Y19">
        <v>0</v>
      </c>
      <c r="Z19">
        <v>13.041600000000001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42.0792</v>
      </c>
      <c r="AH19">
        <v>0</v>
      </c>
      <c r="AI19">
        <v>0</v>
      </c>
      <c r="AJ19">
        <v>0</v>
      </c>
      <c r="AK19">
        <v>53.932499999999997</v>
      </c>
      <c r="AL19">
        <v>12.782</v>
      </c>
      <c r="AM19">
        <v>15.804048</v>
      </c>
      <c r="AN19">
        <v>0.66954999999999998</v>
      </c>
      <c r="AO19">
        <v>0</v>
      </c>
      <c r="AP19">
        <v>0</v>
      </c>
      <c r="AQ19">
        <v>0</v>
      </c>
      <c r="AR19">
        <v>34.223999999999997</v>
      </c>
      <c r="AS19">
        <v>30.939599999999999</v>
      </c>
      <c r="AT19">
        <v>20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2100.986375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374</v>
      </c>
      <c r="L20">
        <v>359.24</v>
      </c>
      <c r="M20">
        <v>92</v>
      </c>
      <c r="N20">
        <v>110.88</v>
      </c>
      <c r="O20">
        <v>123.66562500000001</v>
      </c>
      <c r="P20">
        <v>139.31</v>
      </c>
      <c r="Q20">
        <v>6.93</v>
      </c>
      <c r="R20">
        <v>23.32</v>
      </c>
      <c r="S20">
        <v>15.36</v>
      </c>
      <c r="T20">
        <v>0</v>
      </c>
      <c r="U20">
        <v>418.77</v>
      </c>
      <c r="V20">
        <v>11.41</v>
      </c>
      <c r="W20">
        <v>40.014499999999998</v>
      </c>
      <c r="X20">
        <v>137.26089999999999</v>
      </c>
      <c r="Y20">
        <v>0</v>
      </c>
      <c r="Z20">
        <v>13.041600000000001</v>
      </c>
      <c r="AA20">
        <v>14.04936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42.0792</v>
      </c>
      <c r="AH20">
        <v>0</v>
      </c>
      <c r="AI20">
        <v>0</v>
      </c>
      <c r="AJ20">
        <v>0</v>
      </c>
      <c r="AK20">
        <v>53.932499999999997</v>
      </c>
      <c r="AL20">
        <v>12.782</v>
      </c>
      <c r="AM20">
        <v>15.804048</v>
      </c>
      <c r="AN20">
        <v>0.66954999999999998</v>
      </c>
      <c r="AO20">
        <v>0</v>
      </c>
      <c r="AP20">
        <v>0</v>
      </c>
      <c r="AQ20">
        <v>0</v>
      </c>
      <c r="AR20">
        <v>34.223999999999997</v>
      </c>
      <c r="AS20">
        <v>30.939599999999999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2115.0357349999999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374</v>
      </c>
      <c r="L21">
        <v>359.24</v>
      </c>
      <c r="M21">
        <v>92</v>
      </c>
      <c r="N21">
        <v>110.88</v>
      </c>
      <c r="O21">
        <v>123.66562500000001</v>
      </c>
      <c r="P21">
        <v>139.31</v>
      </c>
      <c r="Q21">
        <v>6.93</v>
      </c>
      <c r="R21">
        <v>23.32</v>
      </c>
      <c r="S21">
        <v>15.36</v>
      </c>
      <c r="T21">
        <v>0</v>
      </c>
      <c r="U21">
        <v>418.77</v>
      </c>
      <c r="V21">
        <v>11.41</v>
      </c>
      <c r="W21">
        <v>40.014499999999998</v>
      </c>
      <c r="X21">
        <v>137.26089999999999</v>
      </c>
      <c r="Y21">
        <v>0</v>
      </c>
      <c r="Z21">
        <v>13.041600000000001</v>
      </c>
      <c r="AA21">
        <v>14.04936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42.0792</v>
      </c>
      <c r="AH21">
        <v>18.940000000000001</v>
      </c>
      <c r="AI21">
        <v>0</v>
      </c>
      <c r="AJ21">
        <v>0</v>
      </c>
      <c r="AK21">
        <v>53.932499999999997</v>
      </c>
      <c r="AL21">
        <v>12.782</v>
      </c>
      <c r="AM21">
        <v>15.804048</v>
      </c>
      <c r="AN21">
        <v>0.66954999999999998</v>
      </c>
      <c r="AO21">
        <v>0</v>
      </c>
      <c r="AP21">
        <v>0</v>
      </c>
      <c r="AQ21">
        <v>0</v>
      </c>
      <c r="AR21">
        <v>34.223999999999997</v>
      </c>
      <c r="AS21">
        <v>30.939599999999999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2133.975735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374</v>
      </c>
      <c r="L22">
        <v>359.24</v>
      </c>
      <c r="M22">
        <v>92</v>
      </c>
      <c r="N22">
        <v>110.88</v>
      </c>
      <c r="O22">
        <v>123.66562500000001</v>
      </c>
      <c r="P22">
        <v>139.31</v>
      </c>
      <c r="Q22">
        <v>6.93</v>
      </c>
      <c r="R22">
        <v>23.32</v>
      </c>
      <c r="S22">
        <v>15.36</v>
      </c>
      <c r="T22">
        <v>0</v>
      </c>
      <c r="U22">
        <v>418.77</v>
      </c>
      <c r="V22">
        <v>13.7654</v>
      </c>
      <c r="W22">
        <v>40.014499999999998</v>
      </c>
      <c r="X22">
        <v>127.26090000000001</v>
      </c>
      <c r="Y22">
        <v>0</v>
      </c>
      <c r="Z22">
        <v>13.041600000000001</v>
      </c>
      <c r="AA22">
        <v>28.09872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42.0792</v>
      </c>
      <c r="AH22">
        <v>37.880000000000003</v>
      </c>
      <c r="AI22">
        <v>0</v>
      </c>
      <c r="AJ22">
        <v>0</v>
      </c>
      <c r="AK22">
        <v>53.932499999999997</v>
      </c>
      <c r="AL22">
        <v>12.782</v>
      </c>
      <c r="AM22">
        <v>15.804048</v>
      </c>
      <c r="AN22">
        <v>0.66954999999999998</v>
      </c>
      <c r="AO22">
        <v>0</v>
      </c>
      <c r="AP22">
        <v>0</v>
      </c>
      <c r="AQ22">
        <v>0</v>
      </c>
      <c r="AR22">
        <v>34.223999999999997</v>
      </c>
      <c r="AS22">
        <v>30.939599999999999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2159.3204949999999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374</v>
      </c>
      <c r="L23">
        <v>359.24</v>
      </c>
      <c r="M23">
        <v>92</v>
      </c>
      <c r="N23">
        <v>110.88</v>
      </c>
      <c r="O23">
        <v>123.66562500000001</v>
      </c>
      <c r="P23">
        <v>139.31</v>
      </c>
      <c r="Q23">
        <v>6.93</v>
      </c>
      <c r="R23">
        <v>23.32</v>
      </c>
      <c r="S23">
        <v>15.36</v>
      </c>
      <c r="T23">
        <v>0</v>
      </c>
      <c r="U23">
        <v>418.77</v>
      </c>
      <c r="V23">
        <v>13.7654</v>
      </c>
      <c r="W23">
        <v>40.014499999999998</v>
      </c>
      <c r="X23">
        <v>127.26090000000001</v>
      </c>
      <c r="Y23">
        <v>0</v>
      </c>
      <c r="Z23">
        <v>13.041600000000001</v>
      </c>
      <c r="AA23">
        <v>28.09872</v>
      </c>
      <c r="AB23">
        <v>0</v>
      </c>
      <c r="AC23">
        <v>0</v>
      </c>
      <c r="AD23">
        <v>9.1149000000000004</v>
      </c>
      <c r="AE23">
        <v>16.478852</v>
      </c>
      <c r="AF23">
        <v>8.8740000000000006</v>
      </c>
      <c r="AG23">
        <v>42.0792</v>
      </c>
      <c r="AH23">
        <v>60.607999999999997</v>
      </c>
      <c r="AI23">
        <v>0</v>
      </c>
      <c r="AJ23">
        <v>0</v>
      </c>
      <c r="AK23">
        <v>53.932499999999997</v>
      </c>
      <c r="AL23">
        <v>12.782</v>
      </c>
      <c r="AM23">
        <v>15.804048</v>
      </c>
      <c r="AN23">
        <v>0.66954999999999998</v>
      </c>
      <c r="AO23">
        <v>0</v>
      </c>
      <c r="AP23">
        <v>0</v>
      </c>
      <c r="AQ23">
        <v>12.032999999999999</v>
      </c>
      <c r="AR23">
        <v>40.847999999999999</v>
      </c>
      <c r="AS23">
        <v>30.939599999999999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2209.8203949999997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374</v>
      </c>
      <c r="L24">
        <v>359.24</v>
      </c>
      <c r="M24">
        <v>92</v>
      </c>
      <c r="N24">
        <v>110.88</v>
      </c>
      <c r="O24">
        <v>123.66562500000001</v>
      </c>
      <c r="P24">
        <v>139.31</v>
      </c>
      <c r="Q24">
        <v>6.93</v>
      </c>
      <c r="R24">
        <v>23.32</v>
      </c>
      <c r="S24">
        <v>15.36</v>
      </c>
      <c r="T24">
        <v>0</v>
      </c>
      <c r="U24">
        <v>418.77</v>
      </c>
      <c r="V24">
        <v>13.7654</v>
      </c>
      <c r="W24">
        <v>40.014499999999998</v>
      </c>
      <c r="X24">
        <v>127.26090000000001</v>
      </c>
      <c r="Y24">
        <v>0</v>
      </c>
      <c r="Z24">
        <v>6.5208000000000004</v>
      </c>
      <c r="AA24">
        <v>34.566450000000003</v>
      </c>
      <c r="AB24">
        <v>0</v>
      </c>
      <c r="AC24">
        <v>0</v>
      </c>
      <c r="AD24">
        <v>9.1149000000000004</v>
      </c>
      <c r="AE24">
        <v>16.478852</v>
      </c>
      <c r="AF24">
        <v>8.8740000000000006</v>
      </c>
      <c r="AG24">
        <v>42.0792</v>
      </c>
      <c r="AH24">
        <v>60.607999999999997</v>
      </c>
      <c r="AI24">
        <v>0</v>
      </c>
      <c r="AJ24">
        <v>0</v>
      </c>
      <c r="AK24">
        <v>53.932499999999997</v>
      </c>
      <c r="AL24">
        <v>12.782</v>
      </c>
      <c r="AM24">
        <v>15.804048</v>
      </c>
      <c r="AN24">
        <v>0.66954999999999998</v>
      </c>
      <c r="AO24">
        <v>0</v>
      </c>
      <c r="AP24">
        <v>0</v>
      </c>
      <c r="AQ24">
        <v>12.032999999999999</v>
      </c>
      <c r="AR24">
        <v>40.847999999999999</v>
      </c>
      <c r="AS24">
        <v>30.939599999999999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2209.7673249999998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374</v>
      </c>
      <c r="L25">
        <v>359.24</v>
      </c>
      <c r="M25">
        <v>92</v>
      </c>
      <c r="N25">
        <v>110.88</v>
      </c>
      <c r="O25">
        <v>123.66562500000001</v>
      </c>
      <c r="P25">
        <v>139.31</v>
      </c>
      <c r="Q25">
        <v>6.93</v>
      </c>
      <c r="R25">
        <v>23.32</v>
      </c>
      <c r="S25">
        <v>15.36</v>
      </c>
      <c r="T25">
        <v>0</v>
      </c>
      <c r="U25">
        <v>418.77</v>
      </c>
      <c r="V25">
        <v>13.7654</v>
      </c>
      <c r="W25">
        <v>40.014499999999998</v>
      </c>
      <c r="X25">
        <v>137.26089999999999</v>
      </c>
      <c r="Y25">
        <v>0</v>
      </c>
      <c r="Z25">
        <v>6.5208000000000004</v>
      </c>
      <c r="AA25">
        <v>42.14808</v>
      </c>
      <c r="AB25">
        <v>13.17004</v>
      </c>
      <c r="AC25">
        <v>9.6778399999999998</v>
      </c>
      <c r="AD25">
        <v>9.1149000000000004</v>
      </c>
      <c r="AE25">
        <v>16.478852</v>
      </c>
      <c r="AF25">
        <v>8.8740000000000006</v>
      </c>
      <c r="AG25">
        <v>42.0792</v>
      </c>
      <c r="AH25">
        <v>93.563599999999994</v>
      </c>
      <c r="AI25">
        <v>0</v>
      </c>
      <c r="AJ25">
        <v>0</v>
      </c>
      <c r="AK25">
        <v>53.932499999999997</v>
      </c>
      <c r="AL25">
        <v>25.564</v>
      </c>
      <c r="AM25">
        <v>15.804048</v>
      </c>
      <c r="AN25">
        <v>0.66954999999999998</v>
      </c>
      <c r="AO25">
        <v>0</v>
      </c>
      <c r="AP25">
        <v>0</v>
      </c>
      <c r="AQ25">
        <v>12.032999999999999</v>
      </c>
      <c r="AR25">
        <v>34.223999999999997</v>
      </c>
      <c r="AS25">
        <v>30.939599999999999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2289.3104349999999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374</v>
      </c>
      <c r="L26">
        <v>359.24</v>
      </c>
      <c r="M26">
        <v>92</v>
      </c>
      <c r="N26">
        <v>110.88</v>
      </c>
      <c r="O26">
        <v>123.66562500000001</v>
      </c>
      <c r="P26">
        <v>139.31</v>
      </c>
      <c r="Q26">
        <v>6.93</v>
      </c>
      <c r="R26">
        <v>23.32</v>
      </c>
      <c r="S26">
        <v>15.36</v>
      </c>
      <c r="T26">
        <v>0</v>
      </c>
      <c r="U26">
        <v>418.77</v>
      </c>
      <c r="V26">
        <v>11.41</v>
      </c>
      <c r="W26">
        <v>40.014499999999998</v>
      </c>
      <c r="X26">
        <v>137.26089999999999</v>
      </c>
      <c r="Y26">
        <v>0</v>
      </c>
      <c r="Z26">
        <v>6.5208000000000004</v>
      </c>
      <c r="AA26">
        <v>42.14808</v>
      </c>
      <c r="AB26">
        <v>13.17004</v>
      </c>
      <c r="AC26">
        <v>19.35568</v>
      </c>
      <c r="AD26">
        <v>9.1149000000000004</v>
      </c>
      <c r="AE26">
        <v>16.478852</v>
      </c>
      <c r="AF26">
        <v>8.8740000000000006</v>
      </c>
      <c r="AG26">
        <v>42.0792</v>
      </c>
      <c r="AH26">
        <v>93.563599999999994</v>
      </c>
      <c r="AI26">
        <v>0</v>
      </c>
      <c r="AJ26">
        <v>0</v>
      </c>
      <c r="AK26">
        <v>53.932499999999997</v>
      </c>
      <c r="AL26">
        <v>25.564</v>
      </c>
      <c r="AM26">
        <v>15.804048</v>
      </c>
      <c r="AN26">
        <v>0.66954999999999998</v>
      </c>
      <c r="AO26">
        <v>0</v>
      </c>
      <c r="AP26">
        <v>0</v>
      </c>
      <c r="AQ26">
        <v>36.098999999999997</v>
      </c>
      <c r="AR26">
        <v>34.223999999999997</v>
      </c>
      <c r="AS26">
        <v>30.939599999999999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2320.698875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374</v>
      </c>
      <c r="L27">
        <v>359.24</v>
      </c>
      <c r="M27">
        <v>92</v>
      </c>
      <c r="N27">
        <v>110.88</v>
      </c>
      <c r="O27">
        <v>123.66562500000001</v>
      </c>
      <c r="P27">
        <v>139.31</v>
      </c>
      <c r="Q27">
        <v>6.93</v>
      </c>
      <c r="R27">
        <v>23.32</v>
      </c>
      <c r="S27">
        <v>15.36</v>
      </c>
      <c r="T27">
        <v>0</v>
      </c>
      <c r="U27">
        <v>418.77</v>
      </c>
      <c r="V27">
        <v>11.41</v>
      </c>
      <c r="W27">
        <v>46.399079999999998</v>
      </c>
      <c r="X27">
        <v>147.009005</v>
      </c>
      <c r="Y27">
        <v>0</v>
      </c>
      <c r="Z27">
        <v>6.5208000000000004</v>
      </c>
      <c r="AA27">
        <v>42.14808</v>
      </c>
      <c r="AB27">
        <v>26.34008</v>
      </c>
      <c r="AC27">
        <v>19.35568</v>
      </c>
      <c r="AD27">
        <v>18.229800000000001</v>
      </c>
      <c r="AE27">
        <v>32.957704</v>
      </c>
      <c r="AF27">
        <v>17.748000000000001</v>
      </c>
      <c r="AG27">
        <v>42.0792</v>
      </c>
      <c r="AH27">
        <v>93.563599999999994</v>
      </c>
      <c r="AI27">
        <v>0</v>
      </c>
      <c r="AJ27">
        <v>0</v>
      </c>
      <c r="AK27">
        <v>53.932499999999997</v>
      </c>
      <c r="AL27">
        <v>25.564</v>
      </c>
      <c r="AM27">
        <v>15.804048</v>
      </c>
      <c r="AN27">
        <v>0.66954999999999998</v>
      </c>
      <c r="AO27">
        <v>0</v>
      </c>
      <c r="AP27">
        <v>0</v>
      </c>
      <c r="AQ27">
        <v>48.131999999999998</v>
      </c>
      <c r="AR27">
        <v>34.223999999999997</v>
      </c>
      <c r="AS27">
        <v>30.939599999999999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2396.502352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374</v>
      </c>
      <c r="L28">
        <v>359.24</v>
      </c>
      <c r="M28">
        <v>92</v>
      </c>
      <c r="N28">
        <v>110.88</v>
      </c>
      <c r="O28">
        <v>123.66562500000001</v>
      </c>
      <c r="P28">
        <v>139.31</v>
      </c>
      <c r="Q28">
        <v>6.93</v>
      </c>
      <c r="R28">
        <v>23.32</v>
      </c>
      <c r="S28">
        <v>15.36</v>
      </c>
      <c r="T28">
        <v>0</v>
      </c>
      <c r="U28">
        <v>418.77</v>
      </c>
      <c r="V28">
        <v>11.41</v>
      </c>
      <c r="W28">
        <v>46.399079999999998</v>
      </c>
      <c r="X28">
        <v>147.26089999999999</v>
      </c>
      <c r="Y28">
        <v>0</v>
      </c>
      <c r="Z28">
        <v>19.5624</v>
      </c>
      <c r="AA28">
        <v>42.14808</v>
      </c>
      <c r="AB28">
        <v>39.510120000000001</v>
      </c>
      <c r="AC28">
        <v>19.35568</v>
      </c>
      <c r="AD28">
        <v>27.408107999999999</v>
      </c>
      <c r="AE28">
        <v>49.436556000000003</v>
      </c>
      <c r="AF28">
        <v>26.622</v>
      </c>
      <c r="AG28">
        <v>42.0792</v>
      </c>
      <c r="AH28">
        <v>93.563599999999994</v>
      </c>
      <c r="AI28">
        <v>0</v>
      </c>
      <c r="AJ28">
        <v>0</v>
      </c>
      <c r="AK28">
        <v>53.932499999999997</v>
      </c>
      <c r="AL28">
        <v>79.376220000000004</v>
      </c>
      <c r="AM28">
        <v>15.804048</v>
      </c>
      <c r="AN28">
        <v>0.66954999999999998</v>
      </c>
      <c r="AO28">
        <v>0</v>
      </c>
      <c r="AP28">
        <v>0</v>
      </c>
      <c r="AQ28">
        <v>48.131999999999998</v>
      </c>
      <c r="AR28">
        <v>34.223999999999997</v>
      </c>
      <c r="AS28">
        <v>30.939599999999999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2511.3092670000001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374</v>
      </c>
      <c r="L29">
        <v>359.24</v>
      </c>
      <c r="M29">
        <v>92</v>
      </c>
      <c r="N29">
        <v>110.88</v>
      </c>
      <c r="O29">
        <v>123.66562500000001</v>
      </c>
      <c r="P29">
        <v>139.31</v>
      </c>
      <c r="Q29">
        <v>6.93</v>
      </c>
      <c r="R29">
        <v>23.32</v>
      </c>
      <c r="S29">
        <v>15.36</v>
      </c>
      <c r="T29">
        <v>0</v>
      </c>
      <c r="U29">
        <v>418.77</v>
      </c>
      <c r="V29">
        <v>11.41</v>
      </c>
      <c r="W29">
        <v>46.399079999999998</v>
      </c>
      <c r="X29">
        <v>147.26089999999999</v>
      </c>
      <c r="Y29">
        <v>0</v>
      </c>
      <c r="Z29">
        <v>19.5624</v>
      </c>
      <c r="AA29">
        <v>42.14808</v>
      </c>
      <c r="AB29">
        <v>39.510120000000001</v>
      </c>
      <c r="AC29">
        <v>19.35568</v>
      </c>
      <c r="AD29">
        <v>36.544144000000003</v>
      </c>
      <c r="AE29">
        <v>49.436556000000003</v>
      </c>
      <c r="AF29">
        <v>26.622</v>
      </c>
      <c r="AG29">
        <v>42.0792</v>
      </c>
      <c r="AH29">
        <v>93.563599999999994</v>
      </c>
      <c r="AI29">
        <v>0</v>
      </c>
      <c r="AJ29">
        <v>0</v>
      </c>
      <c r="AK29">
        <v>53.932499999999997</v>
      </c>
      <c r="AL29">
        <v>79.376220000000004</v>
      </c>
      <c r="AM29">
        <v>15.804048</v>
      </c>
      <c r="AN29">
        <v>0.66954999999999998</v>
      </c>
      <c r="AO29">
        <v>0</v>
      </c>
      <c r="AP29">
        <v>0</v>
      </c>
      <c r="AQ29">
        <v>48.131999999999998</v>
      </c>
      <c r="AR29">
        <v>34.223999999999997</v>
      </c>
      <c r="AS29">
        <v>30.939599999999999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2520.445303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374</v>
      </c>
      <c r="L30">
        <v>359.24</v>
      </c>
      <c r="M30">
        <v>92</v>
      </c>
      <c r="N30">
        <v>110.88</v>
      </c>
      <c r="O30">
        <v>123.66562500000001</v>
      </c>
      <c r="P30">
        <v>139.31</v>
      </c>
      <c r="Q30">
        <v>6.93</v>
      </c>
      <c r="R30">
        <v>23.32</v>
      </c>
      <c r="S30">
        <v>15.36</v>
      </c>
      <c r="T30">
        <v>0</v>
      </c>
      <c r="U30">
        <v>418.77</v>
      </c>
      <c r="V30">
        <v>11.41</v>
      </c>
      <c r="W30">
        <v>46.399079999999998</v>
      </c>
      <c r="X30">
        <v>147.26089999999999</v>
      </c>
      <c r="Y30">
        <v>0</v>
      </c>
      <c r="Z30">
        <v>19.5624</v>
      </c>
      <c r="AA30">
        <v>42.14808</v>
      </c>
      <c r="AB30">
        <v>39.510120000000001</v>
      </c>
      <c r="AC30">
        <v>19.35568</v>
      </c>
      <c r="AD30">
        <v>36.544144000000003</v>
      </c>
      <c r="AE30">
        <v>49.436556000000003</v>
      </c>
      <c r="AF30">
        <v>26.622</v>
      </c>
      <c r="AG30">
        <v>42.0792</v>
      </c>
      <c r="AH30">
        <v>93.563599999999994</v>
      </c>
      <c r="AI30">
        <v>0</v>
      </c>
      <c r="AJ30">
        <v>0</v>
      </c>
      <c r="AK30">
        <v>53.932499999999997</v>
      </c>
      <c r="AL30">
        <v>79.376220000000004</v>
      </c>
      <c r="AM30">
        <v>15.804048</v>
      </c>
      <c r="AN30">
        <v>0.66954999999999998</v>
      </c>
      <c r="AO30">
        <v>0</v>
      </c>
      <c r="AP30">
        <v>0</v>
      </c>
      <c r="AQ30">
        <v>48.131999999999998</v>
      </c>
      <c r="AR30">
        <v>34.223999999999997</v>
      </c>
      <c r="AS30">
        <v>30.939599999999999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2520.445303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374</v>
      </c>
      <c r="L31">
        <v>359.24</v>
      </c>
      <c r="M31">
        <v>92</v>
      </c>
      <c r="N31">
        <v>110.88</v>
      </c>
      <c r="O31">
        <v>123.66562500000001</v>
      </c>
      <c r="P31">
        <v>139.31</v>
      </c>
      <c r="Q31">
        <v>6.93</v>
      </c>
      <c r="R31">
        <v>23.32</v>
      </c>
      <c r="S31">
        <v>15.36</v>
      </c>
      <c r="T31">
        <v>0</v>
      </c>
      <c r="U31">
        <v>418.77</v>
      </c>
      <c r="V31">
        <v>11.41</v>
      </c>
      <c r="W31">
        <v>46.399079999999998</v>
      </c>
      <c r="X31">
        <v>147.26089999999999</v>
      </c>
      <c r="Y31">
        <v>0</v>
      </c>
      <c r="Z31">
        <v>19.5624</v>
      </c>
      <c r="AA31">
        <v>42.14808</v>
      </c>
      <c r="AB31">
        <v>39.510120000000001</v>
      </c>
      <c r="AC31">
        <v>19.35568</v>
      </c>
      <c r="AD31">
        <v>36.544144000000003</v>
      </c>
      <c r="AE31">
        <v>49.436556000000003</v>
      </c>
      <c r="AF31">
        <v>26.622</v>
      </c>
      <c r="AG31">
        <v>42.0792</v>
      </c>
      <c r="AH31">
        <v>93.563599999999994</v>
      </c>
      <c r="AI31">
        <v>0</v>
      </c>
      <c r="AJ31">
        <v>0</v>
      </c>
      <c r="AK31">
        <v>53.932499999999997</v>
      </c>
      <c r="AL31">
        <v>79.376220000000004</v>
      </c>
      <c r="AM31">
        <v>15.804048</v>
      </c>
      <c r="AN31">
        <v>0.66954999999999998</v>
      </c>
      <c r="AO31">
        <v>0</v>
      </c>
      <c r="AP31">
        <v>0</v>
      </c>
      <c r="AQ31">
        <v>48.131999999999998</v>
      </c>
      <c r="AR31">
        <v>34.223999999999997</v>
      </c>
      <c r="AS31">
        <v>30.939599999999999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2520.445303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374</v>
      </c>
      <c r="L32">
        <v>359.24</v>
      </c>
      <c r="M32">
        <v>92</v>
      </c>
      <c r="N32">
        <v>110.88</v>
      </c>
      <c r="O32">
        <v>123.66562500000001</v>
      </c>
      <c r="P32">
        <v>139.31</v>
      </c>
      <c r="Q32">
        <v>6.93</v>
      </c>
      <c r="R32">
        <v>23.32</v>
      </c>
      <c r="S32">
        <v>15.36</v>
      </c>
      <c r="T32">
        <v>0</v>
      </c>
      <c r="U32">
        <v>418.77</v>
      </c>
      <c r="V32">
        <v>11.41</v>
      </c>
      <c r="W32">
        <v>46.399079999999998</v>
      </c>
      <c r="X32">
        <v>147.26089999999999</v>
      </c>
      <c r="Y32">
        <v>0</v>
      </c>
      <c r="Z32">
        <v>19.5624</v>
      </c>
      <c r="AA32">
        <v>42.14808</v>
      </c>
      <c r="AB32">
        <v>39.510120000000001</v>
      </c>
      <c r="AC32">
        <v>19.35568</v>
      </c>
      <c r="AD32">
        <v>27.408107999999999</v>
      </c>
      <c r="AE32">
        <v>49.436556000000003</v>
      </c>
      <c r="AF32">
        <v>26.622</v>
      </c>
      <c r="AG32">
        <v>42.0792</v>
      </c>
      <c r="AH32">
        <v>93.563599999999994</v>
      </c>
      <c r="AI32">
        <v>0</v>
      </c>
      <c r="AJ32">
        <v>0</v>
      </c>
      <c r="AK32">
        <v>53.932499999999997</v>
      </c>
      <c r="AL32">
        <v>25.564</v>
      </c>
      <c r="AM32">
        <v>15.804048</v>
      </c>
      <c r="AN32">
        <v>0.66954999999999998</v>
      </c>
      <c r="AO32">
        <v>0</v>
      </c>
      <c r="AP32">
        <v>0</v>
      </c>
      <c r="AQ32">
        <v>48.131999999999998</v>
      </c>
      <c r="AR32">
        <v>34.223999999999997</v>
      </c>
      <c r="AS32">
        <v>30.939599999999999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2457.4970469999998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374</v>
      </c>
      <c r="L33">
        <v>359.24</v>
      </c>
      <c r="M33">
        <v>92</v>
      </c>
      <c r="N33">
        <v>110.88</v>
      </c>
      <c r="O33">
        <v>123.66562500000001</v>
      </c>
      <c r="P33">
        <v>139.31</v>
      </c>
      <c r="Q33">
        <v>6.93</v>
      </c>
      <c r="R33">
        <v>23.32</v>
      </c>
      <c r="S33">
        <v>15.36</v>
      </c>
      <c r="T33">
        <v>0</v>
      </c>
      <c r="U33">
        <v>418.77</v>
      </c>
      <c r="V33">
        <v>11.41</v>
      </c>
      <c r="W33">
        <v>46.399079999999998</v>
      </c>
      <c r="X33">
        <v>147.26089999999999</v>
      </c>
      <c r="Y33">
        <v>0</v>
      </c>
      <c r="Z33">
        <v>19.5624</v>
      </c>
      <c r="AA33">
        <v>42.14808</v>
      </c>
      <c r="AB33">
        <v>39.510120000000001</v>
      </c>
      <c r="AC33">
        <v>19.35568</v>
      </c>
      <c r="AD33">
        <v>27.408107999999999</v>
      </c>
      <c r="AE33">
        <v>49.436556000000003</v>
      </c>
      <c r="AF33">
        <v>26.622</v>
      </c>
      <c r="AG33">
        <v>42.0792</v>
      </c>
      <c r="AH33">
        <v>93.563599999999994</v>
      </c>
      <c r="AI33">
        <v>0</v>
      </c>
      <c r="AJ33">
        <v>0</v>
      </c>
      <c r="AK33">
        <v>53.932499999999997</v>
      </c>
      <c r="AL33">
        <v>25.564</v>
      </c>
      <c r="AM33">
        <v>15.804048</v>
      </c>
      <c r="AN33">
        <v>0.66954999999999998</v>
      </c>
      <c r="AO33">
        <v>0</v>
      </c>
      <c r="AP33">
        <v>1.9215</v>
      </c>
      <c r="AQ33">
        <v>48.131999999999998</v>
      </c>
      <c r="AR33">
        <v>40.847999999999999</v>
      </c>
      <c r="AS33">
        <v>30.939599999999999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2466.0425469999996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374</v>
      </c>
      <c r="L34">
        <v>359.24</v>
      </c>
      <c r="M34">
        <v>92</v>
      </c>
      <c r="N34">
        <v>110.88</v>
      </c>
      <c r="O34">
        <v>123.66562500000001</v>
      </c>
      <c r="P34">
        <v>139.31</v>
      </c>
      <c r="Q34">
        <v>6.93</v>
      </c>
      <c r="R34">
        <v>23.32</v>
      </c>
      <c r="S34">
        <v>15.36</v>
      </c>
      <c r="T34">
        <v>0</v>
      </c>
      <c r="U34">
        <v>418.77</v>
      </c>
      <c r="V34">
        <v>11.41</v>
      </c>
      <c r="W34">
        <v>40.014499999999998</v>
      </c>
      <c r="X34">
        <v>127.26090000000001</v>
      </c>
      <c r="Y34">
        <v>0</v>
      </c>
      <c r="Z34">
        <v>6.5208000000000004</v>
      </c>
      <c r="AA34">
        <v>42.14808</v>
      </c>
      <c r="AB34">
        <v>26.34008</v>
      </c>
      <c r="AC34">
        <v>19.35568</v>
      </c>
      <c r="AD34">
        <v>18.250935999999999</v>
      </c>
      <c r="AE34">
        <v>32.957704</v>
      </c>
      <c r="AF34">
        <v>18.043800000000001</v>
      </c>
      <c r="AG34">
        <v>42.0792</v>
      </c>
      <c r="AH34">
        <v>93.563599999999994</v>
      </c>
      <c r="AI34">
        <v>0</v>
      </c>
      <c r="AJ34">
        <v>0</v>
      </c>
      <c r="AK34">
        <v>53.932499999999997</v>
      </c>
      <c r="AL34">
        <v>25.564</v>
      </c>
      <c r="AM34">
        <v>15.804048</v>
      </c>
      <c r="AN34">
        <v>0.66954999999999998</v>
      </c>
      <c r="AO34">
        <v>0</v>
      </c>
      <c r="AP34">
        <v>1.9215</v>
      </c>
      <c r="AQ34">
        <v>48.131999999999998</v>
      </c>
      <c r="AR34">
        <v>40.847999999999999</v>
      </c>
      <c r="AS34">
        <v>30.939599999999999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2379.2321029999994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374</v>
      </c>
      <c r="L35">
        <v>359.24</v>
      </c>
      <c r="M35">
        <v>73.7744</v>
      </c>
      <c r="N35">
        <v>91.861999999999995</v>
      </c>
      <c r="O35">
        <v>123.66562500000001</v>
      </c>
      <c r="P35">
        <v>139.31</v>
      </c>
      <c r="Q35">
        <v>6.93</v>
      </c>
      <c r="R35">
        <v>23.32</v>
      </c>
      <c r="S35">
        <v>15.36</v>
      </c>
      <c r="T35">
        <v>0</v>
      </c>
      <c r="U35">
        <v>418.77</v>
      </c>
      <c r="V35">
        <v>11.41</v>
      </c>
      <c r="W35">
        <v>35.164499999999997</v>
      </c>
      <c r="X35">
        <v>122.26090000000001</v>
      </c>
      <c r="Y35">
        <v>0</v>
      </c>
      <c r="Z35">
        <v>6.5208000000000004</v>
      </c>
      <c r="AA35">
        <v>42.14808</v>
      </c>
      <c r="AB35">
        <v>26.34008</v>
      </c>
      <c r="AC35">
        <v>19.35568</v>
      </c>
      <c r="AD35">
        <v>9.1149000000000004</v>
      </c>
      <c r="AE35">
        <v>16.478852</v>
      </c>
      <c r="AF35">
        <v>8.8740000000000006</v>
      </c>
      <c r="AG35">
        <v>42.0792</v>
      </c>
      <c r="AH35">
        <v>60.607999999999997</v>
      </c>
      <c r="AI35">
        <v>0</v>
      </c>
      <c r="AJ35">
        <v>0</v>
      </c>
      <c r="AK35">
        <v>53.932499999999997</v>
      </c>
      <c r="AL35">
        <v>25.564</v>
      </c>
      <c r="AM35">
        <v>15.804048</v>
      </c>
      <c r="AN35">
        <v>0.66954999999999998</v>
      </c>
      <c r="AO35">
        <v>0</v>
      </c>
      <c r="AP35">
        <v>0.38429999999999997</v>
      </c>
      <c r="AQ35">
        <v>48.131999999999998</v>
      </c>
      <c r="AR35">
        <v>34.223999999999997</v>
      </c>
      <c r="AS35">
        <v>30.939599999999999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2256.2370150000002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374</v>
      </c>
      <c r="L36">
        <v>359.24</v>
      </c>
      <c r="M36">
        <v>73.7744</v>
      </c>
      <c r="N36">
        <v>91.861999999999995</v>
      </c>
      <c r="O36">
        <v>123.66562500000001</v>
      </c>
      <c r="P36">
        <v>139.31</v>
      </c>
      <c r="Q36">
        <v>6.93</v>
      </c>
      <c r="R36">
        <v>23.32</v>
      </c>
      <c r="S36">
        <v>15.36</v>
      </c>
      <c r="T36">
        <v>0</v>
      </c>
      <c r="U36">
        <v>418.77</v>
      </c>
      <c r="V36">
        <v>11.41</v>
      </c>
      <c r="W36">
        <v>29.378900000000002</v>
      </c>
      <c r="X36">
        <v>104.7908</v>
      </c>
      <c r="Y36">
        <v>0</v>
      </c>
      <c r="Z36">
        <v>6.5208000000000004</v>
      </c>
      <c r="AA36">
        <v>42.14808</v>
      </c>
      <c r="AB36">
        <v>26.34008</v>
      </c>
      <c r="AC36">
        <v>19.35568</v>
      </c>
      <c r="AD36">
        <v>0</v>
      </c>
      <c r="AE36">
        <v>16.478852</v>
      </c>
      <c r="AF36">
        <v>8.8740000000000006</v>
      </c>
      <c r="AG36">
        <v>42.0792</v>
      </c>
      <c r="AH36">
        <v>60.607999999999997</v>
      </c>
      <c r="AI36">
        <v>0</v>
      </c>
      <c r="AJ36">
        <v>0</v>
      </c>
      <c r="AK36">
        <v>53.932499999999997</v>
      </c>
      <c r="AL36">
        <v>25.564</v>
      </c>
      <c r="AM36">
        <v>15.804048</v>
      </c>
      <c r="AN36">
        <v>0.66954999999999998</v>
      </c>
      <c r="AO36">
        <v>0</v>
      </c>
      <c r="AP36">
        <v>0.38429999999999997</v>
      </c>
      <c r="AQ36">
        <v>48.131999999999998</v>
      </c>
      <c r="AR36">
        <v>34.223999999999997</v>
      </c>
      <c r="AS36">
        <v>30.939599999999999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2223.866415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374</v>
      </c>
      <c r="L37">
        <v>359.24</v>
      </c>
      <c r="M37">
        <v>73.7744</v>
      </c>
      <c r="N37">
        <v>91.861999999999995</v>
      </c>
      <c r="O37">
        <v>123.66562500000001</v>
      </c>
      <c r="P37">
        <v>139.31</v>
      </c>
      <c r="Q37">
        <v>6.93</v>
      </c>
      <c r="R37">
        <v>23.32</v>
      </c>
      <c r="S37">
        <v>15.36</v>
      </c>
      <c r="T37">
        <v>0</v>
      </c>
      <c r="U37">
        <v>406.53196800000001</v>
      </c>
      <c r="V37">
        <v>11.41</v>
      </c>
      <c r="W37">
        <v>29.378900000000002</v>
      </c>
      <c r="X37">
        <v>104.7908</v>
      </c>
      <c r="Y37">
        <v>0</v>
      </c>
      <c r="Z37">
        <v>6.5208000000000004</v>
      </c>
      <c r="AA37">
        <v>42.14808</v>
      </c>
      <c r="AB37">
        <v>26.34008</v>
      </c>
      <c r="AC37">
        <v>19.35568</v>
      </c>
      <c r="AD37">
        <v>0</v>
      </c>
      <c r="AE37">
        <v>16.478852</v>
      </c>
      <c r="AF37">
        <v>8.8740000000000006</v>
      </c>
      <c r="AG37">
        <v>42.0792</v>
      </c>
      <c r="AH37">
        <v>37.880000000000003</v>
      </c>
      <c r="AI37">
        <v>0</v>
      </c>
      <c r="AJ37">
        <v>0</v>
      </c>
      <c r="AK37">
        <v>53.932499999999997</v>
      </c>
      <c r="AL37">
        <v>25.564</v>
      </c>
      <c r="AM37">
        <v>15.804048</v>
      </c>
      <c r="AN37">
        <v>0.66954999999999998</v>
      </c>
      <c r="AO37">
        <v>0</v>
      </c>
      <c r="AP37">
        <v>0.38429999999999997</v>
      </c>
      <c r="AQ37">
        <v>36.098999999999997</v>
      </c>
      <c r="AR37">
        <v>34.223999999999997</v>
      </c>
      <c r="AS37">
        <v>30.939599999999999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2176.8673830000002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374</v>
      </c>
      <c r="L38">
        <v>359.24</v>
      </c>
      <c r="M38">
        <v>73.7744</v>
      </c>
      <c r="N38">
        <v>91.861999999999995</v>
      </c>
      <c r="O38">
        <v>123.66562500000001</v>
      </c>
      <c r="P38">
        <v>139.31</v>
      </c>
      <c r="Q38">
        <v>6.93</v>
      </c>
      <c r="R38">
        <v>23.32</v>
      </c>
      <c r="S38">
        <v>15.36</v>
      </c>
      <c r="T38">
        <v>0</v>
      </c>
      <c r="U38">
        <v>403.07429999999999</v>
      </c>
      <c r="V38">
        <v>11.41</v>
      </c>
      <c r="W38">
        <v>25.52</v>
      </c>
      <c r="X38">
        <v>81.14</v>
      </c>
      <c r="Y38">
        <v>0</v>
      </c>
      <c r="Z38">
        <v>6.5208000000000004</v>
      </c>
      <c r="AA38">
        <v>42.14808</v>
      </c>
      <c r="AB38">
        <v>26.34008</v>
      </c>
      <c r="AC38">
        <v>19.35568</v>
      </c>
      <c r="AD38">
        <v>0</v>
      </c>
      <c r="AE38">
        <v>16.478852</v>
      </c>
      <c r="AF38">
        <v>8.8740000000000006</v>
      </c>
      <c r="AG38">
        <v>42.0792</v>
      </c>
      <c r="AH38">
        <v>37.880000000000003</v>
      </c>
      <c r="AI38">
        <v>0</v>
      </c>
      <c r="AJ38">
        <v>0</v>
      </c>
      <c r="AK38">
        <v>53.932499999999997</v>
      </c>
      <c r="AL38">
        <v>25.564</v>
      </c>
      <c r="AM38">
        <v>15.804048</v>
      </c>
      <c r="AN38">
        <v>0.66954999999999998</v>
      </c>
      <c r="AO38">
        <v>0</v>
      </c>
      <c r="AP38">
        <v>0.38429999999999997</v>
      </c>
      <c r="AQ38">
        <v>36.098999999999997</v>
      </c>
      <c r="AR38">
        <v>34.223999999999997</v>
      </c>
      <c r="AS38">
        <v>30.939599999999999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2145.9000150000002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374</v>
      </c>
      <c r="L39">
        <v>359.24</v>
      </c>
      <c r="M39">
        <v>73.7744</v>
      </c>
      <c r="N39">
        <v>91.861999999999995</v>
      </c>
      <c r="O39">
        <v>123.66562500000001</v>
      </c>
      <c r="P39">
        <v>114.2877</v>
      </c>
      <c r="Q39">
        <v>6.93</v>
      </c>
      <c r="R39">
        <v>23.32</v>
      </c>
      <c r="S39">
        <v>15.36</v>
      </c>
      <c r="T39">
        <v>0</v>
      </c>
      <c r="U39">
        <v>403.07429999999999</v>
      </c>
      <c r="V39">
        <v>11.41</v>
      </c>
      <c r="W39">
        <v>25.52</v>
      </c>
      <c r="X39">
        <v>81.14</v>
      </c>
      <c r="Y39">
        <v>0</v>
      </c>
      <c r="Z39">
        <v>6.5208000000000004</v>
      </c>
      <c r="AA39">
        <v>42.14808</v>
      </c>
      <c r="AB39">
        <v>26.34008</v>
      </c>
      <c r="AC39">
        <v>19.35568</v>
      </c>
      <c r="AD39">
        <v>0</v>
      </c>
      <c r="AE39">
        <v>16.478852</v>
      </c>
      <c r="AF39">
        <v>8.8740000000000006</v>
      </c>
      <c r="AG39">
        <v>42.0792</v>
      </c>
      <c r="AH39">
        <v>37.880000000000003</v>
      </c>
      <c r="AI39">
        <v>0</v>
      </c>
      <c r="AJ39">
        <v>0</v>
      </c>
      <c r="AK39">
        <v>53.932499999999997</v>
      </c>
      <c r="AL39">
        <v>25.564</v>
      </c>
      <c r="AM39">
        <v>15.804048</v>
      </c>
      <c r="AN39">
        <v>0.66954999999999998</v>
      </c>
      <c r="AO39">
        <v>0</v>
      </c>
      <c r="AP39">
        <v>0.64049999999999996</v>
      </c>
      <c r="AQ39">
        <v>36.098999999999997</v>
      </c>
      <c r="AR39">
        <v>34.223999999999997</v>
      </c>
      <c r="AS39">
        <v>30.939599999999999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2121.1339149999999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374</v>
      </c>
      <c r="L40">
        <v>359.24</v>
      </c>
      <c r="M40">
        <v>73.7744</v>
      </c>
      <c r="N40">
        <v>91.861999999999995</v>
      </c>
      <c r="O40">
        <v>123.66562500000001</v>
      </c>
      <c r="P40">
        <v>114.2877</v>
      </c>
      <c r="Q40">
        <v>6.93</v>
      </c>
      <c r="R40">
        <v>23.32</v>
      </c>
      <c r="S40">
        <v>15.36</v>
      </c>
      <c r="T40">
        <v>0</v>
      </c>
      <c r="U40">
        <v>403.07429999999999</v>
      </c>
      <c r="V40">
        <v>11.41</v>
      </c>
      <c r="W40">
        <v>25.52</v>
      </c>
      <c r="X40">
        <v>81.14</v>
      </c>
      <c r="Y40">
        <v>0</v>
      </c>
      <c r="Z40">
        <v>6.5208000000000004</v>
      </c>
      <c r="AA40">
        <v>28.09872</v>
      </c>
      <c r="AB40">
        <v>26.34008</v>
      </c>
      <c r="AC40">
        <v>19.35568</v>
      </c>
      <c r="AD40">
        <v>0</v>
      </c>
      <c r="AE40">
        <v>16.478852</v>
      </c>
      <c r="AF40">
        <v>8.8740000000000006</v>
      </c>
      <c r="AG40">
        <v>42.0792</v>
      </c>
      <c r="AH40">
        <v>18.940000000000001</v>
      </c>
      <c r="AI40">
        <v>0</v>
      </c>
      <c r="AJ40">
        <v>0</v>
      </c>
      <c r="AK40">
        <v>53.932499999999997</v>
      </c>
      <c r="AL40">
        <v>25.564</v>
      </c>
      <c r="AM40">
        <v>15.804048</v>
      </c>
      <c r="AN40">
        <v>0.66954999999999998</v>
      </c>
      <c r="AO40">
        <v>0</v>
      </c>
      <c r="AP40">
        <v>0.64049999999999996</v>
      </c>
      <c r="AQ40">
        <v>24.065999999999999</v>
      </c>
      <c r="AR40">
        <v>34.223999999999997</v>
      </c>
      <c r="AS40">
        <v>30.939599999999999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2076.111555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374</v>
      </c>
      <c r="L41">
        <v>359.24</v>
      </c>
      <c r="M41">
        <v>50.61</v>
      </c>
      <c r="N41">
        <v>64.97</v>
      </c>
      <c r="O41">
        <v>68.02</v>
      </c>
      <c r="P41">
        <v>76.63</v>
      </c>
      <c r="Q41">
        <v>6.93</v>
      </c>
      <c r="R41">
        <v>23.32</v>
      </c>
      <c r="S41">
        <v>15.36</v>
      </c>
      <c r="T41">
        <v>0</v>
      </c>
      <c r="U41">
        <v>343.02755500000001</v>
      </c>
      <c r="V41">
        <v>11.41</v>
      </c>
      <c r="W41">
        <v>25.52</v>
      </c>
      <c r="X41">
        <v>81.14</v>
      </c>
      <c r="Y41">
        <v>0</v>
      </c>
      <c r="Z41">
        <v>13.041600000000001</v>
      </c>
      <c r="AA41">
        <v>28.09872</v>
      </c>
      <c r="AB41">
        <v>26.34008</v>
      </c>
      <c r="AC41">
        <v>19.35568</v>
      </c>
      <c r="AD41">
        <v>0</v>
      </c>
      <c r="AE41">
        <v>16.478852</v>
      </c>
      <c r="AF41">
        <v>8.8740000000000006</v>
      </c>
      <c r="AG41">
        <v>42.0792</v>
      </c>
      <c r="AH41">
        <v>0</v>
      </c>
      <c r="AI41">
        <v>0</v>
      </c>
      <c r="AJ41">
        <v>0</v>
      </c>
      <c r="AK41">
        <v>53.932499999999997</v>
      </c>
      <c r="AL41">
        <v>25.564</v>
      </c>
      <c r="AM41">
        <v>15.804048</v>
      </c>
      <c r="AN41">
        <v>0.66954999999999998</v>
      </c>
      <c r="AO41">
        <v>0</v>
      </c>
      <c r="AP41">
        <v>6.9173999999999998</v>
      </c>
      <c r="AQ41">
        <v>24.065999999999999</v>
      </c>
      <c r="AR41">
        <v>34.223999999999997</v>
      </c>
      <c r="AS41">
        <v>30.939599999999999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1866.5627849999998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374</v>
      </c>
      <c r="L42">
        <v>359.24</v>
      </c>
      <c r="M42">
        <v>50.61</v>
      </c>
      <c r="N42">
        <v>64.97</v>
      </c>
      <c r="O42">
        <v>68.02</v>
      </c>
      <c r="P42">
        <v>76.63</v>
      </c>
      <c r="Q42">
        <v>6.93</v>
      </c>
      <c r="R42">
        <v>23.32</v>
      </c>
      <c r="S42">
        <v>15.36</v>
      </c>
      <c r="T42">
        <v>0</v>
      </c>
      <c r="U42">
        <v>252.11199999999999</v>
      </c>
      <c r="V42">
        <v>11.41</v>
      </c>
      <c r="W42">
        <v>25.52</v>
      </c>
      <c r="X42">
        <v>81.14</v>
      </c>
      <c r="Y42">
        <v>0</v>
      </c>
      <c r="Z42">
        <v>13.041600000000001</v>
      </c>
      <c r="AA42">
        <v>28.09872</v>
      </c>
      <c r="AB42">
        <v>26.34008</v>
      </c>
      <c r="AC42">
        <v>19.35568</v>
      </c>
      <c r="AD42">
        <v>0</v>
      </c>
      <c r="AE42">
        <v>16.478852</v>
      </c>
      <c r="AF42">
        <v>8.8740000000000006</v>
      </c>
      <c r="AG42">
        <v>42.0792</v>
      </c>
      <c r="AH42">
        <v>0</v>
      </c>
      <c r="AI42">
        <v>0</v>
      </c>
      <c r="AJ42">
        <v>0</v>
      </c>
      <c r="AK42">
        <v>53.932499999999997</v>
      </c>
      <c r="AL42">
        <v>25.564</v>
      </c>
      <c r="AM42">
        <v>15.804048</v>
      </c>
      <c r="AN42">
        <v>0.66954999999999998</v>
      </c>
      <c r="AO42">
        <v>0</v>
      </c>
      <c r="AP42">
        <v>6.9173999999999998</v>
      </c>
      <c r="AQ42">
        <v>12.032999999999999</v>
      </c>
      <c r="AR42">
        <v>34.223999999999997</v>
      </c>
      <c r="AS42">
        <v>30.939599999999999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1763.6142299999997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374</v>
      </c>
      <c r="L43">
        <v>359.24</v>
      </c>
      <c r="M43">
        <v>50.61</v>
      </c>
      <c r="N43">
        <v>64.97</v>
      </c>
      <c r="O43">
        <v>68.02</v>
      </c>
      <c r="P43">
        <v>76.63</v>
      </c>
      <c r="Q43">
        <v>6.93</v>
      </c>
      <c r="R43">
        <v>23.32</v>
      </c>
      <c r="S43">
        <v>15.36</v>
      </c>
      <c r="T43">
        <v>0</v>
      </c>
      <c r="U43">
        <v>252.11199999999999</v>
      </c>
      <c r="V43">
        <v>11.41</v>
      </c>
      <c r="W43">
        <v>25.52</v>
      </c>
      <c r="X43">
        <v>81.14</v>
      </c>
      <c r="Y43">
        <v>0</v>
      </c>
      <c r="Z43">
        <v>13.041600000000001</v>
      </c>
      <c r="AA43">
        <v>14.04936</v>
      </c>
      <c r="AB43">
        <v>26.34008</v>
      </c>
      <c r="AC43">
        <v>19.35568</v>
      </c>
      <c r="AD43">
        <v>0</v>
      </c>
      <c r="AE43">
        <v>16.478852</v>
      </c>
      <c r="AF43">
        <v>8.8740000000000006</v>
      </c>
      <c r="AG43">
        <v>42.0792</v>
      </c>
      <c r="AH43">
        <v>0</v>
      </c>
      <c r="AI43">
        <v>0</v>
      </c>
      <c r="AJ43">
        <v>0</v>
      </c>
      <c r="AK43">
        <v>53.932499999999997</v>
      </c>
      <c r="AL43">
        <v>25.564</v>
      </c>
      <c r="AM43">
        <v>15.804048</v>
      </c>
      <c r="AN43">
        <v>0.66954999999999998</v>
      </c>
      <c r="AO43">
        <v>0</v>
      </c>
      <c r="AP43">
        <v>6.9173999999999998</v>
      </c>
      <c r="AQ43">
        <v>12.032999999999999</v>
      </c>
      <c r="AR43">
        <v>40.847999999999999</v>
      </c>
      <c r="AS43">
        <v>30.939599999999999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1756.1888699999997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374</v>
      </c>
      <c r="L44">
        <v>359.24</v>
      </c>
      <c r="M44">
        <v>50.61</v>
      </c>
      <c r="N44">
        <v>64.97</v>
      </c>
      <c r="O44">
        <v>68.02</v>
      </c>
      <c r="P44">
        <v>76.63</v>
      </c>
      <c r="Q44">
        <v>6.93</v>
      </c>
      <c r="R44">
        <v>23.32</v>
      </c>
      <c r="S44">
        <v>15.36</v>
      </c>
      <c r="T44">
        <v>0</v>
      </c>
      <c r="U44">
        <v>252.11199999999999</v>
      </c>
      <c r="V44">
        <v>11.41</v>
      </c>
      <c r="W44">
        <v>25.52</v>
      </c>
      <c r="X44">
        <v>81.14</v>
      </c>
      <c r="Y44">
        <v>0</v>
      </c>
      <c r="Z44">
        <v>13.041600000000001</v>
      </c>
      <c r="AA44">
        <v>14.04936</v>
      </c>
      <c r="AB44">
        <v>26.34008</v>
      </c>
      <c r="AC44">
        <v>9.6778399999999998</v>
      </c>
      <c r="AD44">
        <v>0</v>
      </c>
      <c r="AE44">
        <v>16.478852</v>
      </c>
      <c r="AF44">
        <v>8.8740000000000006</v>
      </c>
      <c r="AG44">
        <v>42.0792</v>
      </c>
      <c r="AH44">
        <v>0</v>
      </c>
      <c r="AI44">
        <v>0</v>
      </c>
      <c r="AJ44">
        <v>0</v>
      </c>
      <c r="AK44">
        <v>53.932499999999997</v>
      </c>
      <c r="AL44">
        <v>25.564</v>
      </c>
      <c r="AM44">
        <v>15.804048</v>
      </c>
      <c r="AN44">
        <v>0.66954999999999998</v>
      </c>
      <c r="AO44">
        <v>0</v>
      </c>
      <c r="AP44">
        <v>6.2769000000000004</v>
      </c>
      <c r="AQ44">
        <v>0</v>
      </c>
      <c r="AR44">
        <v>40.847999999999999</v>
      </c>
      <c r="AS44">
        <v>30.939599999999999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1733.83753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374</v>
      </c>
      <c r="L45">
        <v>359.24</v>
      </c>
      <c r="M45">
        <v>50.61</v>
      </c>
      <c r="N45">
        <v>64.97</v>
      </c>
      <c r="O45">
        <v>68.02</v>
      </c>
      <c r="P45">
        <v>76.63</v>
      </c>
      <c r="Q45">
        <v>6.93</v>
      </c>
      <c r="R45">
        <v>23.32</v>
      </c>
      <c r="S45">
        <v>15.36</v>
      </c>
      <c r="T45">
        <v>0</v>
      </c>
      <c r="U45">
        <v>252.11199999999999</v>
      </c>
      <c r="V45">
        <v>11.41</v>
      </c>
      <c r="W45">
        <v>25.52</v>
      </c>
      <c r="X45">
        <v>81.14</v>
      </c>
      <c r="Y45">
        <v>0</v>
      </c>
      <c r="Z45">
        <v>13.041600000000001</v>
      </c>
      <c r="AA45">
        <v>14.04936</v>
      </c>
      <c r="AB45">
        <v>26.34008</v>
      </c>
      <c r="AC45">
        <v>0</v>
      </c>
      <c r="AD45">
        <v>0</v>
      </c>
      <c r="AE45">
        <v>16.478852</v>
      </c>
      <c r="AF45">
        <v>8.8740000000000006</v>
      </c>
      <c r="AG45">
        <v>42.0792</v>
      </c>
      <c r="AH45">
        <v>0</v>
      </c>
      <c r="AI45">
        <v>0</v>
      </c>
      <c r="AJ45">
        <v>0</v>
      </c>
      <c r="AK45">
        <v>53.932499999999997</v>
      </c>
      <c r="AL45">
        <v>25.564</v>
      </c>
      <c r="AM45">
        <v>15.804048</v>
      </c>
      <c r="AN45">
        <v>0.66954999999999998</v>
      </c>
      <c r="AO45">
        <v>0</v>
      </c>
      <c r="AP45">
        <v>6.2769000000000004</v>
      </c>
      <c r="AQ45">
        <v>0</v>
      </c>
      <c r="AR45">
        <v>35.328000000000003</v>
      </c>
      <c r="AS45">
        <v>30.939599999999999</v>
      </c>
      <c r="AT45">
        <v>20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1718.63969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374</v>
      </c>
      <c r="L46">
        <v>359.24</v>
      </c>
      <c r="M46">
        <v>50.61</v>
      </c>
      <c r="N46">
        <v>64.97</v>
      </c>
      <c r="O46">
        <v>68.02</v>
      </c>
      <c r="P46">
        <v>76.63</v>
      </c>
      <c r="Q46">
        <v>6.93</v>
      </c>
      <c r="R46">
        <v>23.32</v>
      </c>
      <c r="S46">
        <v>15.36</v>
      </c>
      <c r="T46">
        <v>0</v>
      </c>
      <c r="U46">
        <v>252.11199999999999</v>
      </c>
      <c r="V46">
        <v>11.41</v>
      </c>
      <c r="W46">
        <v>25.52</v>
      </c>
      <c r="X46">
        <v>81.14</v>
      </c>
      <c r="Y46">
        <v>0</v>
      </c>
      <c r="Z46">
        <v>13.041600000000001</v>
      </c>
      <c r="AA46">
        <v>0</v>
      </c>
      <c r="AB46">
        <v>13.17004</v>
      </c>
      <c r="AC46">
        <v>0</v>
      </c>
      <c r="AD46">
        <v>0</v>
      </c>
      <c r="AE46">
        <v>16.478852</v>
      </c>
      <c r="AF46">
        <v>8.8740000000000006</v>
      </c>
      <c r="AG46">
        <v>42.0792</v>
      </c>
      <c r="AH46">
        <v>0</v>
      </c>
      <c r="AI46">
        <v>0</v>
      </c>
      <c r="AJ46">
        <v>0</v>
      </c>
      <c r="AK46">
        <v>53.932499999999997</v>
      </c>
      <c r="AL46">
        <v>25.564</v>
      </c>
      <c r="AM46">
        <v>15.804048</v>
      </c>
      <c r="AN46">
        <v>0.66954999999999998</v>
      </c>
      <c r="AO46">
        <v>0</v>
      </c>
      <c r="AP46">
        <v>6.2769000000000004</v>
      </c>
      <c r="AQ46">
        <v>0</v>
      </c>
      <c r="AR46">
        <v>35.328000000000003</v>
      </c>
      <c r="AS46">
        <v>30.939599999999999</v>
      </c>
      <c r="AT46">
        <v>20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1691.42029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374</v>
      </c>
      <c r="L47">
        <v>359.24</v>
      </c>
      <c r="M47">
        <v>50.61</v>
      </c>
      <c r="N47">
        <v>64.97</v>
      </c>
      <c r="O47">
        <v>68.02</v>
      </c>
      <c r="P47">
        <v>76.63</v>
      </c>
      <c r="Q47">
        <v>6.93</v>
      </c>
      <c r="R47">
        <v>23.32</v>
      </c>
      <c r="S47">
        <v>15.36</v>
      </c>
      <c r="T47">
        <v>0</v>
      </c>
      <c r="U47">
        <v>252.11199999999999</v>
      </c>
      <c r="V47">
        <v>11.41</v>
      </c>
      <c r="W47">
        <v>25.52</v>
      </c>
      <c r="X47">
        <v>81.14</v>
      </c>
      <c r="Y47">
        <v>0</v>
      </c>
      <c r="Z47">
        <v>13.041600000000001</v>
      </c>
      <c r="AA47">
        <v>0</v>
      </c>
      <c r="AB47">
        <v>0</v>
      </c>
      <c r="AC47">
        <v>0</v>
      </c>
      <c r="AD47">
        <v>0</v>
      </c>
      <c r="AE47">
        <v>16.478852</v>
      </c>
      <c r="AF47">
        <v>8.8740000000000006</v>
      </c>
      <c r="AG47">
        <v>42.0792</v>
      </c>
      <c r="AH47">
        <v>0</v>
      </c>
      <c r="AI47">
        <v>0</v>
      </c>
      <c r="AJ47">
        <v>0</v>
      </c>
      <c r="AK47">
        <v>53.932499999999997</v>
      </c>
      <c r="AL47">
        <v>25.564</v>
      </c>
      <c r="AM47">
        <v>15.804048</v>
      </c>
      <c r="AN47">
        <v>0.66954999999999998</v>
      </c>
      <c r="AO47">
        <v>0</v>
      </c>
      <c r="AP47">
        <v>0</v>
      </c>
      <c r="AQ47">
        <v>0</v>
      </c>
      <c r="AR47">
        <v>35.328000000000003</v>
      </c>
      <c r="AS47">
        <v>30.939599999999999</v>
      </c>
      <c r="AT47">
        <v>19.673356999999999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1671.6467069999999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374</v>
      </c>
      <c r="L48">
        <v>359.24</v>
      </c>
      <c r="M48">
        <v>50.61</v>
      </c>
      <c r="N48">
        <v>64.97</v>
      </c>
      <c r="O48">
        <v>68.02</v>
      </c>
      <c r="P48">
        <v>76.63</v>
      </c>
      <c r="Q48">
        <v>6.93</v>
      </c>
      <c r="R48">
        <v>23.32</v>
      </c>
      <c r="S48">
        <v>15.36</v>
      </c>
      <c r="T48">
        <v>0</v>
      </c>
      <c r="U48">
        <v>252.11199999999999</v>
      </c>
      <c r="V48">
        <v>11.41</v>
      </c>
      <c r="W48">
        <v>25.52</v>
      </c>
      <c r="X48">
        <v>81.14</v>
      </c>
      <c r="Y48">
        <v>0</v>
      </c>
      <c r="Z48">
        <v>13.041600000000001</v>
      </c>
      <c r="AA48">
        <v>0</v>
      </c>
      <c r="AB48">
        <v>0</v>
      </c>
      <c r="AC48">
        <v>0</v>
      </c>
      <c r="AD48">
        <v>0</v>
      </c>
      <c r="AE48">
        <v>16.478852</v>
      </c>
      <c r="AF48">
        <v>8.8740000000000006</v>
      </c>
      <c r="AG48">
        <v>42.0792</v>
      </c>
      <c r="AH48">
        <v>0</v>
      </c>
      <c r="AI48">
        <v>0</v>
      </c>
      <c r="AJ48">
        <v>0</v>
      </c>
      <c r="AK48">
        <v>53.932499999999997</v>
      </c>
      <c r="AL48">
        <v>25.564</v>
      </c>
      <c r="AM48">
        <v>15.804048</v>
      </c>
      <c r="AN48">
        <v>0.66954999999999998</v>
      </c>
      <c r="AO48">
        <v>0</v>
      </c>
      <c r="AP48">
        <v>0</v>
      </c>
      <c r="AQ48">
        <v>0</v>
      </c>
      <c r="AR48">
        <v>35.328000000000003</v>
      </c>
      <c r="AS48">
        <v>30.939599999999999</v>
      </c>
      <c r="AT48">
        <v>20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1671.97335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374</v>
      </c>
      <c r="L49">
        <v>359.24</v>
      </c>
      <c r="M49">
        <v>50.61</v>
      </c>
      <c r="N49">
        <v>64.97</v>
      </c>
      <c r="O49">
        <v>68.02</v>
      </c>
      <c r="P49">
        <v>76.63</v>
      </c>
      <c r="Q49">
        <v>6.93</v>
      </c>
      <c r="R49">
        <v>23.32</v>
      </c>
      <c r="S49">
        <v>15.36</v>
      </c>
      <c r="T49">
        <v>0</v>
      </c>
      <c r="U49">
        <v>252.11199999999999</v>
      </c>
      <c r="V49">
        <v>11.41</v>
      </c>
      <c r="W49">
        <v>25.52</v>
      </c>
      <c r="X49">
        <v>81.14</v>
      </c>
      <c r="Y49">
        <v>0</v>
      </c>
      <c r="Z49">
        <v>13.041600000000001</v>
      </c>
      <c r="AA49">
        <v>0</v>
      </c>
      <c r="AB49">
        <v>0</v>
      </c>
      <c r="AC49">
        <v>0</v>
      </c>
      <c r="AD49">
        <v>0</v>
      </c>
      <c r="AE49">
        <v>16.478852</v>
      </c>
      <c r="AF49">
        <v>8.8740000000000006</v>
      </c>
      <c r="AG49">
        <v>42.0792</v>
      </c>
      <c r="AH49">
        <v>0</v>
      </c>
      <c r="AI49">
        <v>0</v>
      </c>
      <c r="AJ49">
        <v>0</v>
      </c>
      <c r="AK49">
        <v>53.932499999999997</v>
      </c>
      <c r="AL49">
        <v>25.564</v>
      </c>
      <c r="AM49">
        <v>15.804048</v>
      </c>
      <c r="AN49">
        <v>0.66954999999999998</v>
      </c>
      <c r="AO49">
        <v>0</v>
      </c>
      <c r="AP49">
        <v>0</v>
      </c>
      <c r="AQ49">
        <v>0</v>
      </c>
      <c r="AR49">
        <v>35.328000000000003</v>
      </c>
      <c r="AS49">
        <v>30.939599999999999</v>
      </c>
      <c r="AT49">
        <v>20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1671.97335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374</v>
      </c>
      <c r="L50">
        <v>359.24</v>
      </c>
      <c r="M50">
        <v>50.61</v>
      </c>
      <c r="N50">
        <v>64.97</v>
      </c>
      <c r="O50">
        <v>68.02</v>
      </c>
      <c r="P50">
        <v>76.63</v>
      </c>
      <c r="Q50">
        <v>6.93</v>
      </c>
      <c r="R50">
        <v>23.32</v>
      </c>
      <c r="S50">
        <v>15.36</v>
      </c>
      <c r="T50">
        <v>0</v>
      </c>
      <c r="U50">
        <v>252.11199999999999</v>
      </c>
      <c r="V50">
        <v>11.41</v>
      </c>
      <c r="W50">
        <v>25.52</v>
      </c>
      <c r="X50">
        <v>81.14</v>
      </c>
      <c r="Y50">
        <v>0</v>
      </c>
      <c r="Z50">
        <v>13.041600000000001</v>
      </c>
      <c r="AA50">
        <v>0</v>
      </c>
      <c r="AB50">
        <v>0</v>
      </c>
      <c r="AC50">
        <v>0</v>
      </c>
      <c r="AD50">
        <v>0</v>
      </c>
      <c r="AE50">
        <v>16.478852</v>
      </c>
      <c r="AF50">
        <v>8.8740000000000006</v>
      </c>
      <c r="AG50">
        <v>42.0792</v>
      </c>
      <c r="AH50">
        <v>0</v>
      </c>
      <c r="AI50">
        <v>0</v>
      </c>
      <c r="AJ50">
        <v>0</v>
      </c>
      <c r="AK50">
        <v>53.932499999999997</v>
      </c>
      <c r="AL50">
        <v>25.564</v>
      </c>
      <c r="AM50">
        <v>15.804048</v>
      </c>
      <c r="AN50">
        <v>0.66954999999999998</v>
      </c>
      <c r="AO50">
        <v>0</v>
      </c>
      <c r="AP50">
        <v>0</v>
      </c>
      <c r="AQ50">
        <v>0</v>
      </c>
      <c r="AR50">
        <v>35.328000000000003</v>
      </c>
      <c r="AS50">
        <v>30.939599999999999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1671.97335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374</v>
      </c>
      <c r="L51">
        <v>359.24</v>
      </c>
      <c r="M51">
        <v>50.61</v>
      </c>
      <c r="N51">
        <v>64.97</v>
      </c>
      <c r="O51">
        <v>68.02</v>
      </c>
      <c r="P51">
        <v>76.63</v>
      </c>
      <c r="Q51">
        <v>6.93</v>
      </c>
      <c r="R51">
        <v>23.32</v>
      </c>
      <c r="S51">
        <v>15.36</v>
      </c>
      <c r="T51">
        <v>0</v>
      </c>
      <c r="U51">
        <v>252.11199999999999</v>
      </c>
      <c r="V51">
        <v>11.41</v>
      </c>
      <c r="W51">
        <v>25.52</v>
      </c>
      <c r="X51">
        <v>81.14</v>
      </c>
      <c r="Y51">
        <v>0</v>
      </c>
      <c r="Z51">
        <v>13.041600000000001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42.0792</v>
      </c>
      <c r="AH51">
        <v>0</v>
      </c>
      <c r="AI51">
        <v>0</v>
      </c>
      <c r="AJ51">
        <v>0</v>
      </c>
      <c r="AK51">
        <v>53.932499999999997</v>
      </c>
      <c r="AL51">
        <v>40.088999999999999</v>
      </c>
      <c r="AM51">
        <v>15.804048</v>
      </c>
      <c r="AN51">
        <v>0.66954999999999998</v>
      </c>
      <c r="AO51">
        <v>0</v>
      </c>
      <c r="AP51">
        <v>0</v>
      </c>
      <c r="AQ51">
        <v>0</v>
      </c>
      <c r="AR51">
        <v>35.328000000000003</v>
      </c>
      <c r="AS51">
        <v>30.939599999999999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1670.0194979999999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374</v>
      </c>
      <c r="L52">
        <v>359.24</v>
      </c>
      <c r="M52">
        <v>50.61</v>
      </c>
      <c r="N52">
        <v>64.97</v>
      </c>
      <c r="O52">
        <v>68.02</v>
      </c>
      <c r="P52">
        <v>76.63</v>
      </c>
      <c r="Q52">
        <v>6.93</v>
      </c>
      <c r="R52">
        <v>23.32</v>
      </c>
      <c r="S52">
        <v>15.36</v>
      </c>
      <c r="T52">
        <v>0</v>
      </c>
      <c r="U52">
        <v>252.11199999999999</v>
      </c>
      <c r="V52">
        <v>11.41</v>
      </c>
      <c r="W52">
        <v>25.52</v>
      </c>
      <c r="X52">
        <v>81.14</v>
      </c>
      <c r="Y52">
        <v>0</v>
      </c>
      <c r="Z52">
        <v>13.041600000000001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42.0792</v>
      </c>
      <c r="AH52">
        <v>0</v>
      </c>
      <c r="AI52">
        <v>0</v>
      </c>
      <c r="AJ52">
        <v>0</v>
      </c>
      <c r="AK52">
        <v>53.932499999999997</v>
      </c>
      <c r="AL52">
        <v>40.088999999999999</v>
      </c>
      <c r="AM52">
        <v>15.804048</v>
      </c>
      <c r="AN52">
        <v>0.66954999999999998</v>
      </c>
      <c r="AO52">
        <v>0</v>
      </c>
      <c r="AP52">
        <v>0</v>
      </c>
      <c r="AQ52">
        <v>0</v>
      </c>
      <c r="AR52">
        <v>35.328000000000003</v>
      </c>
      <c r="AS52">
        <v>30.939599999999999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1670.0194979999999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374</v>
      </c>
      <c r="L53">
        <v>359.24</v>
      </c>
      <c r="M53">
        <v>50.61</v>
      </c>
      <c r="N53">
        <v>64.97</v>
      </c>
      <c r="O53">
        <v>68.02</v>
      </c>
      <c r="P53">
        <v>76.63</v>
      </c>
      <c r="Q53">
        <v>6.93</v>
      </c>
      <c r="R53">
        <v>23.32</v>
      </c>
      <c r="S53">
        <v>15.36</v>
      </c>
      <c r="T53">
        <v>0</v>
      </c>
      <c r="U53">
        <v>252.11199999999999</v>
      </c>
      <c r="V53">
        <v>11.41</v>
      </c>
      <c r="W53">
        <v>25.52</v>
      </c>
      <c r="X53">
        <v>81.14</v>
      </c>
      <c r="Y53">
        <v>0</v>
      </c>
      <c r="Z53">
        <v>13.041600000000001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42.0792</v>
      </c>
      <c r="AH53">
        <v>0</v>
      </c>
      <c r="AI53">
        <v>0</v>
      </c>
      <c r="AJ53">
        <v>0</v>
      </c>
      <c r="AK53">
        <v>53.932499999999997</v>
      </c>
      <c r="AL53">
        <v>40.088999999999999</v>
      </c>
      <c r="AM53">
        <v>15.804048</v>
      </c>
      <c r="AN53">
        <v>0.66954999999999998</v>
      </c>
      <c r="AO53">
        <v>0</v>
      </c>
      <c r="AP53">
        <v>0</v>
      </c>
      <c r="AQ53">
        <v>0</v>
      </c>
      <c r="AR53">
        <v>40.847999999999999</v>
      </c>
      <c r="AS53">
        <v>30.939599999999999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1675.5394979999999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374</v>
      </c>
      <c r="L54">
        <v>359.24</v>
      </c>
      <c r="M54">
        <v>50.61</v>
      </c>
      <c r="N54">
        <v>64.97</v>
      </c>
      <c r="O54">
        <v>68.02</v>
      </c>
      <c r="P54">
        <v>76.63</v>
      </c>
      <c r="Q54">
        <v>6.93</v>
      </c>
      <c r="R54">
        <v>23.32</v>
      </c>
      <c r="S54">
        <v>15.36</v>
      </c>
      <c r="T54">
        <v>0</v>
      </c>
      <c r="U54">
        <v>252.11199999999999</v>
      </c>
      <c r="V54">
        <v>11.41</v>
      </c>
      <c r="W54">
        <v>25.52</v>
      </c>
      <c r="X54">
        <v>81.14</v>
      </c>
      <c r="Y54">
        <v>0</v>
      </c>
      <c r="Z54">
        <v>13.041600000000001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42.0792</v>
      </c>
      <c r="AH54">
        <v>0</v>
      </c>
      <c r="AI54">
        <v>0</v>
      </c>
      <c r="AJ54">
        <v>0</v>
      </c>
      <c r="AK54">
        <v>53.932499999999997</v>
      </c>
      <c r="AL54">
        <v>40.088999999999999</v>
      </c>
      <c r="AM54">
        <v>15.804048</v>
      </c>
      <c r="AN54">
        <v>0.66954999999999998</v>
      </c>
      <c r="AO54">
        <v>0</v>
      </c>
      <c r="AP54">
        <v>0</v>
      </c>
      <c r="AQ54">
        <v>0</v>
      </c>
      <c r="AR54">
        <v>40.847999999999999</v>
      </c>
      <c r="AS54">
        <v>30.939599999999999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1675.5394979999999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374</v>
      </c>
      <c r="L55">
        <v>359.24</v>
      </c>
      <c r="M55">
        <v>50.61</v>
      </c>
      <c r="N55">
        <v>64.97</v>
      </c>
      <c r="O55">
        <v>68.02</v>
      </c>
      <c r="P55">
        <v>76.63</v>
      </c>
      <c r="Q55">
        <v>6.93</v>
      </c>
      <c r="R55">
        <v>23.32</v>
      </c>
      <c r="S55">
        <v>15.36</v>
      </c>
      <c r="T55">
        <v>0</v>
      </c>
      <c r="U55">
        <v>252.11199999999999</v>
      </c>
      <c r="V55">
        <v>11.41</v>
      </c>
      <c r="W55">
        <v>25.52</v>
      </c>
      <c r="X55">
        <v>81.14</v>
      </c>
      <c r="Y55">
        <v>0</v>
      </c>
      <c r="Z55">
        <v>13.041600000000001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42.0792</v>
      </c>
      <c r="AH55">
        <v>0</v>
      </c>
      <c r="AI55">
        <v>0</v>
      </c>
      <c r="AJ55">
        <v>0</v>
      </c>
      <c r="AK55">
        <v>53.932499999999997</v>
      </c>
      <c r="AL55">
        <v>40.088999999999999</v>
      </c>
      <c r="AM55">
        <v>15.804048</v>
      </c>
      <c r="AN55">
        <v>0.66954999999999998</v>
      </c>
      <c r="AO55">
        <v>0</v>
      </c>
      <c r="AP55">
        <v>0</v>
      </c>
      <c r="AQ55">
        <v>0</v>
      </c>
      <c r="AR55">
        <v>35.328000000000003</v>
      </c>
      <c r="AS55">
        <v>30.939599999999999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1670.0194979999999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374</v>
      </c>
      <c r="L56">
        <v>359.24</v>
      </c>
      <c r="M56">
        <v>50.61</v>
      </c>
      <c r="N56">
        <v>64.97</v>
      </c>
      <c r="O56">
        <v>68.02</v>
      </c>
      <c r="P56">
        <v>76.63</v>
      </c>
      <c r="Q56">
        <v>6.93</v>
      </c>
      <c r="R56">
        <v>23.32</v>
      </c>
      <c r="S56">
        <v>15.36</v>
      </c>
      <c r="T56">
        <v>0</v>
      </c>
      <c r="U56">
        <v>266.96199999999999</v>
      </c>
      <c r="V56">
        <v>11.41</v>
      </c>
      <c r="W56">
        <v>25.52</v>
      </c>
      <c r="X56">
        <v>81.14</v>
      </c>
      <c r="Y56">
        <v>0</v>
      </c>
      <c r="Z56">
        <v>13.041600000000001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42.0792</v>
      </c>
      <c r="AH56">
        <v>0</v>
      </c>
      <c r="AI56">
        <v>0</v>
      </c>
      <c r="AJ56">
        <v>0</v>
      </c>
      <c r="AK56">
        <v>53.932499999999997</v>
      </c>
      <c r="AL56">
        <v>40.088999999999999</v>
      </c>
      <c r="AM56">
        <v>15.804048</v>
      </c>
      <c r="AN56">
        <v>0.66954999999999998</v>
      </c>
      <c r="AO56">
        <v>0</v>
      </c>
      <c r="AP56">
        <v>0</v>
      </c>
      <c r="AQ56">
        <v>0</v>
      </c>
      <c r="AR56">
        <v>35.328000000000003</v>
      </c>
      <c r="AS56">
        <v>30.939599999999999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1684.8694979999998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374</v>
      </c>
      <c r="L57">
        <v>359.24</v>
      </c>
      <c r="M57">
        <v>50.61</v>
      </c>
      <c r="N57">
        <v>64.97</v>
      </c>
      <c r="O57">
        <v>68.02</v>
      </c>
      <c r="P57">
        <v>76.63</v>
      </c>
      <c r="Q57">
        <v>6.93</v>
      </c>
      <c r="R57">
        <v>23.32</v>
      </c>
      <c r="S57">
        <v>15.36</v>
      </c>
      <c r="T57">
        <v>0</v>
      </c>
      <c r="U57">
        <v>266.96199999999999</v>
      </c>
      <c r="V57">
        <v>11.41</v>
      </c>
      <c r="W57">
        <v>25.52</v>
      </c>
      <c r="X57">
        <v>81.14</v>
      </c>
      <c r="Y57">
        <v>0</v>
      </c>
      <c r="Z57">
        <v>6.5208000000000004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42.0792</v>
      </c>
      <c r="AH57">
        <v>0</v>
      </c>
      <c r="AI57">
        <v>0</v>
      </c>
      <c r="AJ57">
        <v>0</v>
      </c>
      <c r="AK57">
        <v>53.932499999999997</v>
      </c>
      <c r="AL57">
        <v>40.088999999999999</v>
      </c>
      <c r="AM57">
        <v>15.804048</v>
      </c>
      <c r="AN57">
        <v>0.66954999999999998</v>
      </c>
      <c r="AO57">
        <v>0</v>
      </c>
      <c r="AP57">
        <v>0</v>
      </c>
      <c r="AQ57">
        <v>0</v>
      </c>
      <c r="AR57">
        <v>35.328000000000003</v>
      </c>
      <c r="AS57">
        <v>30.939599999999999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1678.3486979999998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374</v>
      </c>
      <c r="L58">
        <v>359.24</v>
      </c>
      <c r="M58">
        <v>50.61</v>
      </c>
      <c r="N58">
        <v>64.97</v>
      </c>
      <c r="O58">
        <v>68.02</v>
      </c>
      <c r="P58">
        <v>76.63</v>
      </c>
      <c r="Q58">
        <v>6.93</v>
      </c>
      <c r="R58">
        <v>23.32</v>
      </c>
      <c r="S58">
        <v>15.36</v>
      </c>
      <c r="T58">
        <v>0</v>
      </c>
      <c r="U58">
        <v>266.96199999999999</v>
      </c>
      <c r="V58">
        <v>11.41</v>
      </c>
      <c r="W58">
        <v>25.52</v>
      </c>
      <c r="X58">
        <v>81.14</v>
      </c>
      <c r="Y58">
        <v>0</v>
      </c>
      <c r="Z58">
        <v>6.5208000000000004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42.0792</v>
      </c>
      <c r="AH58">
        <v>0</v>
      </c>
      <c r="AI58">
        <v>0</v>
      </c>
      <c r="AJ58">
        <v>0</v>
      </c>
      <c r="AK58">
        <v>53.932499999999997</v>
      </c>
      <c r="AL58">
        <v>40.088999999999999</v>
      </c>
      <c r="AM58">
        <v>15.804048</v>
      </c>
      <c r="AN58">
        <v>0.66954999999999998</v>
      </c>
      <c r="AO58">
        <v>0</v>
      </c>
      <c r="AP58">
        <v>0</v>
      </c>
      <c r="AQ58">
        <v>0</v>
      </c>
      <c r="AR58">
        <v>35.328000000000003</v>
      </c>
      <c r="AS58">
        <v>30.939599999999999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1678.3486979999998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374</v>
      </c>
      <c r="L59">
        <v>359.24</v>
      </c>
      <c r="M59">
        <v>50.61</v>
      </c>
      <c r="N59">
        <v>64.97</v>
      </c>
      <c r="O59">
        <v>68.02</v>
      </c>
      <c r="P59">
        <v>76.63</v>
      </c>
      <c r="Q59">
        <v>6.93</v>
      </c>
      <c r="R59">
        <v>23.32</v>
      </c>
      <c r="S59">
        <v>15.36</v>
      </c>
      <c r="T59">
        <v>0</v>
      </c>
      <c r="U59">
        <v>266.96199999999999</v>
      </c>
      <c r="V59">
        <v>11.41</v>
      </c>
      <c r="W59">
        <v>25.52</v>
      </c>
      <c r="X59">
        <v>81.14</v>
      </c>
      <c r="Y59">
        <v>0</v>
      </c>
      <c r="Z59">
        <v>6.5208000000000004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42.0792</v>
      </c>
      <c r="AH59">
        <v>0</v>
      </c>
      <c r="AI59">
        <v>0</v>
      </c>
      <c r="AJ59">
        <v>0</v>
      </c>
      <c r="AK59">
        <v>53.932499999999997</v>
      </c>
      <c r="AL59">
        <v>25.564</v>
      </c>
      <c r="AM59">
        <v>15.804048</v>
      </c>
      <c r="AN59">
        <v>0.66954999999999998</v>
      </c>
      <c r="AO59">
        <v>0</v>
      </c>
      <c r="AP59">
        <v>0</v>
      </c>
      <c r="AQ59">
        <v>12.032999999999999</v>
      </c>
      <c r="AR59">
        <v>35.328000000000003</v>
      </c>
      <c r="AS59">
        <v>30.939599999999999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1675.8566979999998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374</v>
      </c>
      <c r="L60">
        <v>359.24</v>
      </c>
      <c r="M60">
        <v>50.61</v>
      </c>
      <c r="N60">
        <v>64.97</v>
      </c>
      <c r="O60">
        <v>68.02</v>
      </c>
      <c r="P60">
        <v>76.63</v>
      </c>
      <c r="Q60">
        <v>6.93</v>
      </c>
      <c r="R60">
        <v>23.32</v>
      </c>
      <c r="S60">
        <v>15.36</v>
      </c>
      <c r="T60">
        <v>0</v>
      </c>
      <c r="U60">
        <v>266.96199999999999</v>
      </c>
      <c r="V60">
        <v>11.41</v>
      </c>
      <c r="W60">
        <v>25.52</v>
      </c>
      <c r="X60">
        <v>81.14</v>
      </c>
      <c r="Y60">
        <v>0</v>
      </c>
      <c r="Z60">
        <v>6.5208000000000004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42.0792</v>
      </c>
      <c r="AH60">
        <v>0</v>
      </c>
      <c r="AI60">
        <v>0</v>
      </c>
      <c r="AJ60">
        <v>0</v>
      </c>
      <c r="AK60">
        <v>53.932499999999997</v>
      </c>
      <c r="AL60">
        <v>25.564</v>
      </c>
      <c r="AM60">
        <v>15.804048</v>
      </c>
      <c r="AN60">
        <v>0.66954999999999998</v>
      </c>
      <c r="AO60">
        <v>0</v>
      </c>
      <c r="AP60">
        <v>0</v>
      </c>
      <c r="AQ60">
        <v>12.032999999999999</v>
      </c>
      <c r="AR60">
        <v>35.328000000000003</v>
      </c>
      <c r="AS60">
        <v>30.939599999999999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1675.8566979999998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374</v>
      </c>
      <c r="L61">
        <v>359.24</v>
      </c>
      <c r="M61">
        <v>50.61</v>
      </c>
      <c r="N61">
        <v>64.97</v>
      </c>
      <c r="O61">
        <v>68.02</v>
      </c>
      <c r="P61">
        <v>76.63</v>
      </c>
      <c r="Q61">
        <v>6.93</v>
      </c>
      <c r="R61">
        <v>23.32</v>
      </c>
      <c r="S61">
        <v>15.36</v>
      </c>
      <c r="T61">
        <v>0</v>
      </c>
      <c r="U61">
        <v>266.96199999999999</v>
      </c>
      <c r="V61">
        <v>11.41</v>
      </c>
      <c r="W61">
        <v>25.52</v>
      </c>
      <c r="X61">
        <v>81.14</v>
      </c>
      <c r="Y61">
        <v>0</v>
      </c>
      <c r="Z61">
        <v>6.5208000000000004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42.0792</v>
      </c>
      <c r="AH61">
        <v>0</v>
      </c>
      <c r="AI61">
        <v>0</v>
      </c>
      <c r="AJ61">
        <v>0</v>
      </c>
      <c r="AK61">
        <v>53.932499999999997</v>
      </c>
      <c r="AL61">
        <v>25.564</v>
      </c>
      <c r="AM61">
        <v>15.804048</v>
      </c>
      <c r="AN61">
        <v>0.66954999999999998</v>
      </c>
      <c r="AO61">
        <v>0</v>
      </c>
      <c r="AP61">
        <v>0</v>
      </c>
      <c r="AQ61">
        <v>24.065999999999999</v>
      </c>
      <c r="AR61">
        <v>35.328000000000003</v>
      </c>
      <c r="AS61">
        <v>30.939599999999999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1687.889698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374</v>
      </c>
      <c r="L62">
        <v>359.24</v>
      </c>
      <c r="M62">
        <v>50.61</v>
      </c>
      <c r="N62">
        <v>64.97</v>
      </c>
      <c r="O62">
        <v>68.02</v>
      </c>
      <c r="P62">
        <v>76.63</v>
      </c>
      <c r="Q62">
        <v>6.93</v>
      </c>
      <c r="R62">
        <v>23.32</v>
      </c>
      <c r="S62">
        <v>15.36</v>
      </c>
      <c r="T62">
        <v>0</v>
      </c>
      <c r="U62">
        <v>266.96199999999999</v>
      </c>
      <c r="V62">
        <v>11.41</v>
      </c>
      <c r="W62">
        <v>25.52</v>
      </c>
      <c r="X62">
        <v>81.14</v>
      </c>
      <c r="Y62">
        <v>0</v>
      </c>
      <c r="Z62">
        <v>6.5208000000000004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42.0792</v>
      </c>
      <c r="AH62">
        <v>0</v>
      </c>
      <c r="AI62">
        <v>0</v>
      </c>
      <c r="AJ62">
        <v>0</v>
      </c>
      <c r="AK62">
        <v>53.932499999999997</v>
      </c>
      <c r="AL62">
        <v>25.564</v>
      </c>
      <c r="AM62">
        <v>15.804048</v>
      </c>
      <c r="AN62">
        <v>0.66954999999999998</v>
      </c>
      <c r="AO62">
        <v>0</v>
      </c>
      <c r="AP62">
        <v>0</v>
      </c>
      <c r="AQ62">
        <v>24.065999999999999</v>
      </c>
      <c r="AR62">
        <v>35.328000000000003</v>
      </c>
      <c r="AS62">
        <v>30.939599999999999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1687.889698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374</v>
      </c>
      <c r="L63">
        <v>359.24</v>
      </c>
      <c r="M63">
        <v>50.61</v>
      </c>
      <c r="N63">
        <v>64.97</v>
      </c>
      <c r="O63">
        <v>68.02</v>
      </c>
      <c r="P63">
        <v>76.63</v>
      </c>
      <c r="Q63">
        <v>6.93</v>
      </c>
      <c r="R63">
        <v>23.32</v>
      </c>
      <c r="S63">
        <v>15.36</v>
      </c>
      <c r="T63">
        <v>0</v>
      </c>
      <c r="U63">
        <v>266.96199999999999</v>
      </c>
      <c r="V63">
        <v>11.41</v>
      </c>
      <c r="W63">
        <v>25.52</v>
      </c>
      <c r="X63">
        <v>81.14</v>
      </c>
      <c r="Y63">
        <v>0</v>
      </c>
      <c r="Z63">
        <v>6.5208000000000004</v>
      </c>
      <c r="AA63">
        <v>0</v>
      </c>
      <c r="AB63">
        <v>0</v>
      </c>
      <c r="AC63">
        <v>0</v>
      </c>
      <c r="AD63">
        <v>0</v>
      </c>
      <c r="AE63">
        <v>16.478852</v>
      </c>
      <c r="AF63">
        <v>8.8740000000000006</v>
      </c>
      <c r="AG63">
        <v>42.0792</v>
      </c>
      <c r="AH63">
        <v>0</v>
      </c>
      <c r="AI63">
        <v>0</v>
      </c>
      <c r="AJ63">
        <v>0</v>
      </c>
      <c r="AK63">
        <v>53.932499999999997</v>
      </c>
      <c r="AL63">
        <v>25.564</v>
      </c>
      <c r="AM63">
        <v>15.804048</v>
      </c>
      <c r="AN63">
        <v>0.66954999999999998</v>
      </c>
      <c r="AO63">
        <v>0</v>
      </c>
      <c r="AP63">
        <v>0</v>
      </c>
      <c r="AQ63">
        <v>24.065999999999999</v>
      </c>
      <c r="AR63">
        <v>35.328000000000003</v>
      </c>
      <c r="AS63">
        <v>30.939599999999999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1704.3685499999999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374</v>
      </c>
      <c r="L64">
        <v>359.24</v>
      </c>
      <c r="M64">
        <v>50.61</v>
      </c>
      <c r="N64">
        <v>64.97</v>
      </c>
      <c r="O64">
        <v>68.02</v>
      </c>
      <c r="P64">
        <v>76.63</v>
      </c>
      <c r="Q64">
        <v>6.93</v>
      </c>
      <c r="R64">
        <v>23.32</v>
      </c>
      <c r="S64">
        <v>15.36</v>
      </c>
      <c r="T64">
        <v>0</v>
      </c>
      <c r="U64">
        <v>266.96199999999999</v>
      </c>
      <c r="V64">
        <v>11.41</v>
      </c>
      <c r="W64">
        <v>25.52</v>
      </c>
      <c r="X64">
        <v>81.14</v>
      </c>
      <c r="Y64">
        <v>0</v>
      </c>
      <c r="Z64">
        <v>6.5208000000000004</v>
      </c>
      <c r="AA64">
        <v>0</v>
      </c>
      <c r="AB64">
        <v>0</v>
      </c>
      <c r="AC64">
        <v>0</v>
      </c>
      <c r="AD64">
        <v>0</v>
      </c>
      <c r="AE64">
        <v>16.478852</v>
      </c>
      <c r="AF64">
        <v>8.8740000000000006</v>
      </c>
      <c r="AG64">
        <v>42.0792</v>
      </c>
      <c r="AH64">
        <v>0</v>
      </c>
      <c r="AI64">
        <v>0</v>
      </c>
      <c r="AJ64">
        <v>0</v>
      </c>
      <c r="AK64">
        <v>53.932499999999997</v>
      </c>
      <c r="AL64">
        <v>25.564</v>
      </c>
      <c r="AM64">
        <v>15.804048</v>
      </c>
      <c r="AN64">
        <v>0.66954999999999998</v>
      </c>
      <c r="AO64">
        <v>0</v>
      </c>
      <c r="AP64">
        <v>0</v>
      </c>
      <c r="AQ64">
        <v>24.065999999999999</v>
      </c>
      <c r="AR64">
        <v>35.328000000000003</v>
      </c>
      <c r="AS64">
        <v>30.939599999999999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1704.3685499999999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374</v>
      </c>
      <c r="L65">
        <v>359.24</v>
      </c>
      <c r="M65">
        <v>50.61</v>
      </c>
      <c r="N65">
        <v>64.97</v>
      </c>
      <c r="O65">
        <v>68.02</v>
      </c>
      <c r="P65">
        <v>76.63</v>
      </c>
      <c r="Q65">
        <v>6.93</v>
      </c>
      <c r="R65">
        <v>23.32</v>
      </c>
      <c r="S65">
        <v>15.36</v>
      </c>
      <c r="T65">
        <v>0</v>
      </c>
      <c r="U65">
        <v>336.96199999999999</v>
      </c>
      <c r="V65">
        <v>11.41</v>
      </c>
      <c r="W65">
        <v>25.52</v>
      </c>
      <c r="X65">
        <v>81.14</v>
      </c>
      <c r="Y65">
        <v>0</v>
      </c>
      <c r="Z65">
        <v>6.5208000000000004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42.0792</v>
      </c>
      <c r="AH65">
        <v>18.940000000000001</v>
      </c>
      <c r="AI65">
        <v>0</v>
      </c>
      <c r="AJ65">
        <v>0</v>
      </c>
      <c r="AK65">
        <v>53.932499999999997</v>
      </c>
      <c r="AL65">
        <v>25.564</v>
      </c>
      <c r="AM65">
        <v>15.804048</v>
      </c>
      <c r="AN65">
        <v>0.66954999999999998</v>
      </c>
      <c r="AO65">
        <v>0</v>
      </c>
      <c r="AP65">
        <v>0</v>
      </c>
      <c r="AQ65">
        <v>24.065999999999999</v>
      </c>
      <c r="AR65">
        <v>35.328000000000003</v>
      </c>
      <c r="AS65">
        <v>30.939599999999999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1793.30855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374</v>
      </c>
      <c r="L66">
        <v>359.24</v>
      </c>
      <c r="M66">
        <v>50.61</v>
      </c>
      <c r="N66">
        <v>69.9435</v>
      </c>
      <c r="O66">
        <v>90.693200000000004</v>
      </c>
      <c r="P66">
        <v>104.182</v>
      </c>
      <c r="Q66">
        <v>6.93</v>
      </c>
      <c r="R66">
        <v>23.32</v>
      </c>
      <c r="S66">
        <v>15.36</v>
      </c>
      <c r="T66">
        <v>0</v>
      </c>
      <c r="U66">
        <v>417.57429999999999</v>
      </c>
      <c r="V66">
        <v>11.41</v>
      </c>
      <c r="W66">
        <v>25.52</v>
      </c>
      <c r="X66">
        <v>81.14</v>
      </c>
      <c r="Y66">
        <v>0</v>
      </c>
      <c r="Z66">
        <v>6.5208000000000004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42.0792</v>
      </c>
      <c r="AH66">
        <v>18.940000000000001</v>
      </c>
      <c r="AI66">
        <v>0</v>
      </c>
      <c r="AJ66">
        <v>0</v>
      </c>
      <c r="AK66">
        <v>53.932499999999997</v>
      </c>
      <c r="AL66">
        <v>25.564</v>
      </c>
      <c r="AM66">
        <v>10.557359999999999</v>
      </c>
      <c r="AN66">
        <v>0.66954999999999998</v>
      </c>
      <c r="AO66">
        <v>0</v>
      </c>
      <c r="AP66">
        <v>0</v>
      </c>
      <c r="AQ66">
        <v>24.065999999999999</v>
      </c>
      <c r="AR66">
        <v>35.328000000000003</v>
      </c>
      <c r="AS66">
        <v>30.939599999999999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1923.8728619999999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374</v>
      </c>
      <c r="L67">
        <v>360</v>
      </c>
      <c r="M67">
        <v>76.7744</v>
      </c>
      <c r="N67">
        <v>91.861999999999995</v>
      </c>
      <c r="O67">
        <v>123.66562500000001</v>
      </c>
      <c r="P67">
        <v>116.5697</v>
      </c>
      <c r="Q67">
        <v>6.93</v>
      </c>
      <c r="R67">
        <v>23.32</v>
      </c>
      <c r="S67">
        <v>15.36</v>
      </c>
      <c r="T67">
        <v>0</v>
      </c>
      <c r="U67">
        <v>417.92430000000002</v>
      </c>
      <c r="V67">
        <v>11.41</v>
      </c>
      <c r="W67">
        <v>25.52</v>
      </c>
      <c r="X67">
        <v>81.14</v>
      </c>
      <c r="Y67">
        <v>0</v>
      </c>
      <c r="Z67">
        <v>6.5208000000000004</v>
      </c>
      <c r="AA67">
        <v>14.04936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42.0792</v>
      </c>
      <c r="AH67">
        <v>37.880000000000003</v>
      </c>
      <c r="AI67">
        <v>0</v>
      </c>
      <c r="AJ67">
        <v>0</v>
      </c>
      <c r="AK67">
        <v>53.932499999999997</v>
      </c>
      <c r="AL67">
        <v>12.782</v>
      </c>
      <c r="AM67">
        <v>10.557359999999999</v>
      </c>
      <c r="AN67">
        <v>0.66954999999999998</v>
      </c>
      <c r="AO67">
        <v>0</v>
      </c>
      <c r="AP67">
        <v>0</v>
      </c>
      <c r="AQ67">
        <v>24.065999999999999</v>
      </c>
      <c r="AR67">
        <v>35.328000000000003</v>
      </c>
      <c r="AS67">
        <v>30.939599999999999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2038.6332469999998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374</v>
      </c>
      <c r="L68">
        <v>360</v>
      </c>
      <c r="M68">
        <v>76.7744</v>
      </c>
      <c r="N68">
        <v>91.861999999999995</v>
      </c>
      <c r="O68">
        <v>123.66562500000001</v>
      </c>
      <c r="P68">
        <v>116.5697</v>
      </c>
      <c r="Q68">
        <v>6.93</v>
      </c>
      <c r="R68">
        <v>23.32</v>
      </c>
      <c r="S68">
        <v>15.36</v>
      </c>
      <c r="T68">
        <v>0</v>
      </c>
      <c r="U68">
        <v>417.92430000000002</v>
      </c>
      <c r="V68">
        <v>11.41</v>
      </c>
      <c r="W68">
        <v>25.52</v>
      </c>
      <c r="X68">
        <v>81.14</v>
      </c>
      <c r="Y68">
        <v>0</v>
      </c>
      <c r="Z68">
        <v>6.5208000000000004</v>
      </c>
      <c r="AA68">
        <v>14.04936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42.0792</v>
      </c>
      <c r="AH68">
        <v>37.880000000000003</v>
      </c>
      <c r="AI68">
        <v>0</v>
      </c>
      <c r="AJ68">
        <v>0</v>
      </c>
      <c r="AK68">
        <v>53.932499999999997</v>
      </c>
      <c r="AL68">
        <v>12.782</v>
      </c>
      <c r="AM68">
        <v>10.557359999999999</v>
      </c>
      <c r="AN68">
        <v>0.66954999999999998</v>
      </c>
      <c r="AO68">
        <v>0</v>
      </c>
      <c r="AP68">
        <v>0</v>
      </c>
      <c r="AQ68">
        <v>24.065999999999999</v>
      </c>
      <c r="AR68">
        <v>35.328000000000003</v>
      </c>
      <c r="AS68">
        <v>30.939599999999999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2038.6332469999998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374</v>
      </c>
      <c r="L69">
        <v>360</v>
      </c>
      <c r="M69">
        <v>76.7744</v>
      </c>
      <c r="N69">
        <v>91.861999999999995</v>
      </c>
      <c r="O69">
        <v>123.66562500000001</v>
      </c>
      <c r="P69">
        <v>116.5697</v>
      </c>
      <c r="Q69">
        <v>6.93</v>
      </c>
      <c r="R69">
        <v>23.32</v>
      </c>
      <c r="S69">
        <v>15.36</v>
      </c>
      <c r="T69">
        <v>0</v>
      </c>
      <c r="U69">
        <v>417.92430000000002</v>
      </c>
      <c r="V69">
        <v>11.41</v>
      </c>
      <c r="W69">
        <v>29.085599999999999</v>
      </c>
      <c r="X69">
        <v>93.170100000000005</v>
      </c>
      <c r="Y69">
        <v>0</v>
      </c>
      <c r="Z69">
        <v>6.5208000000000004</v>
      </c>
      <c r="AA69">
        <v>14.04936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42.0792</v>
      </c>
      <c r="AH69">
        <v>37.880000000000003</v>
      </c>
      <c r="AI69">
        <v>0</v>
      </c>
      <c r="AJ69">
        <v>0</v>
      </c>
      <c r="AK69">
        <v>53.932499999999997</v>
      </c>
      <c r="AL69">
        <v>12.782</v>
      </c>
      <c r="AM69">
        <v>10.557359999999999</v>
      </c>
      <c r="AN69">
        <v>0.66954999999999998</v>
      </c>
      <c r="AO69">
        <v>0</v>
      </c>
      <c r="AP69">
        <v>0</v>
      </c>
      <c r="AQ69">
        <v>36.098999999999997</v>
      </c>
      <c r="AR69">
        <v>35.328000000000003</v>
      </c>
      <c r="AS69">
        <v>30.939599999999999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2066.261947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374</v>
      </c>
      <c r="L70">
        <v>360</v>
      </c>
      <c r="M70">
        <v>76.7744</v>
      </c>
      <c r="N70">
        <v>91.861999999999995</v>
      </c>
      <c r="O70">
        <v>123.66562500000001</v>
      </c>
      <c r="P70">
        <v>116.5697</v>
      </c>
      <c r="Q70">
        <v>6.93</v>
      </c>
      <c r="R70">
        <v>23.32</v>
      </c>
      <c r="S70">
        <v>15.36</v>
      </c>
      <c r="T70">
        <v>0</v>
      </c>
      <c r="U70">
        <v>417.92430000000002</v>
      </c>
      <c r="V70">
        <v>11.41</v>
      </c>
      <c r="W70">
        <v>29.085599999999999</v>
      </c>
      <c r="X70">
        <v>93.170100000000005</v>
      </c>
      <c r="Y70">
        <v>0</v>
      </c>
      <c r="Z70">
        <v>6.5208000000000004</v>
      </c>
      <c r="AA70">
        <v>14.04936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42.0792</v>
      </c>
      <c r="AH70">
        <v>37.880000000000003</v>
      </c>
      <c r="AI70">
        <v>0</v>
      </c>
      <c r="AJ70">
        <v>0</v>
      </c>
      <c r="AK70">
        <v>53.932499999999997</v>
      </c>
      <c r="AL70">
        <v>12.782</v>
      </c>
      <c r="AM70">
        <v>10.557359999999999</v>
      </c>
      <c r="AN70">
        <v>0.66954999999999998</v>
      </c>
      <c r="AO70">
        <v>0</v>
      </c>
      <c r="AP70">
        <v>0</v>
      </c>
      <c r="AQ70">
        <v>36.098999999999997</v>
      </c>
      <c r="AR70">
        <v>35.328000000000003</v>
      </c>
      <c r="AS70">
        <v>30.939599999999999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2066.261947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374</v>
      </c>
      <c r="L71">
        <v>360</v>
      </c>
      <c r="M71">
        <v>76.7744</v>
      </c>
      <c r="N71">
        <v>91.861999999999995</v>
      </c>
      <c r="O71">
        <v>123.66562500000001</v>
      </c>
      <c r="P71">
        <v>116.5697</v>
      </c>
      <c r="Q71">
        <v>6.93</v>
      </c>
      <c r="R71">
        <v>23.32</v>
      </c>
      <c r="S71">
        <v>15.36</v>
      </c>
      <c r="T71">
        <v>0</v>
      </c>
      <c r="U71">
        <v>417.92430000000002</v>
      </c>
      <c r="V71">
        <v>11.41</v>
      </c>
      <c r="W71">
        <v>29.085599999999999</v>
      </c>
      <c r="X71">
        <v>93.170100000000005</v>
      </c>
      <c r="Y71">
        <v>0</v>
      </c>
      <c r="Z71">
        <v>6.5208000000000004</v>
      </c>
      <c r="AA71">
        <v>28.09872</v>
      </c>
      <c r="AB71">
        <v>0</v>
      </c>
      <c r="AC71">
        <v>0</v>
      </c>
      <c r="AD71">
        <v>9.1149000000000004</v>
      </c>
      <c r="AE71">
        <v>16.478852</v>
      </c>
      <c r="AF71">
        <v>8.8740000000000006</v>
      </c>
      <c r="AG71">
        <v>42.0792</v>
      </c>
      <c r="AH71">
        <v>60.607999999999997</v>
      </c>
      <c r="AI71">
        <v>0</v>
      </c>
      <c r="AJ71">
        <v>0</v>
      </c>
      <c r="AK71">
        <v>53.932499999999997</v>
      </c>
      <c r="AL71">
        <v>12.782</v>
      </c>
      <c r="AM71">
        <v>10.557359999999999</v>
      </c>
      <c r="AN71">
        <v>0.66954999999999998</v>
      </c>
      <c r="AO71">
        <v>0</v>
      </c>
      <c r="AP71">
        <v>1.0247999999999999</v>
      </c>
      <c r="AQ71">
        <v>48.131999999999998</v>
      </c>
      <c r="AR71">
        <v>35.328000000000003</v>
      </c>
      <c r="AS71">
        <v>30.939599999999999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2125.2120070000001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374</v>
      </c>
      <c r="L72">
        <v>360</v>
      </c>
      <c r="M72">
        <v>76.7744</v>
      </c>
      <c r="N72">
        <v>91.861999999999995</v>
      </c>
      <c r="O72">
        <v>123.66562500000001</v>
      </c>
      <c r="P72">
        <v>116.5697</v>
      </c>
      <c r="Q72">
        <v>6.93</v>
      </c>
      <c r="R72">
        <v>23.32</v>
      </c>
      <c r="S72">
        <v>15.36</v>
      </c>
      <c r="T72">
        <v>0</v>
      </c>
      <c r="U72">
        <v>417.92430000000002</v>
      </c>
      <c r="V72">
        <v>11.41</v>
      </c>
      <c r="W72">
        <v>29.085599999999999</v>
      </c>
      <c r="X72">
        <v>93.170100000000005</v>
      </c>
      <c r="Y72">
        <v>0</v>
      </c>
      <c r="Z72">
        <v>13.041600000000001</v>
      </c>
      <c r="AA72">
        <v>28.09872</v>
      </c>
      <c r="AB72">
        <v>3.3325</v>
      </c>
      <c r="AC72">
        <v>9.6778399999999998</v>
      </c>
      <c r="AD72">
        <v>9.1149000000000004</v>
      </c>
      <c r="AE72">
        <v>32.957704</v>
      </c>
      <c r="AF72">
        <v>16.762</v>
      </c>
      <c r="AG72">
        <v>42.0792</v>
      </c>
      <c r="AH72">
        <v>60.607999999999997</v>
      </c>
      <c r="AI72">
        <v>0</v>
      </c>
      <c r="AJ72">
        <v>0</v>
      </c>
      <c r="AK72">
        <v>53.932499999999997</v>
      </c>
      <c r="AL72">
        <v>12.782</v>
      </c>
      <c r="AM72">
        <v>10.557359999999999</v>
      </c>
      <c r="AN72">
        <v>0.66954999999999998</v>
      </c>
      <c r="AO72">
        <v>0</v>
      </c>
      <c r="AP72">
        <v>1.0247999999999999</v>
      </c>
      <c r="AQ72">
        <v>48.131999999999998</v>
      </c>
      <c r="AR72">
        <v>35.328000000000003</v>
      </c>
      <c r="AS72">
        <v>30.939599999999999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2169.1099989999998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374</v>
      </c>
      <c r="L73">
        <v>360</v>
      </c>
      <c r="M73">
        <v>76.7744</v>
      </c>
      <c r="N73">
        <v>91.861999999999995</v>
      </c>
      <c r="O73">
        <v>123.66562500000001</v>
      </c>
      <c r="P73">
        <v>116.5697</v>
      </c>
      <c r="Q73">
        <v>7.93</v>
      </c>
      <c r="R73">
        <v>31.817699999999999</v>
      </c>
      <c r="S73">
        <v>16.36</v>
      </c>
      <c r="T73">
        <v>0</v>
      </c>
      <c r="U73">
        <v>417.92430000000002</v>
      </c>
      <c r="V73">
        <v>13.398016999999999</v>
      </c>
      <c r="W73">
        <v>38.164499999999997</v>
      </c>
      <c r="X73">
        <v>122.26090000000001</v>
      </c>
      <c r="Y73">
        <v>0</v>
      </c>
      <c r="Z73">
        <v>13.041600000000001</v>
      </c>
      <c r="AA73">
        <v>42.14808</v>
      </c>
      <c r="AB73">
        <v>13.0634</v>
      </c>
      <c r="AC73">
        <v>19.35568</v>
      </c>
      <c r="AD73">
        <v>18.229800000000001</v>
      </c>
      <c r="AE73">
        <v>32.957704</v>
      </c>
      <c r="AF73">
        <v>25.143000000000001</v>
      </c>
      <c r="AG73">
        <v>42.0792</v>
      </c>
      <c r="AH73">
        <v>88.639200000000002</v>
      </c>
      <c r="AI73">
        <v>0</v>
      </c>
      <c r="AJ73">
        <v>0</v>
      </c>
      <c r="AK73">
        <v>53.932499999999997</v>
      </c>
      <c r="AL73">
        <v>12.782</v>
      </c>
      <c r="AM73">
        <v>10.557359999999999</v>
      </c>
      <c r="AN73">
        <v>0.66954999999999998</v>
      </c>
      <c r="AO73">
        <v>0</v>
      </c>
      <c r="AP73">
        <v>1.0247999999999999</v>
      </c>
      <c r="AQ73">
        <v>48.131999999999998</v>
      </c>
      <c r="AR73">
        <v>35.328000000000003</v>
      </c>
      <c r="AS73">
        <v>30.939599999999999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2298.7506160000003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374</v>
      </c>
      <c r="L74">
        <v>360</v>
      </c>
      <c r="M74">
        <v>76.7744</v>
      </c>
      <c r="N74">
        <v>91.861999999999995</v>
      </c>
      <c r="O74">
        <v>123.66562500000001</v>
      </c>
      <c r="P74">
        <v>116.5697</v>
      </c>
      <c r="Q74">
        <v>7.93</v>
      </c>
      <c r="R74">
        <v>31.817699999999999</v>
      </c>
      <c r="S74">
        <v>16.36</v>
      </c>
      <c r="T74">
        <v>0</v>
      </c>
      <c r="U74">
        <v>417.92430000000002</v>
      </c>
      <c r="V74">
        <v>14.6046</v>
      </c>
      <c r="W74">
        <v>38.164499999999997</v>
      </c>
      <c r="X74">
        <v>122.26090000000001</v>
      </c>
      <c r="Y74">
        <v>0</v>
      </c>
      <c r="Z74">
        <v>19.5624</v>
      </c>
      <c r="AA74">
        <v>42.14808</v>
      </c>
      <c r="AB74">
        <v>39.510120000000001</v>
      </c>
      <c r="AC74">
        <v>19.35568</v>
      </c>
      <c r="AD74">
        <v>27.3447</v>
      </c>
      <c r="AE74">
        <v>32.957704</v>
      </c>
      <c r="AF74">
        <v>34.51</v>
      </c>
      <c r="AG74">
        <v>42.0792</v>
      </c>
      <c r="AH74">
        <v>93.563599999999994</v>
      </c>
      <c r="AI74">
        <v>0</v>
      </c>
      <c r="AJ74">
        <v>0</v>
      </c>
      <c r="AK74">
        <v>53.932499999999997</v>
      </c>
      <c r="AL74">
        <v>12.782</v>
      </c>
      <c r="AM74">
        <v>15.804048</v>
      </c>
      <c r="AN74">
        <v>0.66954999999999998</v>
      </c>
      <c r="AO74">
        <v>0</v>
      </c>
      <c r="AP74">
        <v>1.0247999999999999</v>
      </c>
      <c r="AQ74">
        <v>48.131999999999998</v>
      </c>
      <c r="AR74">
        <v>35.328000000000003</v>
      </c>
      <c r="AS74">
        <v>30.939599999999999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2361.5777070000004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374</v>
      </c>
      <c r="L75">
        <v>360</v>
      </c>
      <c r="M75">
        <v>76.7744</v>
      </c>
      <c r="N75">
        <v>91.861999999999995</v>
      </c>
      <c r="O75">
        <v>123.66562500000001</v>
      </c>
      <c r="P75">
        <v>116.5697</v>
      </c>
      <c r="Q75">
        <v>8.7217000000000002</v>
      </c>
      <c r="R75">
        <v>31.817699999999999</v>
      </c>
      <c r="S75">
        <v>19.950500000000002</v>
      </c>
      <c r="T75">
        <v>0</v>
      </c>
      <c r="U75">
        <v>417.92430000000002</v>
      </c>
      <c r="V75">
        <v>14.6046</v>
      </c>
      <c r="W75">
        <v>38.164499999999997</v>
      </c>
      <c r="X75">
        <v>122.26090000000001</v>
      </c>
      <c r="Y75">
        <v>0</v>
      </c>
      <c r="Z75">
        <v>19.5624</v>
      </c>
      <c r="AA75">
        <v>42.14808</v>
      </c>
      <c r="AB75">
        <v>39.510120000000001</v>
      </c>
      <c r="AC75">
        <v>19.35568</v>
      </c>
      <c r="AD75">
        <v>36.459600000000002</v>
      </c>
      <c r="AE75">
        <v>32.957704</v>
      </c>
      <c r="AF75">
        <v>34.51</v>
      </c>
      <c r="AG75">
        <v>42.0792</v>
      </c>
      <c r="AH75">
        <v>93.563599999999994</v>
      </c>
      <c r="AI75">
        <v>0</v>
      </c>
      <c r="AJ75">
        <v>0</v>
      </c>
      <c r="AK75">
        <v>53.932499999999997</v>
      </c>
      <c r="AL75">
        <v>12.782</v>
      </c>
      <c r="AM75">
        <v>15.804048</v>
      </c>
      <c r="AN75">
        <v>0.66954999999999998</v>
      </c>
      <c r="AO75">
        <v>0</v>
      </c>
      <c r="AP75">
        <v>1.0247999999999999</v>
      </c>
      <c r="AQ75">
        <v>48.131999999999998</v>
      </c>
      <c r="AR75">
        <v>35.328000000000003</v>
      </c>
      <c r="AS75">
        <v>30.939599999999999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2375.074807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374</v>
      </c>
      <c r="L76">
        <v>360</v>
      </c>
      <c r="M76">
        <v>76.7744</v>
      </c>
      <c r="N76">
        <v>91.861999999999995</v>
      </c>
      <c r="O76">
        <v>123.66562500000001</v>
      </c>
      <c r="P76">
        <v>116.5697</v>
      </c>
      <c r="Q76">
        <v>8.7217000000000002</v>
      </c>
      <c r="R76">
        <v>31.817699999999999</v>
      </c>
      <c r="S76">
        <v>19.950500000000002</v>
      </c>
      <c r="T76">
        <v>0</v>
      </c>
      <c r="U76">
        <v>417.92430000000002</v>
      </c>
      <c r="V76">
        <v>14.6046</v>
      </c>
      <c r="W76">
        <v>38.164499999999997</v>
      </c>
      <c r="X76">
        <v>122.26090000000001</v>
      </c>
      <c r="Y76">
        <v>0</v>
      </c>
      <c r="Z76">
        <v>19.5624</v>
      </c>
      <c r="AA76">
        <v>42.14808</v>
      </c>
      <c r="AB76">
        <v>39.510120000000001</v>
      </c>
      <c r="AC76">
        <v>19.35568</v>
      </c>
      <c r="AD76">
        <v>36.459600000000002</v>
      </c>
      <c r="AE76">
        <v>32.957704</v>
      </c>
      <c r="AF76">
        <v>34.51</v>
      </c>
      <c r="AG76">
        <v>42.0792</v>
      </c>
      <c r="AH76">
        <v>93.563599999999994</v>
      </c>
      <c r="AI76">
        <v>0</v>
      </c>
      <c r="AJ76">
        <v>0</v>
      </c>
      <c r="AK76">
        <v>53.932499999999997</v>
      </c>
      <c r="AL76">
        <v>15.106</v>
      </c>
      <c r="AM76">
        <v>15.804048</v>
      </c>
      <c r="AN76">
        <v>0.66954999999999998</v>
      </c>
      <c r="AO76">
        <v>0</v>
      </c>
      <c r="AP76">
        <v>1.0247999999999999</v>
      </c>
      <c r="AQ76">
        <v>48.131999999999998</v>
      </c>
      <c r="AR76">
        <v>35.328000000000003</v>
      </c>
      <c r="AS76">
        <v>30.939599999999999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2377.398807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374</v>
      </c>
      <c r="L77">
        <v>360</v>
      </c>
      <c r="M77">
        <v>76.7744</v>
      </c>
      <c r="N77">
        <v>91.861999999999995</v>
      </c>
      <c r="O77">
        <v>123.66562500000001</v>
      </c>
      <c r="P77">
        <v>116.5697</v>
      </c>
      <c r="Q77">
        <v>8.7217000000000002</v>
      </c>
      <c r="R77">
        <v>31.817699999999999</v>
      </c>
      <c r="S77">
        <v>19.950500000000002</v>
      </c>
      <c r="T77">
        <v>0</v>
      </c>
      <c r="U77">
        <v>417.92430000000002</v>
      </c>
      <c r="V77">
        <v>14.6046</v>
      </c>
      <c r="W77">
        <v>38.164499999999997</v>
      </c>
      <c r="X77">
        <v>105.7908</v>
      </c>
      <c r="Y77">
        <v>0</v>
      </c>
      <c r="Z77">
        <v>19.5624</v>
      </c>
      <c r="AA77">
        <v>42.14808</v>
      </c>
      <c r="AB77">
        <v>39.510120000000001</v>
      </c>
      <c r="AC77">
        <v>19.35568</v>
      </c>
      <c r="AD77">
        <v>36.459600000000002</v>
      </c>
      <c r="AE77">
        <v>32.957704</v>
      </c>
      <c r="AF77">
        <v>34.51</v>
      </c>
      <c r="AG77">
        <v>42.0792</v>
      </c>
      <c r="AH77">
        <v>93.563599999999994</v>
      </c>
      <c r="AI77">
        <v>0</v>
      </c>
      <c r="AJ77">
        <v>0</v>
      </c>
      <c r="AK77">
        <v>53.932499999999997</v>
      </c>
      <c r="AL77">
        <v>79.376220000000004</v>
      </c>
      <c r="AM77">
        <v>15.804048</v>
      </c>
      <c r="AN77">
        <v>0.66954999999999998</v>
      </c>
      <c r="AO77">
        <v>0</v>
      </c>
      <c r="AP77">
        <v>1.7934000000000001</v>
      </c>
      <c r="AQ77">
        <v>48.131999999999998</v>
      </c>
      <c r="AR77">
        <v>35.328000000000003</v>
      </c>
      <c r="AS77">
        <v>30.939599999999999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2425.9675269999998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374</v>
      </c>
      <c r="L78">
        <v>360</v>
      </c>
      <c r="M78">
        <v>76.7744</v>
      </c>
      <c r="N78">
        <v>91.861999999999995</v>
      </c>
      <c r="O78">
        <v>123.66562500000001</v>
      </c>
      <c r="P78">
        <v>116.5697</v>
      </c>
      <c r="Q78">
        <v>8.7217000000000002</v>
      </c>
      <c r="R78">
        <v>31.817699999999999</v>
      </c>
      <c r="S78">
        <v>19.950500000000002</v>
      </c>
      <c r="T78">
        <v>0</v>
      </c>
      <c r="U78">
        <v>417.92430000000002</v>
      </c>
      <c r="V78">
        <v>14.6046</v>
      </c>
      <c r="W78">
        <v>33.378900000000002</v>
      </c>
      <c r="X78">
        <v>105.7908</v>
      </c>
      <c r="Y78">
        <v>0</v>
      </c>
      <c r="Z78">
        <v>19.5624</v>
      </c>
      <c r="AA78">
        <v>42.14808</v>
      </c>
      <c r="AB78">
        <v>39.510120000000001</v>
      </c>
      <c r="AC78">
        <v>19.35568</v>
      </c>
      <c r="AD78">
        <v>36.459600000000002</v>
      </c>
      <c r="AE78">
        <v>32.957704</v>
      </c>
      <c r="AF78">
        <v>34.51</v>
      </c>
      <c r="AG78">
        <v>42.0792</v>
      </c>
      <c r="AH78">
        <v>93.563599999999994</v>
      </c>
      <c r="AI78">
        <v>0</v>
      </c>
      <c r="AJ78">
        <v>0</v>
      </c>
      <c r="AK78">
        <v>53.932499999999997</v>
      </c>
      <c r="AL78">
        <v>79.376220000000004</v>
      </c>
      <c r="AM78">
        <v>15.804048</v>
      </c>
      <c r="AN78">
        <v>0.66954999999999998</v>
      </c>
      <c r="AO78">
        <v>0</v>
      </c>
      <c r="AP78">
        <v>1.7934000000000001</v>
      </c>
      <c r="AQ78">
        <v>48.131999999999998</v>
      </c>
      <c r="AR78">
        <v>35.328000000000003</v>
      </c>
      <c r="AS78">
        <v>30.939599999999999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2421.1819269999996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374</v>
      </c>
      <c r="L79">
        <v>359.24</v>
      </c>
      <c r="M79">
        <v>76.7744</v>
      </c>
      <c r="N79">
        <v>91.861999999999995</v>
      </c>
      <c r="O79">
        <v>123.66562500000001</v>
      </c>
      <c r="P79">
        <v>116.5697</v>
      </c>
      <c r="Q79">
        <v>8.7217000000000002</v>
      </c>
      <c r="R79">
        <v>31.817699999999999</v>
      </c>
      <c r="S79">
        <v>19.950500000000002</v>
      </c>
      <c r="T79">
        <v>0</v>
      </c>
      <c r="U79">
        <v>417.92430000000002</v>
      </c>
      <c r="V79">
        <v>14.6046</v>
      </c>
      <c r="W79">
        <v>33.378900000000002</v>
      </c>
      <c r="X79">
        <v>105.7908</v>
      </c>
      <c r="Y79">
        <v>0</v>
      </c>
      <c r="Z79">
        <v>19.5624</v>
      </c>
      <c r="AA79">
        <v>42.14808</v>
      </c>
      <c r="AB79">
        <v>39.510120000000001</v>
      </c>
      <c r="AC79">
        <v>19.35568</v>
      </c>
      <c r="AD79">
        <v>36.459600000000002</v>
      </c>
      <c r="AE79">
        <v>32.957704</v>
      </c>
      <c r="AF79">
        <v>34.51</v>
      </c>
      <c r="AG79">
        <v>42.0792</v>
      </c>
      <c r="AH79">
        <v>93.563599999999994</v>
      </c>
      <c r="AI79">
        <v>0</v>
      </c>
      <c r="AJ79">
        <v>0</v>
      </c>
      <c r="AK79">
        <v>53.932499999999997</v>
      </c>
      <c r="AL79">
        <v>79.376220000000004</v>
      </c>
      <c r="AM79">
        <v>15.804048</v>
      </c>
      <c r="AN79">
        <v>0.66954999999999998</v>
      </c>
      <c r="AO79">
        <v>0</v>
      </c>
      <c r="AP79">
        <v>2.3058000000000001</v>
      </c>
      <c r="AQ79">
        <v>48.131999999999998</v>
      </c>
      <c r="AR79">
        <v>35.328000000000003</v>
      </c>
      <c r="AS79">
        <v>30.939599999999999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2420.9343269999995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434</v>
      </c>
      <c r="L80">
        <v>359.24</v>
      </c>
      <c r="M80">
        <v>76.7744</v>
      </c>
      <c r="N80">
        <v>91.861999999999995</v>
      </c>
      <c r="O80">
        <v>123.66562500000001</v>
      </c>
      <c r="P80">
        <v>116.5697</v>
      </c>
      <c r="Q80">
        <v>8.7217000000000002</v>
      </c>
      <c r="R80">
        <v>31.817699999999999</v>
      </c>
      <c r="S80">
        <v>19.950500000000002</v>
      </c>
      <c r="T80">
        <v>0</v>
      </c>
      <c r="U80">
        <v>417.92430000000002</v>
      </c>
      <c r="V80">
        <v>14.6046</v>
      </c>
      <c r="W80">
        <v>37.613900000000001</v>
      </c>
      <c r="X80">
        <v>122.26090000000001</v>
      </c>
      <c r="Y80">
        <v>0</v>
      </c>
      <c r="Z80">
        <v>6.5208000000000004</v>
      </c>
      <c r="AA80">
        <v>42.14808</v>
      </c>
      <c r="AB80">
        <v>26.34008</v>
      </c>
      <c r="AC80">
        <v>19.35568</v>
      </c>
      <c r="AD80">
        <v>18.229800000000001</v>
      </c>
      <c r="AE80">
        <v>32.957704</v>
      </c>
      <c r="AF80">
        <v>17.748000000000001</v>
      </c>
      <c r="AG80">
        <v>42.0792</v>
      </c>
      <c r="AH80">
        <v>93.563599999999994</v>
      </c>
      <c r="AI80">
        <v>0</v>
      </c>
      <c r="AJ80">
        <v>0</v>
      </c>
      <c r="AK80">
        <v>53.932499999999997</v>
      </c>
      <c r="AL80">
        <v>79.376220000000004</v>
      </c>
      <c r="AM80">
        <v>10.557359999999999</v>
      </c>
      <c r="AN80">
        <v>0.66954999999999998</v>
      </c>
      <c r="AO80">
        <v>0</v>
      </c>
      <c r="AP80">
        <v>2.3058000000000001</v>
      </c>
      <c r="AQ80">
        <v>48.131999999999998</v>
      </c>
      <c r="AR80">
        <v>35.328000000000003</v>
      </c>
      <c r="AS80">
        <v>30.939599999999999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2435.1892989999997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444</v>
      </c>
      <c r="L81">
        <v>359.24</v>
      </c>
      <c r="M81">
        <v>92</v>
      </c>
      <c r="N81">
        <v>110.88</v>
      </c>
      <c r="O81">
        <v>123.66562500000001</v>
      </c>
      <c r="P81">
        <v>139.31</v>
      </c>
      <c r="Q81">
        <v>8.7217000000000002</v>
      </c>
      <c r="R81">
        <v>31.817699999999999</v>
      </c>
      <c r="S81">
        <v>19.950500000000002</v>
      </c>
      <c r="T81">
        <v>0</v>
      </c>
      <c r="U81">
        <v>417.92430000000002</v>
      </c>
      <c r="V81">
        <v>17.87</v>
      </c>
      <c r="W81">
        <v>46.399079999999998</v>
      </c>
      <c r="X81">
        <v>147.515625</v>
      </c>
      <c r="Y81">
        <v>0</v>
      </c>
      <c r="Z81">
        <v>6.5208000000000004</v>
      </c>
      <c r="AA81">
        <v>42.14808</v>
      </c>
      <c r="AB81">
        <v>26.34008</v>
      </c>
      <c r="AC81">
        <v>19.35568</v>
      </c>
      <c r="AD81">
        <v>8.9827999999999992</v>
      </c>
      <c r="AE81">
        <v>32.957704</v>
      </c>
      <c r="AF81">
        <v>17.748000000000001</v>
      </c>
      <c r="AG81">
        <v>42.0792</v>
      </c>
      <c r="AH81">
        <v>60.607999999999997</v>
      </c>
      <c r="AI81">
        <v>0</v>
      </c>
      <c r="AJ81">
        <v>0</v>
      </c>
      <c r="AK81">
        <v>53.932499999999997</v>
      </c>
      <c r="AL81">
        <v>25.564</v>
      </c>
      <c r="AM81">
        <v>10.557359999999999</v>
      </c>
      <c r="AN81">
        <v>0.66954999999999998</v>
      </c>
      <c r="AO81">
        <v>0</v>
      </c>
      <c r="AP81">
        <v>2.3058000000000001</v>
      </c>
      <c r="AQ81">
        <v>48.131999999999998</v>
      </c>
      <c r="AR81">
        <v>35.328000000000003</v>
      </c>
      <c r="AS81">
        <v>30.939599999999999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2443.4636840000003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444</v>
      </c>
      <c r="L82">
        <v>359.24</v>
      </c>
      <c r="M82">
        <v>92</v>
      </c>
      <c r="N82">
        <v>110.88</v>
      </c>
      <c r="O82">
        <v>123.66562500000001</v>
      </c>
      <c r="P82">
        <v>139.31</v>
      </c>
      <c r="Q82">
        <v>8.7217000000000002</v>
      </c>
      <c r="R82">
        <v>31.817699999999999</v>
      </c>
      <c r="S82">
        <v>19.950500000000002</v>
      </c>
      <c r="T82">
        <v>0</v>
      </c>
      <c r="U82">
        <v>417.92430000000002</v>
      </c>
      <c r="V82">
        <v>17.87</v>
      </c>
      <c r="W82">
        <v>46.399079999999998</v>
      </c>
      <c r="X82">
        <v>147.515625</v>
      </c>
      <c r="Y82">
        <v>0</v>
      </c>
      <c r="Z82">
        <v>6.5208000000000004</v>
      </c>
      <c r="AA82">
        <v>42.14808</v>
      </c>
      <c r="AB82">
        <v>26.34008</v>
      </c>
      <c r="AC82">
        <v>19.35568</v>
      </c>
      <c r="AD82">
        <v>0</v>
      </c>
      <c r="AE82">
        <v>32.957704</v>
      </c>
      <c r="AF82">
        <v>17.748000000000001</v>
      </c>
      <c r="AG82">
        <v>42.0792</v>
      </c>
      <c r="AH82">
        <v>46.781799999999997</v>
      </c>
      <c r="AI82">
        <v>0</v>
      </c>
      <c r="AJ82">
        <v>0</v>
      </c>
      <c r="AK82">
        <v>53.932499999999997</v>
      </c>
      <c r="AL82">
        <v>12.782</v>
      </c>
      <c r="AM82">
        <v>10.557359999999999</v>
      </c>
      <c r="AN82">
        <v>0.66954999999999998</v>
      </c>
      <c r="AO82">
        <v>0</v>
      </c>
      <c r="AP82">
        <v>2.3058000000000001</v>
      </c>
      <c r="AQ82">
        <v>48.131999999999998</v>
      </c>
      <c r="AR82">
        <v>35.328000000000003</v>
      </c>
      <c r="AS82">
        <v>30.939599999999999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2407.8726840000004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454</v>
      </c>
      <c r="L83">
        <v>359.24</v>
      </c>
      <c r="M83">
        <v>92</v>
      </c>
      <c r="N83">
        <v>110.88</v>
      </c>
      <c r="O83">
        <v>123.66562500000001</v>
      </c>
      <c r="P83">
        <v>139.31</v>
      </c>
      <c r="Q83">
        <v>8.7217000000000002</v>
      </c>
      <c r="R83">
        <v>31.817699999999999</v>
      </c>
      <c r="S83">
        <v>19.950500000000002</v>
      </c>
      <c r="T83">
        <v>0</v>
      </c>
      <c r="U83">
        <v>417.92430000000002</v>
      </c>
      <c r="V83">
        <v>17.87</v>
      </c>
      <c r="W83">
        <v>46.399079999999998</v>
      </c>
      <c r="X83">
        <v>147.515625</v>
      </c>
      <c r="Y83">
        <v>0</v>
      </c>
      <c r="Z83">
        <v>6.5208000000000004</v>
      </c>
      <c r="AA83">
        <v>42.14808</v>
      </c>
      <c r="AB83">
        <v>26.34008</v>
      </c>
      <c r="AC83">
        <v>19.35568</v>
      </c>
      <c r="AD83">
        <v>0</v>
      </c>
      <c r="AE83">
        <v>16.478852</v>
      </c>
      <c r="AF83">
        <v>17.748000000000001</v>
      </c>
      <c r="AG83">
        <v>42.0792</v>
      </c>
      <c r="AH83">
        <v>23.390899999999998</v>
      </c>
      <c r="AI83">
        <v>0</v>
      </c>
      <c r="AJ83">
        <v>0</v>
      </c>
      <c r="AK83">
        <v>53.932499999999997</v>
      </c>
      <c r="AL83">
        <v>12.782</v>
      </c>
      <c r="AM83">
        <v>10.557359999999999</v>
      </c>
      <c r="AN83">
        <v>0.66954999999999998</v>
      </c>
      <c r="AO83">
        <v>0</v>
      </c>
      <c r="AP83">
        <v>2.3058000000000001</v>
      </c>
      <c r="AQ83">
        <v>36.098999999999997</v>
      </c>
      <c r="AR83">
        <v>35.328000000000003</v>
      </c>
      <c r="AS83">
        <v>30.939599999999999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2365.9699320000004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454</v>
      </c>
      <c r="L84">
        <v>359.24</v>
      </c>
      <c r="M84">
        <v>92</v>
      </c>
      <c r="N84">
        <v>110.88</v>
      </c>
      <c r="O84">
        <v>123.66562500000001</v>
      </c>
      <c r="P84">
        <v>139.31</v>
      </c>
      <c r="Q84">
        <v>8.7217000000000002</v>
      </c>
      <c r="R84">
        <v>31.817699999999999</v>
      </c>
      <c r="S84">
        <v>19.950500000000002</v>
      </c>
      <c r="T84">
        <v>0</v>
      </c>
      <c r="U84">
        <v>417.92430000000002</v>
      </c>
      <c r="V84">
        <v>17.87</v>
      </c>
      <c r="W84">
        <v>46.399079999999998</v>
      </c>
      <c r="X84">
        <v>147.515625</v>
      </c>
      <c r="Y84">
        <v>0</v>
      </c>
      <c r="Z84">
        <v>6.5208000000000004</v>
      </c>
      <c r="AA84">
        <v>28.09872</v>
      </c>
      <c r="AB84">
        <v>26.34008</v>
      </c>
      <c r="AC84">
        <v>19.35568</v>
      </c>
      <c r="AD84">
        <v>0</v>
      </c>
      <c r="AE84">
        <v>16.478852</v>
      </c>
      <c r="AF84">
        <v>8.8740000000000006</v>
      </c>
      <c r="AG84">
        <v>42.0792</v>
      </c>
      <c r="AH84">
        <v>23.390899999999998</v>
      </c>
      <c r="AI84">
        <v>0</v>
      </c>
      <c r="AJ84">
        <v>0</v>
      </c>
      <c r="AK84">
        <v>53.932499999999997</v>
      </c>
      <c r="AL84">
        <v>12.782</v>
      </c>
      <c r="AM84">
        <v>10.557359999999999</v>
      </c>
      <c r="AN84">
        <v>0.66954999999999998</v>
      </c>
      <c r="AO84">
        <v>0</v>
      </c>
      <c r="AP84">
        <v>2.3058000000000001</v>
      </c>
      <c r="AQ84">
        <v>36.098999999999997</v>
      </c>
      <c r="AR84">
        <v>35.328000000000003</v>
      </c>
      <c r="AS84">
        <v>30.939599999999999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2343.0465720000002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404</v>
      </c>
      <c r="L85">
        <v>359.24</v>
      </c>
      <c r="M85">
        <v>92</v>
      </c>
      <c r="N85">
        <v>110.88</v>
      </c>
      <c r="O85">
        <v>123.66562500000001</v>
      </c>
      <c r="P85">
        <v>139.31</v>
      </c>
      <c r="Q85">
        <v>8.7217000000000002</v>
      </c>
      <c r="R85">
        <v>31.817699999999999</v>
      </c>
      <c r="S85">
        <v>19.950500000000002</v>
      </c>
      <c r="T85">
        <v>0</v>
      </c>
      <c r="U85">
        <v>417.92430000000002</v>
      </c>
      <c r="V85">
        <v>17.87</v>
      </c>
      <c r="W85">
        <v>41.748758000000002</v>
      </c>
      <c r="X85">
        <v>131.04990000000001</v>
      </c>
      <c r="Y85">
        <v>0</v>
      </c>
      <c r="Z85">
        <v>13.041600000000001</v>
      </c>
      <c r="AA85">
        <v>28.09872</v>
      </c>
      <c r="AB85">
        <v>26.34008</v>
      </c>
      <c r="AC85">
        <v>9.6778399999999998</v>
      </c>
      <c r="AD85">
        <v>0</v>
      </c>
      <c r="AE85">
        <v>16.478852</v>
      </c>
      <c r="AF85">
        <v>8.8740000000000006</v>
      </c>
      <c r="AG85">
        <v>42.0792</v>
      </c>
      <c r="AH85">
        <v>0</v>
      </c>
      <c r="AI85">
        <v>0</v>
      </c>
      <c r="AJ85">
        <v>0</v>
      </c>
      <c r="AK85">
        <v>53.932499999999997</v>
      </c>
      <c r="AL85">
        <v>12.782</v>
      </c>
      <c r="AM85">
        <v>10.557359999999999</v>
      </c>
      <c r="AN85">
        <v>0.66954999999999998</v>
      </c>
      <c r="AO85">
        <v>0</v>
      </c>
      <c r="AP85">
        <v>2.3058000000000001</v>
      </c>
      <c r="AQ85">
        <v>36.098999999999997</v>
      </c>
      <c r="AR85">
        <v>35.328000000000003</v>
      </c>
      <c r="AS85">
        <v>30.939599999999999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2245.3825850000003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404</v>
      </c>
      <c r="L86">
        <v>359.24</v>
      </c>
      <c r="M86">
        <v>92</v>
      </c>
      <c r="N86">
        <v>110.88</v>
      </c>
      <c r="O86">
        <v>123.66562500000001</v>
      </c>
      <c r="P86">
        <v>139.31</v>
      </c>
      <c r="Q86">
        <v>8.7217000000000002</v>
      </c>
      <c r="R86">
        <v>31.817699999999999</v>
      </c>
      <c r="S86">
        <v>19.950500000000002</v>
      </c>
      <c r="T86">
        <v>0</v>
      </c>
      <c r="U86">
        <v>417.92430000000002</v>
      </c>
      <c r="V86">
        <v>17.87</v>
      </c>
      <c r="W86">
        <v>41.614400000000003</v>
      </c>
      <c r="X86">
        <v>131.04990000000001</v>
      </c>
      <c r="Y86">
        <v>0</v>
      </c>
      <c r="Z86">
        <v>13.041600000000001</v>
      </c>
      <c r="AA86">
        <v>28.09872</v>
      </c>
      <c r="AB86">
        <v>13.17004</v>
      </c>
      <c r="AC86">
        <v>9.6778399999999998</v>
      </c>
      <c r="AD86">
        <v>0</v>
      </c>
      <c r="AE86">
        <v>16.478852</v>
      </c>
      <c r="AF86">
        <v>8.8740000000000006</v>
      </c>
      <c r="AG86">
        <v>42.0792</v>
      </c>
      <c r="AH86">
        <v>0</v>
      </c>
      <c r="AI86">
        <v>0</v>
      </c>
      <c r="AJ86">
        <v>0</v>
      </c>
      <c r="AK86">
        <v>53.932499999999997</v>
      </c>
      <c r="AL86">
        <v>12.782</v>
      </c>
      <c r="AM86">
        <v>10.557359999999999</v>
      </c>
      <c r="AN86">
        <v>0.66954999999999998</v>
      </c>
      <c r="AO86">
        <v>0</v>
      </c>
      <c r="AP86">
        <v>2.3058000000000001</v>
      </c>
      <c r="AQ86">
        <v>36.098999999999997</v>
      </c>
      <c r="AR86">
        <v>35.328000000000003</v>
      </c>
      <c r="AS86">
        <v>30.939599999999999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2232.0781870000001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404</v>
      </c>
      <c r="L87">
        <v>359.24</v>
      </c>
      <c r="M87">
        <v>92</v>
      </c>
      <c r="N87">
        <v>110.88</v>
      </c>
      <c r="O87">
        <v>123.66562500000001</v>
      </c>
      <c r="P87">
        <v>139.31</v>
      </c>
      <c r="Q87">
        <v>8.7217000000000002</v>
      </c>
      <c r="R87">
        <v>31.817699999999999</v>
      </c>
      <c r="S87">
        <v>19.950500000000002</v>
      </c>
      <c r="T87">
        <v>0</v>
      </c>
      <c r="U87">
        <v>417.92430000000002</v>
      </c>
      <c r="V87">
        <v>17.87</v>
      </c>
      <c r="W87">
        <v>41.614400000000003</v>
      </c>
      <c r="X87">
        <v>131.04990000000001</v>
      </c>
      <c r="Y87">
        <v>0</v>
      </c>
      <c r="Z87">
        <v>13.041600000000001</v>
      </c>
      <c r="AA87">
        <v>14.04936</v>
      </c>
      <c r="AB87">
        <v>13.17004</v>
      </c>
      <c r="AC87">
        <v>9.6778399999999998</v>
      </c>
      <c r="AD87">
        <v>0</v>
      </c>
      <c r="AE87">
        <v>16.478852</v>
      </c>
      <c r="AF87">
        <v>8.8740000000000006</v>
      </c>
      <c r="AG87">
        <v>42.0792</v>
      </c>
      <c r="AH87">
        <v>0</v>
      </c>
      <c r="AI87">
        <v>0</v>
      </c>
      <c r="AJ87">
        <v>0</v>
      </c>
      <c r="AK87">
        <v>53.932499999999997</v>
      </c>
      <c r="AL87">
        <v>25.564</v>
      </c>
      <c r="AM87">
        <v>10.557359999999999</v>
      </c>
      <c r="AN87">
        <v>0.66954999999999998</v>
      </c>
      <c r="AO87">
        <v>0</v>
      </c>
      <c r="AP87">
        <v>1.7934000000000001</v>
      </c>
      <c r="AQ87">
        <v>36.098999999999997</v>
      </c>
      <c r="AR87">
        <v>35.328000000000003</v>
      </c>
      <c r="AS87">
        <v>30.939599999999999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2230.2984269999997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404</v>
      </c>
      <c r="L88">
        <v>359.24</v>
      </c>
      <c r="M88">
        <v>92</v>
      </c>
      <c r="N88">
        <v>110.88</v>
      </c>
      <c r="O88">
        <v>123.66562500000001</v>
      </c>
      <c r="P88">
        <v>139.31</v>
      </c>
      <c r="Q88">
        <v>8.7217000000000002</v>
      </c>
      <c r="R88">
        <v>31.817699999999999</v>
      </c>
      <c r="S88">
        <v>19.950500000000002</v>
      </c>
      <c r="T88">
        <v>0</v>
      </c>
      <c r="U88">
        <v>417.92430000000002</v>
      </c>
      <c r="V88">
        <v>17.87</v>
      </c>
      <c r="W88">
        <v>41.614400000000003</v>
      </c>
      <c r="X88">
        <v>131.04990000000001</v>
      </c>
      <c r="Y88">
        <v>0</v>
      </c>
      <c r="Z88">
        <v>13.041600000000001</v>
      </c>
      <c r="AA88">
        <v>14.04936</v>
      </c>
      <c r="AB88">
        <v>13.17004</v>
      </c>
      <c r="AC88">
        <v>9.6778399999999998</v>
      </c>
      <c r="AD88">
        <v>0</v>
      </c>
      <c r="AE88">
        <v>16.478852</v>
      </c>
      <c r="AF88">
        <v>8.8740000000000006</v>
      </c>
      <c r="AG88">
        <v>42.0792</v>
      </c>
      <c r="AH88">
        <v>0</v>
      </c>
      <c r="AI88">
        <v>0</v>
      </c>
      <c r="AJ88">
        <v>0</v>
      </c>
      <c r="AK88">
        <v>53.932499999999997</v>
      </c>
      <c r="AL88">
        <v>25.564</v>
      </c>
      <c r="AM88">
        <v>10.557359999999999</v>
      </c>
      <c r="AN88">
        <v>0.66954999999999998</v>
      </c>
      <c r="AO88">
        <v>0</v>
      </c>
      <c r="AP88">
        <v>1.7934000000000001</v>
      </c>
      <c r="AQ88">
        <v>24.065999999999999</v>
      </c>
      <c r="AR88">
        <v>35.328000000000003</v>
      </c>
      <c r="AS88">
        <v>30.939599999999999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2218.2654269999994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414</v>
      </c>
      <c r="L89">
        <v>359.24</v>
      </c>
      <c r="M89">
        <v>92</v>
      </c>
      <c r="N89">
        <v>110.88</v>
      </c>
      <c r="O89">
        <v>123.66562500000001</v>
      </c>
      <c r="P89">
        <v>139.31</v>
      </c>
      <c r="Q89">
        <v>8.7217000000000002</v>
      </c>
      <c r="R89">
        <v>31.817699999999999</v>
      </c>
      <c r="S89">
        <v>19.950500000000002</v>
      </c>
      <c r="T89">
        <v>0</v>
      </c>
      <c r="U89">
        <v>417.92430000000002</v>
      </c>
      <c r="V89">
        <v>17.87</v>
      </c>
      <c r="W89">
        <v>35.2089</v>
      </c>
      <c r="X89">
        <v>110.6908</v>
      </c>
      <c r="Y89">
        <v>0</v>
      </c>
      <c r="Z89">
        <v>13.041600000000001</v>
      </c>
      <c r="AA89">
        <v>14.04936</v>
      </c>
      <c r="AB89">
        <v>13.17004</v>
      </c>
      <c r="AC89">
        <v>9.6778399999999998</v>
      </c>
      <c r="AD89">
        <v>0</v>
      </c>
      <c r="AE89">
        <v>16.478852</v>
      </c>
      <c r="AF89">
        <v>8.8740000000000006</v>
      </c>
      <c r="AG89">
        <v>42.0792</v>
      </c>
      <c r="AH89">
        <v>0</v>
      </c>
      <c r="AI89">
        <v>0</v>
      </c>
      <c r="AJ89">
        <v>0</v>
      </c>
      <c r="AK89">
        <v>53.932499999999997</v>
      </c>
      <c r="AL89">
        <v>12.782</v>
      </c>
      <c r="AM89">
        <v>10.557359999999999</v>
      </c>
      <c r="AN89">
        <v>0.66954999999999998</v>
      </c>
      <c r="AO89">
        <v>0</v>
      </c>
      <c r="AP89">
        <v>0.76859999999999995</v>
      </c>
      <c r="AQ89">
        <v>24.065999999999999</v>
      </c>
      <c r="AR89">
        <v>35.328000000000003</v>
      </c>
      <c r="AS89">
        <v>30.939599999999999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2187.694027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404</v>
      </c>
      <c r="L90">
        <v>359.24</v>
      </c>
      <c r="M90">
        <v>92</v>
      </c>
      <c r="N90">
        <v>110.88</v>
      </c>
      <c r="O90">
        <v>123.66562500000001</v>
      </c>
      <c r="P90">
        <v>139.31</v>
      </c>
      <c r="Q90">
        <v>8.7217000000000002</v>
      </c>
      <c r="R90">
        <v>31.817699999999999</v>
      </c>
      <c r="S90">
        <v>19.950500000000002</v>
      </c>
      <c r="T90">
        <v>0</v>
      </c>
      <c r="U90">
        <v>417.92430000000002</v>
      </c>
      <c r="V90">
        <v>14.6046</v>
      </c>
      <c r="W90">
        <v>35.2089</v>
      </c>
      <c r="X90">
        <v>110.6908</v>
      </c>
      <c r="Y90">
        <v>0</v>
      </c>
      <c r="Z90">
        <v>13.041600000000001</v>
      </c>
      <c r="AA90">
        <v>0</v>
      </c>
      <c r="AB90">
        <v>13.17004</v>
      </c>
      <c r="AC90">
        <v>9.6778399999999998</v>
      </c>
      <c r="AD90">
        <v>0</v>
      </c>
      <c r="AE90">
        <v>16.478852</v>
      </c>
      <c r="AF90">
        <v>8.8740000000000006</v>
      </c>
      <c r="AG90">
        <v>42.0792</v>
      </c>
      <c r="AH90">
        <v>0</v>
      </c>
      <c r="AI90">
        <v>0</v>
      </c>
      <c r="AJ90">
        <v>0</v>
      </c>
      <c r="AK90">
        <v>53.932499999999997</v>
      </c>
      <c r="AL90">
        <v>12.782</v>
      </c>
      <c r="AM90">
        <v>10.557359999999999</v>
      </c>
      <c r="AN90">
        <v>0.66954999999999998</v>
      </c>
      <c r="AO90">
        <v>0</v>
      </c>
      <c r="AP90">
        <v>0.76859999999999995</v>
      </c>
      <c r="AQ90">
        <v>24.065999999999999</v>
      </c>
      <c r="AR90">
        <v>35.328000000000003</v>
      </c>
      <c r="AS90">
        <v>30.939599999999999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2160.3792669999998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394</v>
      </c>
      <c r="L91">
        <v>359.24</v>
      </c>
      <c r="M91">
        <v>92</v>
      </c>
      <c r="N91">
        <v>110.88</v>
      </c>
      <c r="O91">
        <v>123.66562500000001</v>
      </c>
      <c r="P91">
        <v>139.31</v>
      </c>
      <c r="Q91">
        <v>8.7217000000000002</v>
      </c>
      <c r="R91">
        <v>31.817699999999999</v>
      </c>
      <c r="S91">
        <v>19.950500000000002</v>
      </c>
      <c r="T91">
        <v>0</v>
      </c>
      <c r="U91">
        <v>417.92430000000002</v>
      </c>
      <c r="V91">
        <v>14.6046</v>
      </c>
      <c r="W91">
        <v>39.994500000000002</v>
      </c>
      <c r="X91">
        <v>126.207432</v>
      </c>
      <c r="Y91">
        <v>0</v>
      </c>
      <c r="Z91">
        <v>13.041600000000001</v>
      </c>
      <c r="AA91">
        <v>0</v>
      </c>
      <c r="AB91">
        <v>13.17004</v>
      </c>
      <c r="AC91">
        <v>9.6778399999999998</v>
      </c>
      <c r="AD91">
        <v>0</v>
      </c>
      <c r="AE91">
        <v>0</v>
      </c>
      <c r="AF91">
        <v>8.8740000000000006</v>
      </c>
      <c r="AG91">
        <v>42.0792</v>
      </c>
      <c r="AH91">
        <v>0</v>
      </c>
      <c r="AI91">
        <v>0</v>
      </c>
      <c r="AJ91">
        <v>0</v>
      </c>
      <c r="AK91">
        <v>53.932499999999997</v>
      </c>
      <c r="AL91">
        <v>12.782</v>
      </c>
      <c r="AM91">
        <v>10.557359999999999</v>
      </c>
      <c r="AN91">
        <v>0.66954999999999998</v>
      </c>
      <c r="AO91">
        <v>0</v>
      </c>
      <c r="AP91">
        <v>1.2809999999999999</v>
      </c>
      <c r="AQ91">
        <v>12.6</v>
      </c>
      <c r="AR91">
        <v>35.328000000000003</v>
      </c>
      <c r="AS91">
        <v>30.939599999999999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2143.2490469999998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394</v>
      </c>
      <c r="L92">
        <v>359.24</v>
      </c>
      <c r="M92">
        <v>92</v>
      </c>
      <c r="N92">
        <v>110.88</v>
      </c>
      <c r="O92">
        <v>123.66562500000001</v>
      </c>
      <c r="P92">
        <v>139.31</v>
      </c>
      <c r="Q92">
        <v>8.7217000000000002</v>
      </c>
      <c r="R92">
        <v>31.817699999999999</v>
      </c>
      <c r="S92">
        <v>19.950500000000002</v>
      </c>
      <c r="T92">
        <v>0</v>
      </c>
      <c r="U92">
        <v>417.92430000000002</v>
      </c>
      <c r="V92">
        <v>14.6046</v>
      </c>
      <c r="W92">
        <v>39.994500000000002</v>
      </c>
      <c r="X92">
        <v>127.1609</v>
      </c>
      <c r="Y92">
        <v>0</v>
      </c>
      <c r="Z92">
        <v>13.041600000000001</v>
      </c>
      <c r="AA92">
        <v>0</v>
      </c>
      <c r="AB92">
        <v>13.17004</v>
      </c>
      <c r="AC92">
        <v>9.6778399999999998</v>
      </c>
      <c r="AD92">
        <v>0</v>
      </c>
      <c r="AE92">
        <v>0</v>
      </c>
      <c r="AF92">
        <v>8.8740000000000006</v>
      </c>
      <c r="AG92">
        <v>42.0792</v>
      </c>
      <c r="AH92">
        <v>0</v>
      </c>
      <c r="AI92">
        <v>0</v>
      </c>
      <c r="AJ92">
        <v>0</v>
      </c>
      <c r="AK92">
        <v>53.932499999999997</v>
      </c>
      <c r="AL92">
        <v>12.782</v>
      </c>
      <c r="AM92">
        <v>10.557359999999999</v>
      </c>
      <c r="AN92">
        <v>0.66954999999999998</v>
      </c>
      <c r="AO92">
        <v>0</v>
      </c>
      <c r="AP92">
        <v>1.2809999999999999</v>
      </c>
      <c r="AQ92">
        <v>12.285</v>
      </c>
      <c r="AR92">
        <v>35.328000000000003</v>
      </c>
      <c r="AS92">
        <v>30.939599999999999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2143.8875149999999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394</v>
      </c>
      <c r="L93">
        <v>359.24</v>
      </c>
      <c r="M93">
        <v>92</v>
      </c>
      <c r="N93">
        <v>110.88</v>
      </c>
      <c r="O93">
        <v>123.66562500000001</v>
      </c>
      <c r="P93">
        <v>139.31</v>
      </c>
      <c r="Q93">
        <v>8.7217000000000002</v>
      </c>
      <c r="R93">
        <v>31.817699999999999</v>
      </c>
      <c r="S93">
        <v>19.950500000000002</v>
      </c>
      <c r="T93">
        <v>0</v>
      </c>
      <c r="U93">
        <v>417.92430000000002</v>
      </c>
      <c r="V93">
        <v>14.6046</v>
      </c>
      <c r="W93">
        <v>39.994500000000002</v>
      </c>
      <c r="X93">
        <v>127.1609</v>
      </c>
      <c r="Y93">
        <v>0</v>
      </c>
      <c r="Z93">
        <v>13.041600000000001</v>
      </c>
      <c r="AA93">
        <v>0</v>
      </c>
      <c r="AB93">
        <v>13.17004</v>
      </c>
      <c r="AC93">
        <v>0</v>
      </c>
      <c r="AD93">
        <v>0</v>
      </c>
      <c r="AE93">
        <v>0</v>
      </c>
      <c r="AF93">
        <v>8.8740000000000006</v>
      </c>
      <c r="AG93">
        <v>42.0792</v>
      </c>
      <c r="AH93">
        <v>0</v>
      </c>
      <c r="AI93">
        <v>0</v>
      </c>
      <c r="AJ93">
        <v>0</v>
      </c>
      <c r="AK93">
        <v>53.932499999999997</v>
      </c>
      <c r="AL93">
        <v>12.782</v>
      </c>
      <c r="AM93">
        <v>10.557359999999999</v>
      </c>
      <c r="AN93">
        <v>0.66954999999999998</v>
      </c>
      <c r="AO93">
        <v>0</v>
      </c>
      <c r="AP93">
        <v>1.2809999999999999</v>
      </c>
      <c r="AQ93">
        <v>12.032999999999999</v>
      </c>
      <c r="AR93">
        <v>35.328000000000003</v>
      </c>
      <c r="AS93">
        <v>30.939599999999999</v>
      </c>
      <c r="AT93">
        <v>20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2133.9576750000001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394</v>
      </c>
      <c r="L94">
        <v>359.24</v>
      </c>
      <c r="M94">
        <v>92</v>
      </c>
      <c r="N94">
        <v>110.88</v>
      </c>
      <c r="O94">
        <v>123.66562500000001</v>
      </c>
      <c r="P94">
        <v>139.31</v>
      </c>
      <c r="Q94">
        <v>8.7217000000000002</v>
      </c>
      <c r="R94">
        <v>31.817699999999999</v>
      </c>
      <c r="S94">
        <v>19.950500000000002</v>
      </c>
      <c r="T94">
        <v>0</v>
      </c>
      <c r="U94">
        <v>417.92430000000002</v>
      </c>
      <c r="V94">
        <v>14.6046</v>
      </c>
      <c r="W94">
        <v>35.2089</v>
      </c>
      <c r="X94">
        <v>127.1609</v>
      </c>
      <c r="Y94">
        <v>0</v>
      </c>
      <c r="Z94">
        <v>13.041600000000001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42.0792</v>
      </c>
      <c r="AH94">
        <v>0</v>
      </c>
      <c r="AI94">
        <v>0</v>
      </c>
      <c r="AJ94">
        <v>0</v>
      </c>
      <c r="AK94">
        <v>53.932499999999997</v>
      </c>
      <c r="AL94">
        <v>12.782</v>
      </c>
      <c r="AM94">
        <v>10.557359999999999</v>
      </c>
      <c r="AN94">
        <v>0.66954999999999998</v>
      </c>
      <c r="AO94">
        <v>0</v>
      </c>
      <c r="AP94">
        <v>1.2809999999999999</v>
      </c>
      <c r="AQ94">
        <v>0</v>
      </c>
      <c r="AR94">
        <v>35.328000000000003</v>
      </c>
      <c r="AS94">
        <v>30.939599999999999</v>
      </c>
      <c r="AT94">
        <v>20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2103.9690350000001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394</v>
      </c>
      <c r="L95">
        <v>359.24</v>
      </c>
      <c r="M95">
        <v>92</v>
      </c>
      <c r="N95">
        <v>110.88</v>
      </c>
      <c r="O95">
        <v>123.66562500000001</v>
      </c>
      <c r="P95">
        <v>139.31</v>
      </c>
      <c r="Q95">
        <v>8.7217000000000002</v>
      </c>
      <c r="R95">
        <v>31.817699999999999</v>
      </c>
      <c r="S95">
        <v>19.950500000000002</v>
      </c>
      <c r="T95">
        <v>0</v>
      </c>
      <c r="U95">
        <v>417.92430000000002</v>
      </c>
      <c r="V95">
        <v>14.6046</v>
      </c>
      <c r="W95">
        <v>35.2089</v>
      </c>
      <c r="X95">
        <v>110.6908</v>
      </c>
      <c r="Y95">
        <v>0</v>
      </c>
      <c r="Z95">
        <v>13.041600000000001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42.0792</v>
      </c>
      <c r="AH95">
        <v>0</v>
      </c>
      <c r="AI95">
        <v>0</v>
      </c>
      <c r="AJ95">
        <v>0</v>
      </c>
      <c r="AK95">
        <v>53.932499999999997</v>
      </c>
      <c r="AL95">
        <v>12.782</v>
      </c>
      <c r="AM95">
        <v>10.557359999999999</v>
      </c>
      <c r="AN95">
        <v>0.66954999999999998</v>
      </c>
      <c r="AO95">
        <v>0</v>
      </c>
      <c r="AP95">
        <v>0.64049999999999996</v>
      </c>
      <c r="AQ95">
        <v>0</v>
      </c>
      <c r="AR95">
        <v>35.328000000000003</v>
      </c>
      <c r="AS95">
        <v>30.939599999999999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2086.8584350000001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394</v>
      </c>
      <c r="L96">
        <v>359.24</v>
      </c>
      <c r="M96">
        <v>92</v>
      </c>
      <c r="N96">
        <v>110.88</v>
      </c>
      <c r="O96">
        <v>123.66562500000001</v>
      </c>
      <c r="P96">
        <v>139.31</v>
      </c>
      <c r="Q96">
        <v>8.7217000000000002</v>
      </c>
      <c r="R96">
        <v>31.817699999999999</v>
      </c>
      <c r="S96">
        <v>19.950500000000002</v>
      </c>
      <c r="T96">
        <v>0</v>
      </c>
      <c r="U96">
        <v>417.92430000000002</v>
      </c>
      <c r="V96">
        <v>14.6046</v>
      </c>
      <c r="W96">
        <v>35.2089</v>
      </c>
      <c r="X96">
        <v>110.6908</v>
      </c>
      <c r="Y96">
        <v>0</v>
      </c>
      <c r="Z96">
        <v>13.041600000000001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42.0792</v>
      </c>
      <c r="AH96">
        <v>0</v>
      </c>
      <c r="AI96">
        <v>0</v>
      </c>
      <c r="AJ96">
        <v>0</v>
      </c>
      <c r="AK96">
        <v>53.932499999999997</v>
      </c>
      <c r="AL96">
        <v>12.782</v>
      </c>
      <c r="AM96">
        <v>10.557359999999999</v>
      </c>
      <c r="AN96">
        <v>0.66954999999999998</v>
      </c>
      <c r="AO96">
        <v>0</v>
      </c>
      <c r="AP96">
        <v>0.64049999999999996</v>
      </c>
      <c r="AQ96">
        <v>0</v>
      </c>
      <c r="AR96">
        <v>35.328000000000003</v>
      </c>
      <c r="AS96">
        <v>30.939599999999999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2086.8584350000001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394</v>
      </c>
      <c r="L97">
        <v>359.24</v>
      </c>
      <c r="M97">
        <v>92</v>
      </c>
      <c r="N97">
        <v>110.88</v>
      </c>
      <c r="O97">
        <v>123.66562500000001</v>
      </c>
      <c r="P97">
        <v>139.31</v>
      </c>
      <c r="Q97">
        <v>8.7217000000000002</v>
      </c>
      <c r="R97">
        <v>31.817699999999999</v>
      </c>
      <c r="S97">
        <v>19.950500000000002</v>
      </c>
      <c r="T97">
        <v>0</v>
      </c>
      <c r="U97">
        <v>417.92430000000002</v>
      </c>
      <c r="V97">
        <v>14.6046</v>
      </c>
      <c r="W97">
        <v>39.994500000000002</v>
      </c>
      <c r="X97">
        <v>127.1609</v>
      </c>
      <c r="Y97">
        <v>0</v>
      </c>
      <c r="Z97">
        <v>13.041600000000001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42.0792</v>
      </c>
      <c r="AH97">
        <v>0</v>
      </c>
      <c r="AI97">
        <v>0</v>
      </c>
      <c r="AJ97">
        <v>0</v>
      </c>
      <c r="AK97">
        <v>53.932499999999997</v>
      </c>
      <c r="AL97">
        <v>12.782</v>
      </c>
      <c r="AM97">
        <v>15.804048</v>
      </c>
      <c r="AN97">
        <v>0.66954999999999998</v>
      </c>
      <c r="AO97">
        <v>0</v>
      </c>
      <c r="AP97">
        <v>0</v>
      </c>
      <c r="AQ97">
        <v>0</v>
      </c>
      <c r="AR97">
        <v>35.328000000000003</v>
      </c>
      <c r="AS97">
        <v>30.939599999999999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2112.720323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394</v>
      </c>
      <c r="L98">
        <v>359.24</v>
      </c>
      <c r="M98">
        <v>92</v>
      </c>
      <c r="N98">
        <v>110.88</v>
      </c>
      <c r="O98">
        <v>123.66562500000001</v>
      </c>
      <c r="P98">
        <v>139.31</v>
      </c>
      <c r="Q98">
        <v>8.7217000000000002</v>
      </c>
      <c r="R98">
        <v>31.817699999999999</v>
      </c>
      <c r="S98">
        <v>19.950500000000002</v>
      </c>
      <c r="T98">
        <v>0</v>
      </c>
      <c r="U98">
        <v>417.92430000000002</v>
      </c>
      <c r="V98">
        <v>14.6046</v>
      </c>
      <c r="W98">
        <v>35.2089</v>
      </c>
      <c r="X98">
        <v>119.6908</v>
      </c>
      <c r="Y98">
        <v>0</v>
      </c>
      <c r="Z98">
        <v>13.041600000000001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42.0792</v>
      </c>
      <c r="AH98">
        <v>0</v>
      </c>
      <c r="AI98">
        <v>0</v>
      </c>
      <c r="AJ98">
        <v>0</v>
      </c>
      <c r="AK98">
        <v>53.932499999999997</v>
      </c>
      <c r="AL98">
        <v>12.782</v>
      </c>
      <c r="AM98">
        <v>15.804048</v>
      </c>
      <c r="AN98">
        <v>0.66954999999999998</v>
      </c>
      <c r="AO98">
        <v>0</v>
      </c>
      <c r="AP98">
        <v>0</v>
      </c>
      <c r="AQ98">
        <v>0</v>
      </c>
      <c r="AR98">
        <v>35.328000000000003</v>
      </c>
      <c r="AS98">
        <v>30.939599999999999</v>
      </c>
      <c r="AT98">
        <v>17.111637999999999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2097.5762610000002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9.1534999999999993</v>
      </c>
      <c r="L99">
        <f t="shared" si="2"/>
        <v>8.6240400000000097</v>
      </c>
      <c r="M99">
        <f t="shared" si="2"/>
        <v>1.8583369999999999</v>
      </c>
      <c r="N99">
        <f t="shared" si="2"/>
        <v>2.2905933750000012</v>
      </c>
      <c r="O99">
        <f t="shared" si="2"/>
        <v>2.6119467374999998</v>
      </c>
      <c r="P99">
        <f t="shared" si="2"/>
        <v>2.8508057999999989</v>
      </c>
      <c r="Q99">
        <f t="shared" si="2"/>
        <v>0.1775702000000004</v>
      </c>
      <c r="R99">
        <f t="shared" si="2"/>
        <v>0.62809053475000021</v>
      </c>
      <c r="S99">
        <f t="shared" si="2"/>
        <v>0.39668299999999962</v>
      </c>
      <c r="T99">
        <f t="shared" si="2"/>
        <v>0</v>
      </c>
      <c r="U99">
        <f t="shared" si="2"/>
        <v>9.0643255807499958</v>
      </c>
      <c r="V99">
        <f t="shared" si="2"/>
        <v>0.31008249024999951</v>
      </c>
      <c r="W99">
        <f t="shared" si="2"/>
        <v>0.84267323949999962</v>
      </c>
      <c r="X99">
        <f t="shared" si="2"/>
        <v>2.7305509592500048</v>
      </c>
      <c r="Y99">
        <f t="shared" si="2"/>
        <v>0</v>
      </c>
      <c r="Z99">
        <f t="shared" si="2"/>
        <v>0.2624622000000002</v>
      </c>
      <c r="AA99">
        <f t="shared" si="2"/>
        <v>0.39499901249999975</v>
      </c>
      <c r="AB99">
        <f t="shared" si="2"/>
        <v>0.28396232499999985</v>
      </c>
      <c r="AC99">
        <f t="shared" si="2"/>
        <v>0.17178165999999992</v>
      </c>
      <c r="AD99">
        <f t="shared" si="2"/>
        <v>0.13680672300000002</v>
      </c>
      <c r="AE99">
        <f t="shared" si="2"/>
        <v>0.39961216099999952</v>
      </c>
      <c r="AF99">
        <f t="shared" si="2"/>
        <v>0.29747620000000036</v>
      </c>
      <c r="AG99">
        <f t="shared" si="2"/>
        <v>1.0099008000000009</v>
      </c>
      <c r="AH99">
        <f t="shared" si="2"/>
        <v>0.6439600000000002</v>
      </c>
      <c r="AI99">
        <f t="shared" si="2"/>
        <v>0</v>
      </c>
      <c r="AJ99">
        <f t="shared" si="2"/>
        <v>0</v>
      </c>
      <c r="AK99">
        <f t="shared" si="2"/>
        <v>1.2943799999999981</v>
      </c>
      <c r="AL99">
        <f t="shared" si="2"/>
        <v>0.66835916000000073</v>
      </c>
      <c r="AM99">
        <f t="shared" si="2"/>
        <v>0.34650535199999982</v>
      </c>
      <c r="AN99">
        <f t="shared" si="2"/>
        <v>1.6069200000000013E-2</v>
      </c>
      <c r="AO99">
        <f t="shared" si="2"/>
        <v>0</v>
      </c>
      <c r="AP99">
        <f t="shared" si="2"/>
        <v>3.032767500000003E-2</v>
      </c>
      <c r="AQ99">
        <f t="shared" si="2"/>
        <v>0.47250000000000025</v>
      </c>
      <c r="AR99">
        <f t="shared" si="2"/>
        <v>0.85559999999999958</v>
      </c>
      <c r="AS99">
        <f t="shared" si="2"/>
        <v>0.7473931200000008</v>
      </c>
      <c r="AT99">
        <f t="shared" si="2"/>
        <v>0.46860193750000001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50.039896442999989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45376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X3" sqref="X3:X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4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361.65800000000002</v>
      </c>
      <c r="L3">
        <v>347.38508000000002</v>
      </c>
      <c r="M3">
        <v>88.963999999999999</v>
      </c>
      <c r="N3">
        <v>114.22687500000001</v>
      </c>
      <c r="O3">
        <v>119.584659</v>
      </c>
      <c r="P3">
        <v>134.71277000000001</v>
      </c>
      <c r="Q3">
        <v>6.7013100000000003</v>
      </c>
      <c r="R3">
        <v>35.043503999999999</v>
      </c>
      <c r="S3">
        <v>14.853120000000001</v>
      </c>
      <c r="T3">
        <v>0</v>
      </c>
      <c r="U3">
        <v>404.95058999999998</v>
      </c>
      <c r="V3">
        <v>17.280290000000001</v>
      </c>
      <c r="W3">
        <v>44.867910000000002</v>
      </c>
      <c r="X3">
        <v>142.40128999999999</v>
      </c>
      <c r="Y3">
        <v>0</v>
      </c>
      <c r="Z3">
        <v>6.3056140000000003</v>
      </c>
      <c r="AA3">
        <v>0</v>
      </c>
      <c r="AB3">
        <v>0</v>
      </c>
      <c r="AC3">
        <v>0</v>
      </c>
      <c r="AD3">
        <v>0</v>
      </c>
      <c r="AE3">
        <v>0</v>
      </c>
      <c r="AF3">
        <v>8.5811580000000003</v>
      </c>
      <c r="AG3">
        <v>40.690586000000003</v>
      </c>
      <c r="AH3">
        <v>0</v>
      </c>
      <c r="AI3">
        <v>0</v>
      </c>
      <c r="AJ3">
        <v>0</v>
      </c>
      <c r="AK3">
        <v>52.152728000000003</v>
      </c>
      <c r="AL3">
        <v>12.360194</v>
      </c>
      <c r="AM3">
        <v>15.282514000000001</v>
      </c>
      <c r="AN3">
        <v>0.647455</v>
      </c>
      <c r="AO3">
        <v>0</v>
      </c>
      <c r="AP3">
        <v>5.6981440000000001</v>
      </c>
      <c r="AQ3">
        <v>0</v>
      </c>
      <c r="AR3">
        <v>39.500016000000002</v>
      </c>
      <c r="AS3">
        <v>31.479562999999999</v>
      </c>
      <c r="AT3">
        <v>18.046799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2063.3741690000002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361.65800000000002</v>
      </c>
      <c r="L4">
        <v>347.38508000000002</v>
      </c>
      <c r="M4">
        <v>88.963999999999999</v>
      </c>
      <c r="N4">
        <v>114.22687500000001</v>
      </c>
      <c r="O4">
        <v>119.584659</v>
      </c>
      <c r="P4">
        <v>134.71277000000001</v>
      </c>
      <c r="Q4">
        <v>6.7013100000000003</v>
      </c>
      <c r="R4">
        <v>35.377502</v>
      </c>
      <c r="S4">
        <v>14.853120000000001</v>
      </c>
      <c r="T4">
        <v>0</v>
      </c>
      <c r="U4">
        <v>404.95058999999998</v>
      </c>
      <c r="V4">
        <v>17.280290000000001</v>
      </c>
      <c r="W4">
        <v>44.867910000000002</v>
      </c>
      <c r="X4">
        <v>142.40128999999999</v>
      </c>
      <c r="Y4">
        <v>0</v>
      </c>
      <c r="Z4">
        <v>6.3056140000000003</v>
      </c>
      <c r="AA4">
        <v>0</v>
      </c>
      <c r="AB4">
        <v>0</v>
      </c>
      <c r="AC4">
        <v>0</v>
      </c>
      <c r="AD4">
        <v>0</v>
      </c>
      <c r="AE4">
        <v>0</v>
      </c>
      <c r="AF4">
        <v>8.5811580000000003</v>
      </c>
      <c r="AG4">
        <v>40.690586000000003</v>
      </c>
      <c r="AH4">
        <v>0</v>
      </c>
      <c r="AI4">
        <v>0</v>
      </c>
      <c r="AJ4">
        <v>0</v>
      </c>
      <c r="AK4">
        <v>52.152728000000003</v>
      </c>
      <c r="AL4">
        <v>12.360194</v>
      </c>
      <c r="AM4">
        <v>15.282514000000001</v>
      </c>
      <c r="AN4">
        <v>0.647455</v>
      </c>
      <c r="AO4">
        <v>0</v>
      </c>
      <c r="AP4">
        <v>5.6981440000000001</v>
      </c>
      <c r="AQ4">
        <v>0</v>
      </c>
      <c r="AR4">
        <v>39.500016000000002</v>
      </c>
      <c r="AS4">
        <v>31.479562999999999</v>
      </c>
      <c r="AT4">
        <v>17.858001999999999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2063.5193700000004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361.65800000000002</v>
      </c>
      <c r="L5">
        <v>347.38508000000002</v>
      </c>
      <c r="M5">
        <v>88.963999999999999</v>
      </c>
      <c r="N5">
        <v>114.22687500000001</v>
      </c>
      <c r="O5">
        <v>119.584659</v>
      </c>
      <c r="P5">
        <v>134.71277000000001</v>
      </c>
      <c r="Q5">
        <v>6.7013100000000003</v>
      </c>
      <c r="R5">
        <v>30.767716</v>
      </c>
      <c r="S5">
        <v>14.853120000000001</v>
      </c>
      <c r="T5">
        <v>0</v>
      </c>
      <c r="U5">
        <v>404.95058999999998</v>
      </c>
      <c r="V5">
        <v>15.275451</v>
      </c>
      <c r="W5">
        <v>44.867910000000002</v>
      </c>
      <c r="X5">
        <v>142.40128999999999</v>
      </c>
      <c r="Y5">
        <v>0</v>
      </c>
      <c r="Z5">
        <v>6.3056140000000003</v>
      </c>
      <c r="AA5">
        <v>0</v>
      </c>
      <c r="AB5">
        <v>0</v>
      </c>
      <c r="AC5">
        <v>0</v>
      </c>
      <c r="AD5">
        <v>0</v>
      </c>
      <c r="AE5">
        <v>0</v>
      </c>
      <c r="AF5">
        <v>8.5811580000000003</v>
      </c>
      <c r="AG5">
        <v>40.690586000000003</v>
      </c>
      <c r="AH5">
        <v>0</v>
      </c>
      <c r="AI5">
        <v>0</v>
      </c>
      <c r="AJ5">
        <v>0</v>
      </c>
      <c r="AK5">
        <v>52.152728000000003</v>
      </c>
      <c r="AL5">
        <v>12.360194</v>
      </c>
      <c r="AM5">
        <v>15.282514000000001</v>
      </c>
      <c r="AN5">
        <v>0.647455</v>
      </c>
      <c r="AO5">
        <v>0</v>
      </c>
      <c r="AP5">
        <v>5.6981440000000001</v>
      </c>
      <c r="AQ5">
        <v>0</v>
      </c>
      <c r="AR5">
        <v>33.094608000000001</v>
      </c>
      <c r="AS5">
        <v>31.479562999999999</v>
      </c>
      <c r="AT5">
        <v>17.220227000000001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2049.8615620000005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361.65800000000002</v>
      </c>
      <c r="L6">
        <v>347.38508000000002</v>
      </c>
      <c r="M6">
        <v>88.963999999999999</v>
      </c>
      <c r="N6">
        <v>114.22687500000001</v>
      </c>
      <c r="O6">
        <v>119.584659</v>
      </c>
      <c r="P6">
        <v>134.71277000000001</v>
      </c>
      <c r="Q6">
        <v>6.7013100000000003</v>
      </c>
      <c r="R6">
        <v>30.767716</v>
      </c>
      <c r="S6">
        <v>14.853120000000001</v>
      </c>
      <c r="T6">
        <v>0</v>
      </c>
      <c r="U6">
        <v>404.95058999999998</v>
      </c>
      <c r="V6">
        <v>15.089648</v>
      </c>
      <c r="W6">
        <v>44.867910000000002</v>
      </c>
      <c r="X6">
        <v>142.40128999999999</v>
      </c>
      <c r="Y6">
        <v>0</v>
      </c>
      <c r="Z6">
        <v>6.3056140000000003</v>
      </c>
      <c r="AA6">
        <v>0</v>
      </c>
      <c r="AB6">
        <v>0</v>
      </c>
      <c r="AC6">
        <v>0</v>
      </c>
      <c r="AD6">
        <v>0</v>
      </c>
      <c r="AE6">
        <v>0</v>
      </c>
      <c r="AF6">
        <v>8.5811580000000003</v>
      </c>
      <c r="AG6">
        <v>40.690586000000003</v>
      </c>
      <c r="AH6">
        <v>0</v>
      </c>
      <c r="AI6">
        <v>0</v>
      </c>
      <c r="AJ6">
        <v>0</v>
      </c>
      <c r="AK6">
        <v>52.152728000000003</v>
      </c>
      <c r="AL6">
        <v>12.360194</v>
      </c>
      <c r="AM6">
        <v>15.282514000000001</v>
      </c>
      <c r="AN6">
        <v>0.647455</v>
      </c>
      <c r="AO6">
        <v>0</v>
      </c>
      <c r="AP6">
        <v>5.6981440000000001</v>
      </c>
      <c r="AQ6">
        <v>0</v>
      </c>
      <c r="AR6">
        <v>33.094608000000001</v>
      </c>
      <c r="AS6">
        <v>31.479562999999999</v>
      </c>
      <c r="AT6">
        <v>15.875437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2048.3309690000006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361.65800000000002</v>
      </c>
      <c r="L7">
        <v>347.38508000000002</v>
      </c>
      <c r="M7">
        <v>88.963999999999999</v>
      </c>
      <c r="N7">
        <v>114.22687500000001</v>
      </c>
      <c r="O7">
        <v>119.584659</v>
      </c>
      <c r="P7">
        <v>134.71277000000001</v>
      </c>
      <c r="Q7">
        <v>6.7013100000000003</v>
      </c>
      <c r="R7">
        <v>22.550439999999998</v>
      </c>
      <c r="S7">
        <v>14.853120000000001</v>
      </c>
      <c r="T7">
        <v>0</v>
      </c>
      <c r="U7">
        <v>404.95058999999998</v>
      </c>
      <c r="V7">
        <v>11.1205</v>
      </c>
      <c r="W7">
        <v>38.694021999999997</v>
      </c>
      <c r="X7">
        <v>132.73129</v>
      </c>
      <c r="Y7">
        <v>0</v>
      </c>
      <c r="Z7">
        <v>6.3056140000000003</v>
      </c>
      <c r="AA7">
        <v>0</v>
      </c>
      <c r="AB7">
        <v>0</v>
      </c>
      <c r="AC7">
        <v>0</v>
      </c>
      <c r="AD7">
        <v>0</v>
      </c>
      <c r="AE7">
        <v>15.93505</v>
      </c>
      <c r="AF7">
        <v>8.5811580000000003</v>
      </c>
      <c r="AG7">
        <v>40.690586000000003</v>
      </c>
      <c r="AH7">
        <v>0</v>
      </c>
      <c r="AI7">
        <v>0</v>
      </c>
      <c r="AJ7">
        <v>0</v>
      </c>
      <c r="AK7">
        <v>52.152728000000003</v>
      </c>
      <c r="AL7">
        <v>12.360194</v>
      </c>
      <c r="AM7">
        <v>15.282514000000001</v>
      </c>
      <c r="AN7">
        <v>0.647455</v>
      </c>
      <c r="AO7">
        <v>0</v>
      </c>
      <c r="AP7">
        <v>5.6981440000000001</v>
      </c>
      <c r="AQ7">
        <v>0</v>
      </c>
      <c r="AR7">
        <v>33.094608000000001</v>
      </c>
      <c r="AS7">
        <v>31.479562999999999</v>
      </c>
      <c r="AT7">
        <v>15.142970999999999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2035.5032410000003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361.65800000000002</v>
      </c>
      <c r="L8">
        <v>347.38508000000002</v>
      </c>
      <c r="M8">
        <v>88.963999999999999</v>
      </c>
      <c r="N8">
        <v>114.22687500000001</v>
      </c>
      <c r="O8">
        <v>119.584659</v>
      </c>
      <c r="P8">
        <v>134.71277000000001</v>
      </c>
      <c r="Q8">
        <v>6.7013100000000003</v>
      </c>
      <c r="R8">
        <v>22.550439999999998</v>
      </c>
      <c r="S8">
        <v>14.853120000000001</v>
      </c>
      <c r="T8">
        <v>0</v>
      </c>
      <c r="U8">
        <v>404.95058999999998</v>
      </c>
      <c r="V8">
        <v>11.1205</v>
      </c>
      <c r="W8">
        <v>38.694021999999997</v>
      </c>
      <c r="X8">
        <v>132.73129</v>
      </c>
      <c r="Y8">
        <v>0</v>
      </c>
      <c r="Z8">
        <v>6.3056140000000003</v>
      </c>
      <c r="AA8">
        <v>0</v>
      </c>
      <c r="AB8">
        <v>0</v>
      </c>
      <c r="AC8">
        <v>0</v>
      </c>
      <c r="AD8">
        <v>0</v>
      </c>
      <c r="AE8">
        <v>15.93505</v>
      </c>
      <c r="AF8">
        <v>8.5811580000000003</v>
      </c>
      <c r="AG8">
        <v>40.690586000000003</v>
      </c>
      <c r="AH8">
        <v>0</v>
      </c>
      <c r="AI8">
        <v>0</v>
      </c>
      <c r="AJ8">
        <v>0</v>
      </c>
      <c r="AK8">
        <v>52.152728000000003</v>
      </c>
      <c r="AL8">
        <v>12.360194</v>
      </c>
      <c r="AM8">
        <v>15.282514000000001</v>
      </c>
      <c r="AN8">
        <v>0.647455</v>
      </c>
      <c r="AO8">
        <v>0</v>
      </c>
      <c r="AP8">
        <v>5.6981440000000001</v>
      </c>
      <c r="AQ8">
        <v>0</v>
      </c>
      <c r="AR8">
        <v>33.094608000000001</v>
      </c>
      <c r="AS8">
        <v>31.479562999999999</v>
      </c>
      <c r="AT8">
        <v>16.442218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2036.8024880000003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361.65800000000002</v>
      </c>
      <c r="L9">
        <v>347.38508000000002</v>
      </c>
      <c r="M9">
        <v>88.963999999999999</v>
      </c>
      <c r="N9">
        <v>114.22687500000001</v>
      </c>
      <c r="O9">
        <v>119.584659</v>
      </c>
      <c r="P9">
        <v>134.71277000000001</v>
      </c>
      <c r="Q9">
        <v>6.7013100000000003</v>
      </c>
      <c r="R9">
        <v>22.550439999999998</v>
      </c>
      <c r="S9">
        <v>14.853120000000001</v>
      </c>
      <c r="T9">
        <v>0</v>
      </c>
      <c r="U9">
        <v>404.95058999999998</v>
      </c>
      <c r="V9">
        <v>11.1205</v>
      </c>
      <c r="W9">
        <v>38.694021999999997</v>
      </c>
      <c r="X9">
        <v>132.73129</v>
      </c>
      <c r="Y9">
        <v>0</v>
      </c>
      <c r="Z9">
        <v>6.3056140000000003</v>
      </c>
      <c r="AA9">
        <v>0</v>
      </c>
      <c r="AB9">
        <v>0</v>
      </c>
      <c r="AC9">
        <v>0</v>
      </c>
      <c r="AD9">
        <v>0</v>
      </c>
      <c r="AE9">
        <v>15.93505</v>
      </c>
      <c r="AF9">
        <v>8.5811580000000003</v>
      </c>
      <c r="AG9">
        <v>40.690586000000003</v>
      </c>
      <c r="AH9">
        <v>0</v>
      </c>
      <c r="AI9">
        <v>0</v>
      </c>
      <c r="AJ9">
        <v>0</v>
      </c>
      <c r="AK9">
        <v>52.152728000000003</v>
      </c>
      <c r="AL9">
        <v>12.360194</v>
      </c>
      <c r="AM9">
        <v>15.282514000000001</v>
      </c>
      <c r="AN9">
        <v>0.647455</v>
      </c>
      <c r="AO9">
        <v>0</v>
      </c>
      <c r="AP9">
        <v>0</v>
      </c>
      <c r="AQ9">
        <v>0</v>
      </c>
      <c r="AR9">
        <v>33.094608000000001</v>
      </c>
      <c r="AS9">
        <v>31.479562999999999</v>
      </c>
      <c r="AT9">
        <v>18.226234000000002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2032.8883600000004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361.65800000000002</v>
      </c>
      <c r="L10">
        <v>347.38508000000002</v>
      </c>
      <c r="M10">
        <v>88.963999999999999</v>
      </c>
      <c r="N10">
        <v>114.22687500000001</v>
      </c>
      <c r="O10">
        <v>119.584659</v>
      </c>
      <c r="P10">
        <v>134.71277000000001</v>
      </c>
      <c r="Q10">
        <v>6.7013100000000003</v>
      </c>
      <c r="R10">
        <v>22.550439999999998</v>
      </c>
      <c r="S10">
        <v>14.853120000000001</v>
      </c>
      <c r="T10">
        <v>0</v>
      </c>
      <c r="U10">
        <v>404.95058999999998</v>
      </c>
      <c r="V10">
        <v>11.1205</v>
      </c>
      <c r="W10">
        <v>38.694021999999997</v>
      </c>
      <c r="X10">
        <v>132.73129</v>
      </c>
      <c r="Y10">
        <v>0</v>
      </c>
      <c r="Z10">
        <v>6.3056140000000003</v>
      </c>
      <c r="AA10">
        <v>0</v>
      </c>
      <c r="AB10">
        <v>0</v>
      </c>
      <c r="AC10">
        <v>0</v>
      </c>
      <c r="AD10">
        <v>0</v>
      </c>
      <c r="AE10">
        <v>15.93505</v>
      </c>
      <c r="AF10">
        <v>8.5811580000000003</v>
      </c>
      <c r="AG10">
        <v>40.690586000000003</v>
      </c>
      <c r="AH10">
        <v>0</v>
      </c>
      <c r="AI10">
        <v>0</v>
      </c>
      <c r="AJ10">
        <v>0</v>
      </c>
      <c r="AK10">
        <v>52.152728000000003</v>
      </c>
      <c r="AL10">
        <v>12.360194</v>
      </c>
      <c r="AM10">
        <v>15.282514000000001</v>
      </c>
      <c r="AN10">
        <v>0.647455</v>
      </c>
      <c r="AO10">
        <v>0</v>
      </c>
      <c r="AP10">
        <v>0</v>
      </c>
      <c r="AQ10">
        <v>0</v>
      </c>
      <c r="AR10">
        <v>33.094608000000001</v>
      </c>
      <c r="AS10">
        <v>31.479562999999999</v>
      </c>
      <c r="AT10">
        <v>14.001801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2028.6639270000005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361.65800000000002</v>
      </c>
      <c r="L11">
        <v>347.38508000000002</v>
      </c>
      <c r="M11">
        <v>88.963999999999999</v>
      </c>
      <c r="N11">
        <v>114.22687500000001</v>
      </c>
      <c r="O11">
        <v>119.584659</v>
      </c>
      <c r="P11">
        <v>134.71277000000001</v>
      </c>
      <c r="Q11">
        <v>6.7013100000000003</v>
      </c>
      <c r="R11">
        <v>27.044186</v>
      </c>
      <c r="S11">
        <v>14.853120000000001</v>
      </c>
      <c r="T11">
        <v>0</v>
      </c>
      <c r="U11">
        <v>404.95058999999998</v>
      </c>
      <c r="V11">
        <v>11.1205</v>
      </c>
      <c r="W11">
        <v>38.694021999999997</v>
      </c>
      <c r="X11">
        <v>132.73129</v>
      </c>
      <c r="Y11">
        <v>0</v>
      </c>
      <c r="Z11">
        <v>6.3056140000000003</v>
      </c>
      <c r="AA11">
        <v>0</v>
      </c>
      <c r="AB11">
        <v>0</v>
      </c>
      <c r="AC11">
        <v>0</v>
      </c>
      <c r="AD11">
        <v>0</v>
      </c>
      <c r="AE11">
        <v>15.93505</v>
      </c>
      <c r="AF11">
        <v>8.5811580000000003</v>
      </c>
      <c r="AG11">
        <v>40.690586000000003</v>
      </c>
      <c r="AH11">
        <v>0</v>
      </c>
      <c r="AI11">
        <v>0</v>
      </c>
      <c r="AJ11">
        <v>0</v>
      </c>
      <c r="AK11">
        <v>52.152728000000003</v>
      </c>
      <c r="AL11">
        <v>14.607502</v>
      </c>
      <c r="AM11">
        <v>15.282514000000001</v>
      </c>
      <c r="AN11">
        <v>0.647455</v>
      </c>
      <c r="AO11">
        <v>0</v>
      </c>
      <c r="AP11">
        <v>0</v>
      </c>
      <c r="AQ11">
        <v>0</v>
      </c>
      <c r="AR11">
        <v>33.094608000000001</v>
      </c>
      <c r="AS11">
        <v>31.479562999999999</v>
      </c>
      <c r="AT11">
        <v>14.606128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2036.0093080000004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361.65800000000002</v>
      </c>
      <c r="L12">
        <v>347.38508000000002</v>
      </c>
      <c r="M12">
        <v>88.963999999999999</v>
      </c>
      <c r="N12">
        <v>114.22687500000001</v>
      </c>
      <c r="O12">
        <v>119.584659</v>
      </c>
      <c r="P12">
        <v>134.71277000000001</v>
      </c>
      <c r="Q12">
        <v>6.7013100000000003</v>
      </c>
      <c r="R12">
        <v>27.044186</v>
      </c>
      <c r="S12">
        <v>14.853120000000001</v>
      </c>
      <c r="T12">
        <v>0</v>
      </c>
      <c r="U12">
        <v>404.95058999999998</v>
      </c>
      <c r="V12">
        <v>13.311142</v>
      </c>
      <c r="W12">
        <v>38.694021999999997</v>
      </c>
      <c r="X12">
        <v>132.73129</v>
      </c>
      <c r="Y12">
        <v>0</v>
      </c>
      <c r="Z12">
        <v>6.3056140000000003</v>
      </c>
      <c r="AA12">
        <v>0</v>
      </c>
      <c r="AB12">
        <v>0</v>
      </c>
      <c r="AC12">
        <v>0</v>
      </c>
      <c r="AD12">
        <v>0</v>
      </c>
      <c r="AE12">
        <v>15.93505</v>
      </c>
      <c r="AF12">
        <v>8.5811580000000003</v>
      </c>
      <c r="AG12">
        <v>40.690586000000003</v>
      </c>
      <c r="AH12">
        <v>0</v>
      </c>
      <c r="AI12">
        <v>0</v>
      </c>
      <c r="AJ12">
        <v>0</v>
      </c>
      <c r="AK12">
        <v>52.152728000000003</v>
      </c>
      <c r="AL12">
        <v>76.756805</v>
      </c>
      <c r="AM12">
        <v>15.282514000000001</v>
      </c>
      <c r="AN12">
        <v>0.647455</v>
      </c>
      <c r="AO12">
        <v>0</v>
      </c>
      <c r="AP12">
        <v>0</v>
      </c>
      <c r="AQ12">
        <v>0</v>
      </c>
      <c r="AR12">
        <v>33.094608000000001</v>
      </c>
      <c r="AS12">
        <v>31.479562999999999</v>
      </c>
      <c r="AT12">
        <v>16.320806999999999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2102.063932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361.65800000000002</v>
      </c>
      <c r="L13">
        <v>347.38508000000002</v>
      </c>
      <c r="M13">
        <v>88.963999999999999</v>
      </c>
      <c r="N13">
        <v>114.22687500000001</v>
      </c>
      <c r="O13">
        <v>119.584659</v>
      </c>
      <c r="P13">
        <v>134.71277000000001</v>
      </c>
      <c r="Q13">
        <v>6.7013100000000003</v>
      </c>
      <c r="R13">
        <v>22.771046999999999</v>
      </c>
      <c r="S13">
        <v>14.853120000000001</v>
      </c>
      <c r="T13">
        <v>0</v>
      </c>
      <c r="U13">
        <v>404.95058999999998</v>
      </c>
      <c r="V13">
        <v>11.033469999999999</v>
      </c>
      <c r="W13">
        <v>38.694021999999997</v>
      </c>
      <c r="X13">
        <v>132.73129</v>
      </c>
      <c r="Y13">
        <v>0</v>
      </c>
      <c r="Z13">
        <v>6.3056140000000003</v>
      </c>
      <c r="AA13">
        <v>0</v>
      </c>
      <c r="AB13">
        <v>0</v>
      </c>
      <c r="AC13">
        <v>0</v>
      </c>
      <c r="AD13">
        <v>0</v>
      </c>
      <c r="AE13">
        <v>15.93505</v>
      </c>
      <c r="AF13">
        <v>8.5811580000000003</v>
      </c>
      <c r="AG13">
        <v>40.690586000000003</v>
      </c>
      <c r="AH13">
        <v>0</v>
      </c>
      <c r="AI13">
        <v>0</v>
      </c>
      <c r="AJ13">
        <v>0</v>
      </c>
      <c r="AK13">
        <v>52.152728000000003</v>
      </c>
      <c r="AL13">
        <v>76.756805</v>
      </c>
      <c r="AM13">
        <v>15.282514000000001</v>
      </c>
      <c r="AN13">
        <v>0.647455</v>
      </c>
      <c r="AO13">
        <v>0</v>
      </c>
      <c r="AP13">
        <v>0</v>
      </c>
      <c r="AQ13">
        <v>0</v>
      </c>
      <c r="AR13">
        <v>39.500016000000002</v>
      </c>
      <c r="AS13">
        <v>31.479562999999999</v>
      </c>
      <c r="AT13">
        <v>16.647399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2102.2451209999999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361.65800000000002</v>
      </c>
      <c r="L14">
        <v>347.38508000000002</v>
      </c>
      <c r="M14">
        <v>88.963999999999999</v>
      </c>
      <c r="N14">
        <v>114.22687500000001</v>
      </c>
      <c r="O14">
        <v>119.584659</v>
      </c>
      <c r="P14">
        <v>134.71277000000001</v>
      </c>
      <c r="Q14">
        <v>6.7013100000000003</v>
      </c>
      <c r="R14">
        <v>22.550439999999998</v>
      </c>
      <c r="S14">
        <v>14.853120000000001</v>
      </c>
      <c r="T14">
        <v>0</v>
      </c>
      <c r="U14">
        <v>404.95058999999998</v>
      </c>
      <c r="V14">
        <v>11.033469999999999</v>
      </c>
      <c r="W14">
        <v>38.694021999999997</v>
      </c>
      <c r="X14">
        <v>132.73129</v>
      </c>
      <c r="Y14">
        <v>0</v>
      </c>
      <c r="Z14">
        <v>6.3056140000000003</v>
      </c>
      <c r="AA14">
        <v>0</v>
      </c>
      <c r="AB14">
        <v>0</v>
      </c>
      <c r="AC14">
        <v>0</v>
      </c>
      <c r="AD14">
        <v>0</v>
      </c>
      <c r="AE14">
        <v>15.93505</v>
      </c>
      <c r="AF14">
        <v>8.5811580000000003</v>
      </c>
      <c r="AG14">
        <v>40.690586000000003</v>
      </c>
      <c r="AH14">
        <v>0</v>
      </c>
      <c r="AI14">
        <v>0</v>
      </c>
      <c r="AJ14">
        <v>0</v>
      </c>
      <c r="AK14">
        <v>52.152728000000003</v>
      </c>
      <c r="AL14">
        <v>76.756805</v>
      </c>
      <c r="AM14">
        <v>15.282514000000001</v>
      </c>
      <c r="AN14">
        <v>0.647455</v>
      </c>
      <c r="AO14">
        <v>0</v>
      </c>
      <c r="AP14">
        <v>0</v>
      </c>
      <c r="AQ14">
        <v>0</v>
      </c>
      <c r="AR14">
        <v>39.500016000000002</v>
      </c>
      <c r="AS14">
        <v>31.479562999999999</v>
      </c>
      <c r="AT14">
        <v>15.341324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2100.7184390000002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361.65800000000002</v>
      </c>
      <c r="L15">
        <v>347.38508000000002</v>
      </c>
      <c r="M15">
        <v>88.963999999999999</v>
      </c>
      <c r="N15">
        <v>107.22096000000001</v>
      </c>
      <c r="O15">
        <v>119.584659</v>
      </c>
      <c r="P15">
        <v>134.71277000000001</v>
      </c>
      <c r="Q15">
        <v>6.7013100000000003</v>
      </c>
      <c r="R15">
        <v>22.550439999999998</v>
      </c>
      <c r="S15">
        <v>14.853120000000001</v>
      </c>
      <c r="T15">
        <v>0</v>
      </c>
      <c r="U15">
        <v>404.95058999999998</v>
      </c>
      <c r="V15">
        <v>11.033469999999999</v>
      </c>
      <c r="W15">
        <v>38.694021999999997</v>
      </c>
      <c r="X15">
        <v>132.73129</v>
      </c>
      <c r="Y15">
        <v>0</v>
      </c>
      <c r="Z15">
        <v>12.611227</v>
      </c>
      <c r="AA15">
        <v>0</v>
      </c>
      <c r="AB15">
        <v>0</v>
      </c>
      <c r="AC15">
        <v>0</v>
      </c>
      <c r="AD15">
        <v>0</v>
      </c>
      <c r="AE15">
        <v>15.93505</v>
      </c>
      <c r="AF15">
        <v>8.5811580000000003</v>
      </c>
      <c r="AG15">
        <v>40.690586000000003</v>
      </c>
      <c r="AH15">
        <v>0</v>
      </c>
      <c r="AI15">
        <v>0</v>
      </c>
      <c r="AJ15">
        <v>0</v>
      </c>
      <c r="AK15">
        <v>52.152728000000003</v>
      </c>
      <c r="AL15">
        <v>76.756805</v>
      </c>
      <c r="AM15">
        <v>15.282514000000001</v>
      </c>
      <c r="AN15">
        <v>0.647455</v>
      </c>
      <c r="AO15">
        <v>0</v>
      </c>
      <c r="AP15">
        <v>0</v>
      </c>
      <c r="AQ15">
        <v>0</v>
      </c>
      <c r="AR15">
        <v>33.094608000000001</v>
      </c>
      <c r="AS15">
        <v>29.918593000000001</v>
      </c>
      <c r="AT15">
        <v>17.520389999999999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2094.2308250000001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361.65800000000002</v>
      </c>
      <c r="L16">
        <v>347.38508000000002</v>
      </c>
      <c r="M16">
        <v>88.963999999999999</v>
      </c>
      <c r="N16">
        <v>107.22096000000001</v>
      </c>
      <c r="O16">
        <v>119.584659</v>
      </c>
      <c r="P16">
        <v>134.71277000000001</v>
      </c>
      <c r="Q16">
        <v>6.7013100000000003</v>
      </c>
      <c r="R16">
        <v>22.550439999999998</v>
      </c>
      <c r="S16">
        <v>14.853120000000001</v>
      </c>
      <c r="T16">
        <v>0</v>
      </c>
      <c r="U16">
        <v>404.95058999999998</v>
      </c>
      <c r="V16">
        <v>11.033469999999999</v>
      </c>
      <c r="W16">
        <v>38.694021999999997</v>
      </c>
      <c r="X16">
        <v>132.73129</v>
      </c>
      <c r="Y16">
        <v>0</v>
      </c>
      <c r="Z16">
        <v>12.611227</v>
      </c>
      <c r="AA16">
        <v>0</v>
      </c>
      <c r="AB16">
        <v>0</v>
      </c>
      <c r="AC16">
        <v>0</v>
      </c>
      <c r="AD16">
        <v>0</v>
      </c>
      <c r="AE16">
        <v>15.93505</v>
      </c>
      <c r="AF16">
        <v>8.5811580000000003</v>
      </c>
      <c r="AG16">
        <v>40.690586000000003</v>
      </c>
      <c r="AH16">
        <v>0</v>
      </c>
      <c r="AI16">
        <v>0</v>
      </c>
      <c r="AJ16">
        <v>0</v>
      </c>
      <c r="AK16">
        <v>52.152728000000003</v>
      </c>
      <c r="AL16">
        <v>14.607502</v>
      </c>
      <c r="AM16">
        <v>15.282514000000001</v>
      </c>
      <c r="AN16">
        <v>0.647455</v>
      </c>
      <c r="AO16">
        <v>0</v>
      </c>
      <c r="AP16">
        <v>0</v>
      </c>
      <c r="AQ16">
        <v>0</v>
      </c>
      <c r="AR16">
        <v>33.094608000000001</v>
      </c>
      <c r="AS16">
        <v>29.918593000000001</v>
      </c>
      <c r="AT16">
        <v>17.091695999999999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2031.6528280000002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361.65800000000002</v>
      </c>
      <c r="L17">
        <v>347.38508000000002</v>
      </c>
      <c r="M17">
        <v>88.963999999999999</v>
      </c>
      <c r="N17">
        <v>107.22096000000001</v>
      </c>
      <c r="O17">
        <v>119.584659</v>
      </c>
      <c r="P17">
        <v>134.71277000000001</v>
      </c>
      <c r="Q17">
        <v>6.7013100000000003</v>
      </c>
      <c r="R17">
        <v>22.550439999999998</v>
      </c>
      <c r="S17">
        <v>14.853120000000001</v>
      </c>
      <c r="T17">
        <v>0</v>
      </c>
      <c r="U17">
        <v>404.95058999999998</v>
      </c>
      <c r="V17">
        <v>11.033469999999999</v>
      </c>
      <c r="W17">
        <v>38.694021999999997</v>
      </c>
      <c r="X17">
        <v>132.73129</v>
      </c>
      <c r="Y17">
        <v>0</v>
      </c>
      <c r="Z17">
        <v>12.611227</v>
      </c>
      <c r="AA17">
        <v>0</v>
      </c>
      <c r="AB17">
        <v>0</v>
      </c>
      <c r="AC17">
        <v>0</v>
      </c>
      <c r="AD17">
        <v>0</v>
      </c>
      <c r="AE17">
        <v>15.93505</v>
      </c>
      <c r="AF17">
        <v>8.5811580000000003</v>
      </c>
      <c r="AG17">
        <v>40.690586000000003</v>
      </c>
      <c r="AH17">
        <v>0</v>
      </c>
      <c r="AI17">
        <v>0</v>
      </c>
      <c r="AJ17">
        <v>0</v>
      </c>
      <c r="AK17">
        <v>52.152728000000003</v>
      </c>
      <c r="AL17">
        <v>12.360194</v>
      </c>
      <c r="AM17">
        <v>15.282514000000001</v>
      </c>
      <c r="AN17">
        <v>0.647455</v>
      </c>
      <c r="AO17">
        <v>0</v>
      </c>
      <c r="AP17">
        <v>0</v>
      </c>
      <c r="AQ17">
        <v>0</v>
      </c>
      <c r="AR17">
        <v>33.094608000000001</v>
      </c>
      <c r="AS17">
        <v>29.918593000000001</v>
      </c>
      <c r="AT17">
        <v>18.785018000000001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2031.0988420000003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361.65800000000002</v>
      </c>
      <c r="L18">
        <v>347.38508000000002</v>
      </c>
      <c r="M18">
        <v>88.963999999999999</v>
      </c>
      <c r="N18">
        <v>107.22096000000001</v>
      </c>
      <c r="O18">
        <v>119.584659</v>
      </c>
      <c r="P18">
        <v>134.71277000000001</v>
      </c>
      <c r="Q18">
        <v>6.7013100000000003</v>
      </c>
      <c r="R18">
        <v>22.550439999999998</v>
      </c>
      <c r="S18">
        <v>14.853120000000001</v>
      </c>
      <c r="T18">
        <v>0</v>
      </c>
      <c r="U18">
        <v>404.95058999999998</v>
      </c>
      <c r="V18">
        <v>11.033469999999999</v>
      </c>
      <c r="W18">
        <v>38.694021999999997</v>
      </c>
      <c r="X18">
        <v>132.73129</v>
      </c>
      <c r="Y18">
        <v>0</v>
      </c>
      <c r="Z18">
        <v>12.611227</v>
      </c>
      <c r="AA18">
        <v>0</v>
      </c>
      <c r="AB18">
        <v>0</v>
      </c>
      <c r="AC18">
        <v>0</v>
      </c>
      <c r="AD18">
        <v>0</v>
      </c>
      <c r="AE18">
        <v>15.93505</v>
      </c>
      <c r="AF18">
        <v>8.5811580000000003</v>
      </c>
      <c r="AG18">
        <v>40.690586000000003</v>
      </c>
      <c r="AH18">
        <v>0</v>
      </c>
      <c r="AI18">
        <v>0</v>
      </c>
      <c r="AJ18">
        <v>0</v>
      </c>
      <c r="AK18">
        <v>52.152728000000003</v>
      </c>
      <c r="AL18">
        <v>12.360194</v>
      </c>
      <c r="AM18">
        <v>15.282514000000001</v>
      </c>
      <c r="AN18">
        <v>0.647455</v>
      </c>
      <c r="AO18">
        <v>0</v>
      </c>
      <c r="AP18">
        <v>0</v>
      </c>
      <c r="AQ18">
        <v>0</v>
      </c>
      <c r="AR18">
        <v>33.094608000000001</v>
      </c>
      <c r="AS18">
        <v>29.918593000000001</v>
      </c>
      <c r="AT18">
        <v>19.334752000000002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2031.6485760000003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361.65800000000002</v>
      </c>
      <c r="L19">
        <v>347.38508000000002</v>
      </c>
      <c r="M19">
        <v>88.963999999999999</v>
      </c>
      <c r="N19">
        <v>107.22096000000001</v>
      </c>
      <c r="O19">
        <v>119.584659</v>
      </c>
      <c r="P19">
        <v>134.71277000000001</v>
      </c>
      <c r="Q19">
        <v>6.7013100000000003</v>
      </c>
      <c r="R19">
        <v>22.550439999999998</v>
      </c>
      <c r="S19">
        <v>14.853120000000001</v>
      </c>
      <c r="T19">
        <v>0</v>
      </c>
      <c r="U19">
        <v>404.95058999999998</v>
      </c>
      <c r="V19">
        <v>11.033469999999999</v>
      </c>
      <c r="W19">
        <v>38.694021999999997</v>
      </c>
      <c r="X19">
        <v>132.73129</v>
      </c>
      <c r="Y19">
        <v>0</v>
      </c>
      <c r="Z19">
        <v>12.611227</v>
      </c>
      <c r="AA19">
        <v>0</v>
      </c>
      <c r="AB19">
        <v>0</v>
      </c>
      <c r="AC19">
        <v>0</v>
      </c>
      <c r="AD19">
        <v>0</v>
      </c>
      <c r="AE19">
        <v>15.93505</v>
      </c>
      <c r="AF19">
        <v>8.5811580000000003</v>
      </c>
      <c r="AG19">
        <v>40.690586000000003</v>
      </c>
      <c r="AH19">
        <v>0</v>
      </c>
      <c r="AI19">
        <v>0</v>
      </c>
      <c r="AJ19">
        <v>0</v>
      </c>
      <c r="AK19">
        <v>52.152728000000003</v>
      </c>
      <c r="AL19">
        <v>12.360194</v>
      </c>
      <c r="AM19">
        <v>15.282514000000001</v>
      </c>
      <c r="AN19">
        <v>0.647455</v>
      </c>
      <c r="AO19">
        <v>0</v>
      </c>
      <c r="AP19">
        <v>0</v>
      </c>
      <c r="AQ19">
        <v>0</v>
      </c>
      <c r="AR19">
        <v>33.094608000000001</v>
      </c>
      <c r="AS19">
        <v>29.918593000000001</v>
      </c>
      <c r="AT19">
        <v>19.34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2031.6538240000002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361.65800000000002</v>
      </c>
      <c r="L20">
        <v>347.38508000000002</v>
      </c>
      <c r="M20">
        <v>88.963999999999999</v>
      </c>
      <c r="N20">
        <v>107.22096000000001</v>
      </c>
      <c r="O20">
        <v>119.584659</v>
      </c>
      <c r="P20">
        <v>134.71277000000001</v>
      </c>
      <c r="Q20">
        <v>6.7013100000000003</v>
      </c>
      <c r="R20">
        <v>22.550439999999998</v>
      </c>
      <c r="S20">
        <v>14.853120000000001</v>
      </c>
      <c r="T20">
        <v>0</v>
      </c>
      <c r="U20">
        <v>404.95058999999998</v>
      </c>
      <c r="V20">
        <v>11.033469999999999</v>
      </c>
      <c r="W20">
        <v>38.694021999999997</v>
      </c>
      <c r="X20">
        <v>132.73129</v>
      </c>
      <c r="Y20">
        <v>0</v>
      </c>
      <c r="Z20">
        <v>12.611227</v>
      </c>
      <c r="AA20">
        <v>13.585730999999999</v>
      </c>
      <c r="AB20">
        <v>0</v>
      </c>
      <c r="AC20">
        <v>0</v>
      </c>
      <c r="AD20">
        <v>0</v>
      </c>
      <c r="AE20">
        <v>15.93505</v>
      </c>
      <c r="AF20">
        <v>8.5811580000000003</v>
      </c>
      <c r="AG20">
        <v>40.690586000000003</v>
      </c>
      <c r="AH20">
        <v>0</v>
      </c>
      <c r="AI20">
        <v>0</v>
      </c>
      <c r="AJ20">
        <v>0</v>
      </c>
      <c r="AK20">
        <v>52.152728000000003</v>
      </c>
      <c r="AL20">
        <v>12.360194</v>
      </c>
      <c r="AM20">
        <v>15.282514000000001</v>
      </c>
      <c r="AN20">
        <v>0.647455</v>
      </c>
      <c r="AO20">
        <v>0</v>
      </c>
      <c r="AP20">
        <v>0</v>
      </c>
      <c r="AQ20">
        <v>0</v>
      </c>
      <c r="AR20">
        <v>33.094608000000001</v>
      </c>
      <c r="AS20">
        <v>29.918593000000001</v>
      </c>
      <c r="AT20">
        <v>19.34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2045.2395550000001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361.65800000000002</v>
      </c>
      <c r="L21">
        <v>347.38508000000002</v>
      </c>
      <c r="M21">
        <v>88.963999999999999</v>
      </c>
      <c r="N21">
        <v>107.22096000000001</v>
      </c>
      <c r="O21">
        <v>119.584659</v>
      </c>
      <c r="P21">
        <v>134.71277000000001</v>
      </c>
      <c r="Q21">
        <v>6.7013100000000003</v>
      </c>
      <c r="R21">
        <v>22.550439999999998</v>
      </c>
      <c r="S21">
        <v>14.853120000000001</v>
      </c>
      <c r="T21">
        <v>0</v>
      </c>
      <c r="U21">
        <v>404.95058999999998</v>
      </c>
      <c r="V21">
        <v>11.033469999999999</v>
      </c>
      <c r="W21">
        <v>38.694021999999997</v>
      </c>
      <c r="X21">
        <v>132.73129</v>
      </c>
      <c r="Y21">
        <v>0</v>
      </c>
      <c r="Z21">
        <v>12.611227</v>
      </c>
      <c r="AA21">
        <v>13.585730999999999</v>
      </c>
      <c r="AB21">
        <v>0</v>
      </c>
      <c r="AC21">
        <v>0</v>
      </c>
      <c r="AD21">
        <v>0</v>
      </c>
      <c r="AE21">
        <v>15.93505</v>
      </c>
      <c r="AF21">
        <v>8.5811580000000003</v>
      </c>
      <c r="AG21">
        <v>40.690586000000003</v>
      </c>
      <c r="AH21">
        <v>18.314979999999998</v>
      </c>
      <c r="AI21">
        <v>0</v>
      </c>
      <c r="AJ21">
        <v>0</v>
      </c>
      <c r="AK21">
        <v>52.152728000000003</v>
      </c>
      <c r="AL21">
        <v>12.360194</v>
      </c>
      <c r="AM21">
        <v>15.282514000000001</v>
      </c>
      <c r="AN21">
        <v>0.647455</v>
      </c>
      <c r="AO21">
        <v>0</v>
      </c>
      <c r="AP21">
        <v>0</v>
      </c>
      <c r="AQ21">
        <v>0</v>
      </c>
      <c r="AR21">
        <v>33.094608000000001</v>
      </c>
      <c r="AS21">
        <v>29.918593000000001</v>
      </c>
      <c r="AT21">
        <v>19.34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2063.5545350000002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361.65800000000002</v>
      </c>
      <c r="L22">
        <v>347.38508000000002</v>
      </c>
      <c r="M22">
        <v>88.963999999999999</v>
      </c>
      <c r="N22">
        <v>107.22096000000001</v>
      </c>
      <c r="O22">
        <v>119.584659</v>
      </c>
      <c r="P22">
        <v>134.71277000000001</v>
      </c>
      <c r="Q22">
        <v>6.7013100000000003</v>
      </c>
      <c r="R22">
        <v>22.550439999999998</v>
      </c>
      <c r="S22">
        <v>14.853120000000001</v>
      </c>
      <c r="T22">
        <v>0</v>
      </c>
      <c r="U22">
        <v>404.95058999999998</v>
      </c>
      <c r="V22">
        <v>13.311142</v>
      </c>
      <c r="W22">
        <v>38.694021999999997</v>
      </c>
      <c r="X22">
        <v>123.06129</v>
      </c>
      <c r="Y22">
        <v>0</v>
      </c>
      <c r="Z22">
        <v>12.611227</v>
      </c>
      <c r="AA22">
        <v>27.171461999999998</v>
      </c>
      <c r="AB22">
        <v>0</v>
      </c>
      <c r="AC22">
        <v>0</v>
      </c>
      <c r="AD22">
        <v>0</v>
      </c>
      <c r="AE22">
        <v>15.93505</v>
      </c>
      <c r="AF22">
        <v>8.5811580000000003</v>
      </c>
      <c r="AG22">
        <v>40.690586000000003</v>
      </c>
      <c r="AH22">
        <v>36.629959999999997</v>
      </c>
      <c r="AI22">
        <v>0</v>
      </c>
      <c r="AJ22">
        <v>0</v>
      </c>
      <c r="AK22">
        <v>52.152728000000003</v>
      </c>
      <c r="AL22">
        <v>12.360194</v>
      </c>
      <c r="AM22">
        <v>15.282514000000001</v>
      </c>
      <c r="AN22">
        <v>0.647455</v>
      </c>
      <c r="AO22">
        <v>0</v>
      </c>
      <c r="AP22">
        <v>0</v>
      </c>
      <c r="AQ22">
        <v>0</v>
      </c>
      <c r="AR22">
        <v>33.094608000000001</v>
      </c>
      <c r="AS22">
        <v>29.918593000000001</v>
      </c>
      <c r="AT22">
        <v>19.34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2088.0629180000005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361.65800000000002</v>
      </c>
      <c r="L23">
        <v>347.38508000000002</v>
      </c>
      <c r="M23">
        <v>88.963999999999999</v>
      </c>
      <c r="N23">
        <v>107.22096000000001</v>
      </c>
      <c r="O23">
        <v>119.584659</v>
      </c>
      <c r="P23">
        <v>134.71277000000001</v>
      </c>
      <c r="Q23">
        <v>6.7013100000000003</v>
      </c>
      <c r="R23">
        <v>22.550439999999998</v>
      </c>
      <c r="S23">
        <v>14.853120000000001</v>
      </c>
      <c r="T23">
        <v>0</v>
      </c>
      <c r="U23">
        <v>404.95058999999998</v>
      </c>
      <c r="V23">
        <v>13.311142</v>
      </c>
      <c r="W23">
        <v>38.694021999999997</v>
      </c>
      <c r="X23">
        <v>123.06129</v>
      </c>
      <c r="Y23">
        <v>0</v>
      </c>
      <c r="Z23">
        <v>12.611227</v>
      </c>
      <c r="AA23">
        <v>27.171461999999998</v>
      </c>
      <c r="AB23">
        <v>0</v>
      </c>
      <c r="AC23">
        <v>0</v>
      </c>
      <c r="AD23">
        <v>8.8141079999999992</v>
      </c>
      <c r="AE23">
        <v>15.93505</v>
      </c>
      <c r="AF23">
        <v>8.5811580000000003</v>
      </c>
      <c r="AG23">
        <v>40.690586000000003</v>
      </c>
      <c r="AH23">
        <v>58.607936000000002</v>
      </c>
      <c r="AI23">
        <v>0</v>
      </c>
      <c r="AJ23">
        <v>0</v>
      </c>
      <c r="AK23">
        <v>52.152728000000003</v>
      </c>
      <c r="AL23">
        <v>12.360194</v>
      </c>
      <c r="AM23">
        <v>15.282514000000001</v>
      </c>
      <c r="AN23">
        <v>0.647455</v>
      </c>
      <c r="AO23">
        <v>0</v>
      </c>
      <c r="AP23">
        <v>0</v>
      </c>
      <c r="AQ23">
        <v>11.635911</v>
      </c>
      <c r="AR23">
        <v>39.500016000000002</v>
      </c>
      <c r="AS23">
        <v>29.918593000000001</v>
      </c>
      <c r="AT23">
        <v>19.34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2136.8963210000002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361.65800000000002</v>
      </c>
      <c r="L24">
        <v>347.38508000000002</v>
      </c>
      <c r="M24">
        <v>88.963999999999999</v>
      </c>
      <c r="N24">
        <v>107.22096000000001</v>
      </c>
      <c r="O24">
        <v>119.584659</v>
      </c>
      <c r="P24">
        <v>134.71277000000001</v>
      </c>
      <c r="Q24">
        <v>6.7013100000000003</v>
      </c>
      <c r="R24">
        <v>22.550439999999998</v>
      </c>
      <c r="S24">
        <v>14.853120000000001</v>
      </c>
      <c r="T24">
        <v>0</v>
      </c>
      <c r="U24">
        <v>404.95058999999998</v>
      </c>
      <c r="V24">
        <v>13.311142</v>
      </c>
      <c r="W24">
        <v>38.694021999999997</v>
      </c>
      <c r="X24">
        <v>123.06129</v>
      </c>
      <c r="Y24">
        <v>0</v>
      </c>
      <c r="Z24">
        <v>6.3056140000000003</v>
      </c>
      <c r="AA24">
        <v>33.425756999999997</v>
      </c>
      <c r="AB24">
        <v>0</v>
      </c>
      <c r="AC24">
        <v>0</v>
      </c>
      <c r="AD24">
        <v>8.8141079999999992</v>
      </c>
      <c r="AE24">
        <v>15.93505</v>
      </c>
      <c r="AF24">
        <v>8.5811580000000003</v>
      </c>
      <c r="AG24">
        <v>40.690586000000003</v>
      </c>
      <c r="AH24">
        <v>58.607936000000002</v>
      </c>
      <c r="AI24">
        <v>0</v>
      </c>
      <c r="AJ24">
        <v>0</v>
      </c>
      <c r="AK24">
        <v>52.152728000000003</v>
      </c>
      <c r="AL24">
        <v>12.360194</v>
      </c>
      <c r="AM24">
        <v>15.282514000000001</v>
      </c>
      <c r="AN24">
        <v>0.647455</v>
      </c>
      <c r="AO24">
        <v>0</v>
      </c>
      <c r="AP24">
        <v>0</v>
      </c>
      <c r="AQ24">
        <v>11.635911</v>
      </c>
      <c r="AR24">
        <v>39.500016000000002</v>
      </c>
      <c r="AS24">
        <v>29.918593000000001</v>
      </c>
      <c r="AT24">
        <v>19.34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2136.8450030000004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361.65800000000002</v>
      </c>
      <c r="L25">
        <v>347.38508000000002</v>
      </c>
      <c r="M25">
        <v>88.963999999999999</v>
      </c>
      <c r="N25">
        <v>107.22096000000001</v>
      </c>
      <c r="O25">
        <v>119.584659</v>
      </c>
      <c r="P25">
        <v>134.71277000000001</v>
      </c>
      <c r="Q25">
        <v>6.7013100000000003</v>
      </c>
      <c r="R25">
        <v>22.550439999999998</v>
      </c>
      <c r="S25">
        <v>14.853120000000001</v>
      </c>
      <c r="T25">
        <v>0</v>
      </c>
      <c r="U25">
        <v>404.95058999999998</v>
      </c>
      <c r="V25">
        <v>13.311142</v>
      </c>
      <c r="W25">
        <v>38.694021999999997</v>
      </c>
      <c r="X25">
        <v>132.73129</v>
      </c>
      <c r="Y25">
        <v>0</v>
      </c>
      <c r="Z25">
        <v>6.3056140000000003</v>
      </c>
      <c r="AA25">
        <v>40.757193000000001</v>
      </c>
      <c r="AB25">
        <v>12.735429</v>
      </c>
      <c r="AC25">
        <v>9.3584709999999998</v>
      </c>
      <c r="AD25">
        <v>8.8141079999999992</v>
      </c>
      <c r="AE25">
        <v>15.93505</v>
      </c>
      <c r="AF25">
        <v>8.5811580000000003</v>
      </c>
      <c r="AG25">
        <v>40.690586000000003</v>
      </c>
      <c r="AH25">
        <v>90.476000999999997</v>
      </c>
      <c r="AI25">
        <v>0</v>
      </c>
      <c r="AJ25">
        <v>0</v>
      </c>
      <c r="AK25">
        <v>52.152728000000003</v>
      </c>
      <c r="AL25">
        <v>24.720388</v>
      </c>
      <c r="AM25">
        <v>15.282514000000001</v>
      </c>
      <c r="AN25">
        <v>0.647455</v>
      </c>
      <c r="AO25">
        <v>0</v>
      </c>
      <c r="AP25">
        <v>0</v>
      </c>
      <c r="AQ25">
        <v>11.635911</v>
      </c>
      <c r="AR25">
        <v>33.094608000000001</v>
      </c>
      <c r="AS25">
        <v>29.918593000000001</v>
      </c>
      <c r="AT25">
        <v>19.34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2213.7631899999997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361.65800000000002</v>
      </c>
      <c r="L26">
        <v>347.38508000000002</v>
      </c>
      <c r="M26">
        <v>88.963999999999999</v>
      </c>
      <c r="N26">
        <v>107.22096000000001</v>
      </c>
      <c r="O26">
        <v>119.584659</v>
      </c>
      <c r="P26">
        <v>134.71277000000001</v>
      </c>
      <c r="Q26">
        <v>6.7013100000000003</v>
      </c>
      <c r="R26">
        <v>22.550439999999998</v>
      </c>
      <c r="S26">
        <v>14.853120000000001</v>
      </c>
      <c r="T26">
        <v>0</v>
      </c>
      <c r="U26">
        <v>404.95058999999998</v>
      </c>
      <c r="V26">
        <v>11.033469999999999</v>
      </c>
      <c r="W26">
        <v>38.694021999999997</v>
      </c>
      <c r="X26">
        <v>132.73129</v>
      </c>
      <c r="Y26">
        <v>0</v>
      </c>
      <c r="Z26">
        <v>6.3056140000000003</v>
      </c>
      <c r="AA26">
        <v>40.757193000000001</v>
      </c>
      <c r="AB26">
        <v>12.735429</v>
      </c>
      <c r="AC26">
        <v>18.716943000000001</v>
      </c>
      <c r="AD26">
        <v>8.8141079999999992</v>
      </c>
      <c r="AE26">
        <v>15.93505</v>
      </c>
      <c r="AF26">
        <v>8.5811580000000003</v>
      </c>
      <c r="AG26">
        <v>40.690586000000003</v>
      </c>
      <c r="AH26">
        <v>90.476000999999997</v>
      </c>
      <c r="AI26">
        <v>0</v>
      </c>
      <c r="AJ26">
        <v>0</v>
      </c>
      <c r="AK26">
        <v>52.152728000000003</v>
      </c>
      <c r="AL26">
        <v>24.720388</v>
      </c>
      <c r="AM26">
        <v>15.282514000000001</v>
      </c>
      <c r="AN26">
        <v>0.647455</v>
      </c>
      <c r="AO26">
        <v>0</v>
      </c>
      <c r="AP26">
        <v>0</v>
      </c>
      <c r="AQ26">
        <v>34.907733</v>
      </c>
      <c r="AR26">
        <v>33.094608000000001</v>
      </c>
      <c r="AS26">
        <v>29.918593000000001</v>
      </c>
      <c r="AT26">
        <v>19.34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2244.1158119999996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361.65800000000002</v>
      </c>
      <c r="L27">
        <v>347.38508000000002</v>
      </c>
      <c r="M27">
        <v>88.963999999999999</v>
      </c>
      <c r="N27">
        <v>107.22096000000001</v>
      </c>
      <c r="O27">
        <v>119.584659</v>
      </c>
      <c r="P27">
        <v>134.71277000000001</v>
      </c>
      <c r="Q27">
        <v>6.7013100000000003</v>
      </c>
      <c r="R27">
        <v>22.550439999999998</v>
      </c>
      <c r="S27">
        <v>14.853120000000001</v>
      </c>
      <c r="T27">
        <v>0</v>
      </c>
      <c r="U27">
        <v>404.95058999999998</v>
      </c>
      <c r="V27">
        <v>11.033469999999999</v>
      </c>
      <c r="W27">
        <v>44.867910000000002</v>
      </c>
      <c r="X27">
        <v>142.15770800000001</v>
      </c>
      <c r="Y27">
        <v>0</v>
      </c>
      <c r="Z27">
        <v>6.3056140000000003</v>
      </c>
      <c r="AA27">
        <v>40.757193000000001</v>
      </c>
      <c r="AB27">
        <v>25.470856999999999</v>
      </c>
      <c r="AC27">
        <v>18.716943000000001</v>
      </c>
      <c r="AD27">
        <v>17.628216999999999</v>
      </c>
      <c r="AE27">
        <v>31.870100000000001</v>
      </c>
      <c r="AF27">
        <v>17.162316000000001</v>
      </c>
      <c r="AG27">
        <v>40.690586000000003</v>
      </c>
      <c r="AH27">
        <v>90.476000999999997</v>
      </c>
      <c r="AI27">
        <v>0</v>
      </c>
      <c r="AJ27">
        <v>0</v>
      </c>
      <c r="AK27">
        <v>52.152728000000003</v>
      </c>
      <c r="AL27">
        <v>24.720388</v>
      </c>
      <c r="AM27">
        <v>15.282514000000001</v>
      </c>
      <c r="AN27">
        <v>0.647455</v>
      </c>
      <c r="AO27">
        <v>0</v>
      </c>
      <c r="AP27">
        <v>0</v>
      </c>
      <c r="AQ27">
        <v>46.543644</v>
      </c>
      <c r="AR27">
        <v>33.094608000000001</v>
      </c>
      <c r="AS27">
        <v>29.918593000000001</v>
      </c>
      <c r="AT27">
        <v>19.34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2317.4177739999996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361.65800000000002</v>
      </c>
      <c r="L28">
        <v>347.38508000000002</v>
      </c>
      <c r="M28">
        <v>88.963999999999999</v>
      </c>
      <c r="N28">
        <v>107.22096000000001</v>
      </c>
      <c r="O28">
        <v>119.584659</v>
      </c>
      <c r="P28">
        <v>134.71277000000001</v>
      </c>
      <c r="Q28">
        <v>6.7013100000000003</v>
      </c>
      <c r="R28">
        <v>22.550439999999998</v>
      </c>
      <c r="S28">
        <v>14.853120000000001</v>
      </c>
      <c r="T28">
        <v>0</v>
      </c>
      <c r="U28">
        <v>404.95058999999998</v>
      </c>
      <c r="V28">
        <v>11.033469999999999</v>
      </c>
      <c r="W28">
        <v>44.867910000000002</v>
      </c>
      <c r="X28">
        <v>142.40128999999999</v>
      </c>
      <c r="Y28">
        <v>0</v>
      </c>
      <c r="Z28">
        <v>18.916841000000002</v>
      </c>
      <c r="AA28">
        <v>40.757193000000001</v>
      </c>
      <c r="AB28">
        <v>38.206285999999999</v>
      </c>
      <c r="AC28">
        <v>18.716943000000001</v>
      </c>
      <c r="AD28">
        <v>26.503640000000001</v>
      </c>
      <c r="AE28">
        <v>47.805149999999998</v>
      </c>
      <c r="AF28">
        <v>25.743473999999999</v>
      </c>
      <c r="AG28">
        <v>40.690586000000003</v>
      </c>
      <c r="AH28">
        <v>90.476000999999997</v>
      </c>
      <c r="AI28">
        <v>0</v>
      </c>
      <c r="AJ28">
        <v>0</v>
      </c>
      <c r="AK28">
        <v>52.152728000000003</v>
      </c>
      <c r="AL28">
        <v>76.756805</v>
      </c>
      <c r="AM28">
        <v>15.282514000000001</v>
      </c>
      <c r="AN28">
        <v>0.647455</v>
      </c>
      <c r="AO28">
        <v>0</v>
      </c>
      <c r="AP28">
        <v>0</v>
      </c>
      <c r="AQ28">
        <v>46.543644</v>
      </c>
      <c r="AR28">
        <v>33.094608000000001</v>
      </c>
      <c r="AS28">
        <v>29.918593000000001</v>
      </c>
      <c r="AT28">
        <v>19.34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2428.4360599999995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361.65800000000002</v>
      </c>
      <c r="L29">
        <v>347.38508000000002</v>
      </c>
      <c r="M29">
        <v>88.963999999999999</v>
      </c>
      <c r="N29">
        <v>107.22096000000001</v>
      </c>
      <c r="O29">
        <v>119.584659</v>
      </c>
      <c r="P29">
        <v>134.71277000000001</v>
      </c>
      <c r="Q29">
        <v>6.7013100000000003</v>
      </c>
      <c r="R29">
        <v>22.550439999999998</v>
      </c>
      <c r="S29">
        <v>14.853120000000001</v>
      </c>
      <c r="T29">
        <v>0</v>
      </c>
      <c r="U29">
        <v>404.95058999999998</v>
      </c>
      <c r="V29">
        <v>11.033469999999999</v>
      </c>
      <c r="W29">
        <v>44.867910000000002</v>
      </c>
      <c r="X29">
        <v>142.40128999999999</v>
      </c>
      <c r="Y29">
        <v>0</v>
      </c>
      <c r="Z29">
        <v>18.916841000000002</v>
      </c>
      <c r="AA29">
        <v>40.757193000000001</v>
      </c>
      <c r="AB29">
        <v>38.206285999999999</v>
      </c>
      <c r="AC29">
        <v>18.716943000000001</v>
      </c>
      <c r="AD29">
        <v>35.338186999999998</v>
      </c>
      <c r="AE29">
        <v>47.805149999999998</v>
      </c>
      <c r="AF29">
        <v>25.743473999999999</v>
      </c>
      <c r="AG29">
        <v>40.690586000000003</v>
      </c>
      <c r="AH29">
        <v>90.476000999999997</v>
      </c>
      <c r="AI29">
        <v>0</v>
      </c>
      <c r="AJ29">
        <v>0</v>
      </c>
      <c r="AK29">
        <v>52.152728000000003</v>
      </c>
      <c r="AL29">
        <v>76.756805</v>
      </c>
      <c r="AM29">
        <v>15.282514000000001</v>
      </c>
      <c r="AN29">
        <v>0.647455</v>
      </c>
      <c r="AO29">
        <v>0</v>
      </c>
      <c r="AP29">
        <v>0</v>
      </c>
      <c r="AQ29">
        <v>46.543644</v>
      </c>
      <c r="AR29">
        <v>33.094608000000001</v>
      </c>
      <c r="AS29">
        <v>29.918593000000001</v>
      </c>
      <c r="AT29">
        <v>19.34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2437.2706069999995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361.65800000000002</v>
      </c>
      <c r="L30">
        <v>347.38508000000002</v>
      </c>
      <c r="M30">
        <v>88.963999999999999</v>
      </c>
      <c r="N30">
        <v>107.22096000000001</v>
      </c>
      <c r="O30">
        <v>119.584659</v>
      </c>
      <c r="P30">
        <v>134.71277000000001</v>
      </c>
      <c r="Q30">
        <v>6.7013100000000003</v>
      </c>
      <c r="R30">
        <v>22.550439999999998</v>
      </c>
      <c r="S30">
        <v>14.853120000000001</v>
      </c>
      <c r="T30">
        <v>0</v>
      </c>
      <c r="U30">
        <v>404.95058999999998</v>
      </c>
      <c r="V30">
        <v>11.033469999999999</v>
      </c>
      <c r="W30">
        <v>44.867910000000002</v>
      </c>
      <c r="X30">
        <v>142.40128999999999</v>
      </c>
      <c r="Y30">
        <v>0</v>
      </c>
      <c r="Z30">
        <v>18.916841000000002</v>
      </c>
      <c r="AA30">
        <v>40.757193000000001</v>
      </c>
      <c r="AB30">
        <v>38.206285999999999</v>
      </c>
      <c r="AC30">
        <v>18.716943000000001</v>
      </c>
      <c r="AD30">
        <v>35.338186999999998</v>
      </c>
      <c r="AE30">
        <v>47.805149999999998</v>
      </c>
      <c r="AF30">
        <v>25.743473999999999</v>
      </c>
      <c r="AG30">
        <v>40.690586000000003</v>
      </c>
      <c r="AH30">
        <v>90.476000999999997</v>
      </c>
      <c r="AI30">
        <v>0</v>
      </c>
      <c r="AJ30">
        <v>0</v>
      </c>
      <c r="AK30">
        <v>52.152728000000003</v>
      </c>
      <c r="AL30">
        <v>76.756805</v>
      </c>
      <c r="AM30">
        <v>15.282514000000001</v>
      </c>
      <c r="AN30">
        <v>0.647455</v>
      </c>
      <c r="AO30">
        <v>0</v>
      </c>
      <c r="AP30">
        <v>0</v>
      </c>
      <c r="AQ30">
        <v>46.543644</v>
      </c>
      <c r="AR30">
        <v>33.094608000000001</v>
      </c>
      <c r="AS30">
        <v>29.918593000000001</v>
      </c>
      <c r="AT30">
        <v>19.34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2437.2706069999995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361.65800000000002</v>
      </c>
      <c r="L31">
        <v>347.38508000000002</v>
      </c>
      <c r="M31">
        <v>88.963999999999999</v>
      </c>
      <c r="N31">
        <v>107.22096000000001</v>
      </c>
      <c r="O31">
        <v>119.584659</v>
      </c>
      <c r="P31">
        <v>134.71277000000001</v>
      </c>
      <c r="Q31">
        <v>6.7013100000000003</v>
      </c>
      <c r="R31">
        <v>22.550439999999998</v>
      </c>
      <c r="S31">
        <v>14.853120000000001</v>
      </c>
      <c r="T31">
        <v>0</v>
      </c>
      <c r="U31">
        <v>404.95058999999998</v>
      </c>
      <c r="V31">
        <v>11.033469999999999</v>
      </c>
      <c r="W31">
        <v>44.867910000000002</v>
      </c>
      <c r="X31">
        <v>142.40128999999999</v>
      </c>
      <c r="Y31">
        <v>0</v>
      </c>
      <c r="Z31">
        <v>18.916841000000002</v>
      </c>
      <c r="AA31">
        <v>40.757193000000001</v>
      </c>
      <c r="AB31">
        <v>38.206285999999999</v>
      </c>
      <c r="AC31">
        <v>18.716943000000001</v>
      </c>
      <c r="AD31">
        <v>35.338186999999998</v>
      </c>
      <c r="AE31">
        <v>47.805149999999998</v>
      </c>
      <c r="AF31">
        <v>25.743473999999999</v>
      </c>
      <c r="AG31">
        <v>40.690586000000003</v>
      </c>
      <c r="AH31">
        <v>90.476000999999997</v>
      </c>
      <c r="AI31">
        <v>0</v>
      </c>
      <c r="AJ31">
        <v>0</v>
      </c>
      <c r="AK31">
        <v>52.152728000000003</v>
      </c>
      <c r="AL31">
        <v>76.756805</v>
      </c>
      <c r="AM31">
        <v>15.282514000000001</v>
      </c>
      <c r="AN31">
        <v>0.647455</v>
      </c>
      <c r="AO31">
        <v>0</v>
      </c>
      <c r="AP31">
        <v>0</v>
      </c>
      <c r="AQ31">
        <v>46.543644</v>
      </c>
      <c r="AR31">
        <v>33.094608000000001</v>
      </c>
      <c r="AS31">
        <v>29.918593000000001</v>
      </c>
      <c r="AT31">
        <v>19.34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2437.2706069999995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361.65800000000002</v>
      </c>
      <c r="L32">
        <v>347.38508000000002</v>
      </c>
      <c r="M32">
        <v>88.963999999999999</v>
      </c>
      <c r="N32">
        <v>107.22096000000001</v>
      </c>
      <c r="O32">
        <v>119.584659</v>
      </c>
      <c r="P32">
        <v>134.71277000000001</v>
      </c>
      <c r="Q32">
        <v>6.7013100000000003</v>
      </c>
      <c r="R32">
        <v>22.550439999999998</v>
      </c>
      <c r="S32">
        <v>14.853120000000001</v>
      </c>
      <c r="T32">
        <v>0</v>
      </c>
      <c r="U32">
        <v>404.95058999999998</v>
      </c>
      <c r="V32">
        <v>11.033469999999999</v>
      </c>
      <c r="W32">
        <v>44.867910000000002</v>
      </c>
      <c r="X32">
        <v>142.40128999999999</v>
      </c>
      <c r="Y32">
        <v>0</v>
      </c>
      <c r="Z32">
        <v>18.916841000000002</v>
      </c>
      <c r="AA32">
        <v>40.757193000000001</v>
      </c>
      <c r="AB32">
        <v>38.206285999999999</v>
      </c>
      <c r="AC32">
        <v>18.716943000000001</v>
      </c>
      <c r="AD32">
        <v>26.503640000000001</v>
      </c>
      <c r="AE32">
        <v>47.805149999999998</v>
      </c>
      <c r="AF32">
        <v>25.743473999999999</v>
      </c>
      <c r="AG32">
        <v>40.690586000000003</v>
      </c>
      <c r="AH32">
        <v>90.476000999999997</v>
      </c>
      <c r="AI32">
        <v>0</v>
      </c>
      <c r="AJ32">
        <v>0</v>
      </c>
      <c r="AK32">
        <v>52.152728000000003</v>
      </c>
      <c r="AL32">
        <v>24.720388</v>
      </c>
      <c r="AM32">
        <v>15.282514000000001</v>
      </c>
      <c r="AN32">
        <v>0.647455</v>
      </c>
      <c r="AO32">
        <v>0</v>
      </c>
      <c r="AP32">
        <v>0</v>
      </c>
      <c r="AQ32">
        <v>46.543644</v>
      </c>
      <c r="AR32">
        <v>33.094608000000001</v>
      </c>
      <c r="AS32">
        <v>29.918593000000001</v>
      </c>
      <c r="AT32">
        <v>19.34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2376.3996429999997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361.65800000000002</v>
      </c>
      <c r="L33">
        <v>347.38508000000002</v>
      </c>
      <c r="M33">
        <v>88.963999999999999</v>
      </c>
      <c r="N33">
        <v>107.22096000000001</v>
      </c>
      <c r="O33">
        <v>119.584659</v>
      </c>
      <c r="P33">
        <v>134.71277000000001</v>
      </c>
      <c r="Q33">
        <v>6.7013100000000003</v>
      </c>
      <c r="R33">
        <v>22.550439999999998</v>
      </c>
      <c r="S33">
        <v>14.853120000000001</v>
      </c>
      <c r="T33">
        <v>0</v>
      </c>
      <c r="U33">
        <v>404.95058999999998</v>
      </c>
      <c r="V33">
        <v>11.033469999999999</v>
      </c>
      <c r="W33">
        <v>44.867910000000002</v>
      </c>
      <c r="X33">
        <v>142.40128999999999</v>
      </c>
      <c r="Y33">
        <v>0</v>
      </c>
      <c r="Z33">
        <v>18.916841000000002</v>
      </c>
      <c r="AA33">
        <v>40.757193000000001</v>
      </c>
      <c r="AB33">
        <v>38.206285999999999</v>
      </c>
      <c r="AC33">
        <v>18.716943000000001</v>
      </c>
      <c r="AD33">
        <v>26.503640000000001</v>
      </c>
      <c r="AE33">
        <v>47.805149999999998</v>
      </c>
      <c r="AF33">
        <v>25.743473999999999</v>
      </c>
      <c r="AG33">
        <v>40.690586000000003</v>
      </c>
      <c r="AH33">
        <v>90.476000999999997</v>
      </c>
      <c r="AI33">
        <v>0</v>
      </c>
      <c r="AJ33">
        <v>0</v>
      </c>
      <c r="AK33">
        <v>52.152728000000003</v>
      </c>
      <c r="AL33">
        <v>24.720388</v>
      </c>
      <c r="AM33">
        <v>15.282514000000001</v>
      </c>
      <c r="AN33">
        <v>0.647455</v>
      </c>
      <c r="AO33">
        <v>0</v>
      </c>
      <c r="AP33">
        <v>1.85809</v>
      </c>
      <c r="AQ33">
        <v>46.543644</v>
      </c>
      <c r="AR33">
        <v>39.500016000000002</v>
      </c>
      <c r="AS33">
        <v>29.918593000000001</v>
      </c>
      <c r="AT33">
        <v>19.34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2384.663141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361.65800000000002</v>
      </c>
      <c r="L34">
        <v>347.38508000000002</v>
      </c>
      <c r="M34">
        <v>88.963999999999999</v>
      </c>
      <c r="N34">
        <v>107.22096000000001</v>
      </c>
      <c r="O34">
        <v>119.584659</v>
      </c>
      <c r="P34">
        <v>134.71277000000001</v>
      </c>
      <c r="Q34">
        <v>6.7013100000000003</v>
      </c>
      <c r="R34">
        <v>22.550439999999998</v>
      </c>
      <c r="S34">
        <v>14.853120000000001</v>
      </c>
      <c r="T34">
        <v>0</v>
      </c>
      <c r="U34">
        <v>404.95058999999998</v>
      </c>
      <c r="V34">
        <v>11.033469999999999</v>
      </c>
      <c r="W34">
        <v>38.694021999999997</v>
      </c>
      <c r="X34">
        <v>123.06129</v>
      </c>
      <c r="Y34">
        <v>0</v>
      </c>
      <c r="Z34">
        <v>6.3056140000000003</v>
      </c>
      <c r="AA34">
        <v>40.757193000000001</v>
      </c>
      <c r="AB34">
        <v>25.470856999999999</v>
      </c>
      <c r="AC34">
        <v>18.716943000000001</v>
      </c>
      <c r="AD34">
        <v>17.648655000000002</v>
      </c>
      <c r="AE34">
        <v>31.870100000000001</v>
      </c>
      <c r="AF34">
        <v>17.448354999999999</v>
      </c>
      <c r="AG34">
        <v>40.690586000000003</v>
      </c>
      <c r="AH34">
        <v>90.476000999999997</v>
      </c>
      <c r="AI34">
        <v>0</v>
      </c>
      <c r="AJ34">
        <v>0</v>
      </c>
      <c r="AK34">
        <v>52.152728000000003</v>
      </c>
      <c r="AL34">
        <v>24.720388</v>
      </c>
      <c r="AM34">
        <v>15.282514000000001</v>
      </c>
      <c r="AN34">
        <v>0.647455</v>
      </c>
      <c r="AO34">
        <v>0</v>
      </c>
      <c r="AP34">
        <v>1.85809</v>
      </c>
      <c r="AQ34">
        <v>46.543644</v>
      </c>
      <c r="AR34">
        <v>39.500016000000002</v>
      </c>
      <c r="AS34">
        <v>29.918593000000001</v>
      </c>
      <c r="AT34">
        <v>19.34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2300.717443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361.65800000000002</v>
      </c>
      <c r="L35">
        <v>347.38508000000002</v>
      </c>
      <c r="M35">
        <v>71.339844999999997</v>
      </c>
      <c r="N35">
        <v>88.830554000000006</v>
      </c>
      <c r="O35">
        <v>119.584659</v>
      </c>
      <c r="P35">
        <v>134.71277000000001</v>
      </c>
      <c r="Q35">
        <v>6.7013100000000003</v>
      </c>
      <c r="R35">
        <v>22.550439999999998</v>
      </c>
      <c r="S35">
        <v>14.853120000000001</v>
      </c>
      <c r="T35">
        <v>0</v>
      </c>
      <c r="U35">
        <v>404.95058999999998</v>
      </c>
      <c r="V35">
        <v>11.033469999999999</v>
      </c>
      <c r="W35">
        <v>34.004072000000001</v>
      </c>
      <c r="X35">
        <v>118.22629000000001</v>
      </c>
      <c r="Y35">
        <v>0</v>
      </c>
      <c r="Z35">
        <v>6.3056140000000003</v>
      </c>
      <c r="AA35">
        <v>40.757193000000001</v>
      </c>
      <c r="AB35">
        <v>25.470856999999999</v>
      </c>
      <c r="AC35">
        <v>18.716943000000001</v>
      </c>
      <c r="AD35">
        <v>8.8141079999999992</v>
      </c>
      <c r="AE35">
        <v>15.93505</v>
      </c>
      <c r="AF35">
        <v>8.5811580000000003</v>
      </c>
      <c r="AG35">
        <v>40.690586000000003</v>
      </c>
      <c r="AH35">
        <v>58.607936000000002</v>
      </c>
      <c r="AI35">
        <v>0</v>
      </c>
      <c r="AJ35">
        <v>0</v>
      </c>
      <c r="AK35">
        <v>52.152728000000003</v>
      </c>
      <c r="AL35">
        <v>24.720388</v>
      </c>
      <c r="AM35">
        <v>15.282514000000001</v>
      </c>
      <c r="AN35">
        <v>0.647455</v>
      </c>
      <c r="AO35">
        <v>0</v>
      </c>
      <c r="AP35">
        <v>0.371618</v>
      </c>
      <c r="AQ35">
        <v>46.543644</v>
      </c>
      <c r="AR35">
        <v>33.094608000000001</v>
      </c>
      <c r="AS35">
        <v>29.918593000000001</v>
      </c>
      <c r="AT35">
        <v>19.34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2181.7811929999998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361.65800000000002</v>
      </c>
      <c r="L36">
        <v>347.38508000000002</v>
      </c>
      <c r="M36">
        <v>71.339844999999997</v>
      </c>
      <c r="N36">
        <v>88.830554000000006</v>
      </c>
      <c r="O36">
        <v>119.584659</v>
      </c>
      <c r="P36">
        <v>134.71277000000001</v>
      </c>
      <c r="Q36">
        <v>6.7013100000000003</v>
      </c>
      <c r="R36">
        <v>22.550439999999998</v>
      </c>
      <c r="S36">
        <v>14.853120000000001</v>
      </c>
      <c r="T36">
        <v>0</v>
      </c>
      <c r="U36">
        <v>404.95058999999998</v>
      </c>
      <c r="V36">
        <v>11.033469999999999</v>
      </c>
      <c r="W36">
        <v>28.409396000000001</v>
      </c>
      <c r="X36">
        <v>101.33270400000001</v>
      </c>
      <c r="Y36">
        <v>0</v>
      </c>
      <c r="Z36">
        <v>6.3056140000000003</v>
      </c>
      <c r="AA36">
        <v>40.757193000000001</v>
      </c>
      <c r="AB36">
        <v>25.470856999999999</v>
      </c>
      <c r="AC36">
        <v>18.716943000000001</v>
      </c>
      <c r="AD36">
        <v>0</v>
      </c>
      <c r="AE36">
        <v>15.93505</v>
      </c>
      <c r="AF36">
        <v>8.5811580000000003</v>
      </c>
      <c r="AG36">
        <v>40.690586000000003</v>
      </c>
      <c r="AH36">
        <v>58.607936000000002</v>
      </c>
      <c r="AI36">
        <v>0</v>
      </c>
      <c r="AJ36">
        <v>0</v>
      </c>
      <c r="AK36">
        <v>52.152728000000003</v>
      </c>
      <c r="AL36">
        <v>24.720388</v>
      </c>
      <c r="AM36">
        <v>15.282514000000001</v>
      </c>
      <c r="AN36">
        <v>0.647455</v>
      </c>
      <c r="AO36">
        <v>0</v>
      </c>
      <c r="AP36">
        <v>0.371618</v>
      </c>
      <c r="AQ36">
        <v>46.543644</v>
      </c>
      <c r="AR36">
        <v>33.094608000000001</v>
      </c>
      <c r="AS36">
        <v>29.918593000000001</v>
      </c>
      <c r="AT36">
        <v>19.34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2150.4788229999995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361.65800000000002</v>
      </c>
      <c r="L37">
        <v>347.38508000000002</v>
      </c>
      <c r="M37">
        <v>71.339844999999997</v>
      </c>
      <c r="N37">
        <v>88.830554000000006</v>
      </c>
      <c r="O37">
        <v>119.584659</v>
      </c>
      <c r="P37">
        <v>134.71277000000001</v>
      </c>
      <c r="Q37">
        <v>6.7013100000000003</v>
      </c>
      <c r="R37">
        <v>22.550439999999998</v>
      </c>
      <c r="S37">
        <v>14.853120000000001</v>
      </c>
      <c r="T37">
        <v>0</v>
      </c>
      <c r="U37">
        <v>393.11641300000002</v>
      </c>
      <c r="V37">
        <v>11.033469999999999</v>
      </c>
      <c r="W37">
        <v>28.409396000000001</v>
      </c>
      <c r="X37">
        <v>101.33270400000001</v>
      </c>
      <c r="Y37">
        <v>0</v>
      </c>
      <c r="Z37">
        <v>6.3056140000000003</v>
      </c>
      <c r="AA37">
        <v>40.757193000000001</v>
      </c>
      <c r="AB37">
        <v>25.470856999999999</v>
      </c>
      <c r="AC37">
        <v>18.716943000000001</v>
      </c>
      <c r="AD37">
        <v>0</v>
      </c>
      <c r="AE37">
        <v>15.93505</v>
      </c>
      <c r="AF37">
        <v>8.5811580000000003</v>
      </c>
      <c r="AG37">
        <v>40.690586000000003</v>
      </c>
      <c r="AH37">
        <v>36.629959999999997</v>
      </c>
      <c r="AI37">
        <v>0</v>
      </c>
      <c r="AJ37">
        <v>0</v>
      </c>
      <c r="AK37">
        <v>52.152728000000003</v>
      </c>
      <c r="AL37">
        <v>24.720388</v>
      </c>
      <c r="AM37">
        <v>15.282514000000001</v>
      </c>
      <c r="AN37">
        <v>0.647455</v>
      </c>
      <c r="AO37">
        <v>0</v>
      </c>
      <c r="AP37">
        <v>0.371618</v>
      </c>
      <c r="AQ37">
        <v>34.907733</v>
      </c>
      <c r="AR37">
        <v>33.094608000000001</v>
      </c>
      <c r="AS37">
        <v>29.918593000000001</v>
      </c>
      <c r="AT37">
        <v>19.34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2105.0307589999998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361.65800000000002</v>
      </c>
      <c r="L38">
        <v>347.38508000000002</v>
      </c>
      <c r="M38">
        <v>71.339844999999997</v>
      </c>
      <c r="N38">
        <v>88.830554000000006</v>
      </c>
      <c r="O38">
        <v>119.584659</v>
      </c>
      <c r="P38">
        <v>134.71277000000001</v>
      </c>
      <c r="Q38">
        <v>6.7013100000000003</v>
      </c>
      <c r="R38">
        <v>22.550439999999998</v>
      </c>
      <c r="S38">
        <v>14.853120000000001</v>
      </c>
      <c r="T38">
        <v>0</v>
      </c>
      <c r="U38">
        <v>389.77284800000001</v>
      </c>
      <c r="V38">
        <v>11.033469999999999</v>
      </c>
      <c r="W38">
        <v>24.67784</v>
      </c>
      <c r="X38">
        <v>78.462379999999996</v>
      </c>
      <c r="Y38">
        <v>0</v>
      </c>
      <c r="Z38">
        <v>6.3056140000000003</v>
      </c>
      <c r="AA38">
        <v>40.757193000000001</v>
      </c>
      <c r="AB38">
        <v>25.470856999999999</v>
      </c>
      <c r="AC38">
        <v>18.716943000000001</v>
      </c>
      <c r="AD38">
        <v>0</v>
      </c>
      <c r="AE38">
        <v>15.93505</v>
      </c>
      <c r="AF38">
        <v>8.5811580000000003</v>
      </c>
      <c r="AG38">
        <v>40.690586000000003</v>
      </c>
      <c r="AH38">
        <v>36.629959999999997</v>
      </c>
      <c r="AI38">
        <v>0</v>
      </c>
      <c r="AJ38">
        <v>0</v>
      </c>
      <c r="AK38">
        <v>52.152728000000003</v>
      </c>
      <c r="AL38">
        <v>24.720388</v>
      </c>
      <c r="AM38">
        <v>15.282514000000001</v>
      </c>
      <c r="AN38">
        <v>0.647455</v>
      </c>
      <c r="AO38">
        <v>0</v>
      </c>
      <c r="AP38">
        <v>0.371618</v>
      </c>
      <c r="AQ38">
        <v>34.907733</v>
      </c>
      <c r="AR38">
        <v>33.094608000000001</v>
      </c>
      <c r="AS38">
        <v>29.918593000000001</v>
      </c>
      <c r="AT38">
        <v>19.34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2075.0853139999999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361.65800000000002</v>
      </c>
      <c r="L39">
        <v>347.38508000000002</v>
      </c>
      <c r="M39">
        <v>71.339844999999997</v>
      </c>
      <c r="N39">
        <v>88.830554000000006</v>
      </c>
      <c r="O39">
        <v>119.584659</v>
      </c>
      <c r="P39">
        <v>110.516206</v>
      </c>
      <c r="Q39">
        <v>6.7013100000000003</v>
      </c>
      <c r="R39">
        <v>22.550439999999998</v>
      </c>
      <c r="S39">
        <v>14.853120000000001</v>
      </c>
      <c r="T39">
        <v>0</v>
      </c>
      <c r="U39">
        <v>389.77284800000001</v>
      </c>
      <c r="V39">
        <v>11.033469999999999</v>
      </c>
      <c r="W39">
        <v>24.67784</v>
      </c>
      <c r="X39">
        <v>78.462379999999996</v>
      </c>
      <c r="Y39">
        <v>0</v>
      </c>
      <c r="Z39">
        <v>6.3056140000000003</v>
      </c>
      <c r="AA39">
        <v>40.757193000000001</v>
      </c>
      <c r="AB39">
        <v>25.470856999999999</v>
      </c>
      <c r="AC39">
        <v>18.716943000000001</v>
      </c>
      <c r="AD39">
        <v>0</v>
      </c>
      <c r="AE39">
        <v>15.93505</v>
      </c>
      <c r="AF39">
        <v>8.5811580000000003</v>
      </c>
      <c r="AG39">
        <v>40.690586000000003</v>
      </c>
      <c r="AH39">
        <v>36.629959999999997</v>
      </c>
      <c r="AI39">
        <v>0</v>
      </c>
      <c r="AJ39">
        <v>0</v>
      </c>
      <c r="AK39">
        <v>52.152728000000003</v>
      </c>
      <c r="AL39">
        <v>24.720388</v>
      </c>
      <c r="AM39">
        <v>15.282514000000001</v>
      </c>
      <c r="AN39">
        <v>0.647455</v>
      </c>
      <c r="AO39">
        <v>0</v>
      </c>
      <c r="AP39">
        <v>0.61936400000000003</v>
      </c>
      <c r="AQ39">
        <v>34.907733</v>
      </c>
      <c r="AR39">
        <v>33.094608000000001</v>
      </c>
      <c r="AS39">
        <v>29.918593000000001</v>
      </c>
      <c r="AT39">
        <v>19.34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2051.1364960000001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361.65800000000002</v>
      </c>
      <c r="L40">
        <v>347.38508000000002</v>
      </c>
      <c r="M40">
        <v>71.339844999999997</v>
      </c>
      <c r="N40">
        <v>88.830554000000006</v>
      </c>
      <c r="O40">
        <v>119.584659</v>
      </c>
      <c r="P40">
        <v>110.516206</v>
      </c>
      <c r="Q40">
        <v>6.7013100000000003</v>
      </c>
      <c r="R40">
        <v>22.550439999999998</v>
      </c>
      <c r="S40">
        <v>14.853120000000001</v>
      </c>
      <c r="T40">
        <v>0</v>
      </c>
      <c r="U40">
        <v>389.77284800000001</v>
      </c>
      <c r="V40">
        <v>11.033469999999999</v>
      </c>
      <c r="W40">
        <v>24.67784</v>
      </c>
      <c r="X40">
        <v>78.462379999999996</v>
      </c>
      <c r="Y40">
        <v>0</v>
      </c>
      <c r="Z40">
        <v>6.3056140000000003</v>
      </c>
      <c r="AA40">
        <v>27.171461999999998</v>
      </c>
      <c r="AB40">
        <v>25.470856999999999</v>
      </c>
      <c r="AC40">
        <v>18.716943000000001</v>
      </c>
      <c r="AD40">
        <v>0</v>
      </c>
      <c r="AE40">
        <v>15.93505</v>
      </c>
      <c r="AF40">
        <v>8.5811580000000003</v>
      </c>
      <c r="AG40">
        <v>40.690586000000003</v>
      </c>
      <c r="AH40">
        <v>18.314979999999998</v>
      </c>
      <c r="AI40">
        <v>0</v>
      </c>
      <c r="AJ40">
        <v>0</v>
      </c>
      <c r="AK40">
        <v>52.152728000000003</v>
      </c>
      <c r="AL40">
        <v>24.720388</v>
      </c>
      <c r="AM40">
        <v>15.282514000000001</v>
      </c>
      <c r="AN40">
        <v>0.647455</v>
      </c>
      <c r="AO40">
        <v>0</v>
      </c>
      <c r="AP40">
        <v>0.61936400000000003</v>
      </c>
      <c r="AQ40">
        <v>23.271822</v>
      </c>
      <c r="AR40">
        <v>33.094608000000001</v>
      </c>
      <c r="AS40">
        <v>29.918593000000001</v>
      </c>
      <c r="AT40">
        <v>19.34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2007.599874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361.65800000000002</v>
      </c>
      <c r="L41">
        <v>347.38508000000002</v>
      </c>
      <c r="M41">
        <v>48.939869999999999</v>
      </c>
      <c r="N41">
        <v>62.825989999999997</v>
      </c>
      <c r="O41">
        <v>65.77534</v>
      </c>
      <c r="P41">
        <v>74.101209999999995</v>
      </c>
      <c r="Q41">
        <v>6.7013100000000003</v>
      </c>
      <c r="R41">
        <v>22.550439999999998</v>
      </c>
      <c r="S41">
        <v>14.853120000000001</v>
      </c>
      <c r="T41">
        <v>0</v>
      </c>
      <c r="U41">
        <v>331.70764600000001</v>
      </c>
      <c r="V41">
        <v>11.033469999999999</v>
      </c>
      <c r="W41">
        <v>24.67784</v>
      </c>
      <c r="X41">
        <v>78.462379999999996</v>
      </c>
      <c r="Y41">
        <v>0</v>
      </c>
      <c r="Z41">
        <v>12.611227</v>
      </c>
      <c r="AA41">
        <v>27.171461999999998</v>
      </c>
      <c r="AB41">
        <v>25.470856999999999</v>
      </c>
      <c r="AC41">
        <v>18.716943000000001</v>
      </c>
      <c r="AD41">
        <v>0</v>
      </c>
      <c r="AE41">
        <v>15.93505</v>
      </c>
      <c r="AF41">
        <v>8.5811580000000003</v>
      </c>
      <c r="AG41">
        <v>40.690586000000003</v>
      </c>
      <c r="AH41">
        <v>0</v>
      </c>
      <c r="AI41">
        <v>0</v>
      </c>
      <c r="AJ41">
        <v>0</v>
      </c>
      <c r="AK41">
        <v>52.152728000000003</v>
      </c>
      <c r="AL41">
        <v>24.720388</v>
      </c>
      <c r="AM41">
        <v>15.282514000000001</v>
      </c>
      <c r="AN41">
        <v>0.647455</v>
      </c>
      <c r="AO41">
        <v>0</v>
      </c>
      <c r="AP41">
        <v>6.6891259999999999</v>
      </c>
      <c r="AQ41">
        <v>23.271822</v>
      </c>
      <c r="AR41">
        <v>33.094608000000001</v>
      </c>
      <c r="AS41">
        <v>29.918593000000001</v>
      </c>
      <c r="AT41">
        <v>19.34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1804.9662130000004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361.65800000000002</v>
      </c>
      <c r="L42">
        <v>347.38508000000002</v>
      </c>
      <c r="M42">
        <v>48.939869999999999</v>
      </c>
      <c r="N42">
        <v>62.825989999999997</v>
      </c>
      <c r="O42">
        <v>65.77534</v>
      </c>
      <c r="P42">
        <v>74.101209999999995</v>
      </c>
      <c r="Q42">
        <v>6.7013100000000003</v>
      </c>
      <c r="R42">
        <v>22.550439999999998</v>
      </c>
      <c r="S42">
        <v>14.853120000000001</v>
      </c>
      <c r="T42">
        <v>0</v>
      </c>
      <c r="U42">
        <v>243.792304</v>
      </c>
      <c r="V42">
        <v>11.033469999999999</v>
      </c>
      <c r="W42">
        <v>24.67784</v>
      </c>
      <c r="X42">
        <v>78.462379999999996</v>
      </c>
      <c r="Y42">
        <v>0</v>
      </c>
      <c r="Z42">
        <v>12.611227</v>
      </c>
      <c r="AA42">
        <v>27.171461999999998</v>
      </c>
      <c r="AB42">
        <v>25.470856999999999</v>
      </c>
      <c r="AC42">
        <v>18.716943000000001</v>
      </c>
      <c r="AD42">
        <v>0</v>
      </c>
      <c r="AE42">
        <v>15.93505</v>
      </c>
      <c r="AF42">
        <v>8.5811580000000003</v>
      </c>
      <c r="AG42">
        <v>40.690586000000003</v>
      </c>
      <c r="AH42">
        <v>0</v>
      </c>
      <c r="AI42">
        <v>0</v>
      </c>
      <c r="AJ42">
        <v>0</v>
      </c>
      <c r="AK42">
        <v>52.152728000000003</v>
      </c>
      <c r="AL42">
        <v>24.720388</v>
      </c>
      <c r="AM42">
        <v>15.282514000000001</v>
      </c>
      <c r="AN42">
        <v>0.647455</v>
      </c>
      <c r="AO42">
        <v>0</v>
      </c>
      <c r="AP42">
        <v>6.6891259999999999</v>
      </c>
      <c r="AQ42">
        <v>11.635911</v>
      </c>
      <c r="AR42">
        <v>33.094608000000001</v>
      </c>
      <c r="AS42">
        <v>29.918593000000001</v>
      </c>
      <c r="AT42">
        <v>19.34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1705.4149600000005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361.65800000000002</v>
      </c>
      <c r="L43">
        <v>347.38508000000002</v>
      </c>
      <c r="M43">
        <v>48.939869999999999</v>
      </c>
      <c r="N43">
        <v>62.825989999999997</v>
      </c>
      <c r="O43">
        <v>65.77534</v>
      </c>
      <c r="P43">
        <v>74.101209999999995</v>
      </c>
      <c r="Q43">
        <v>6.7013100000000003</v>
      </c>
      <c r="R43">
        <v>22.550439999999998</v>
      </c>
      <c r="S43">
        <v>14.853120000000001</v>
      </c>
      <c r="T43">
        <v>0</v>
      </c>
      <c r="U43">
        <v>243.792304</v>
      </c>
      <c r="V43">
        <v>11.033469999999999</v>
      </c>
      <c r="W43">
        <v>24.67784</v>
      </c>
      <c r="X43">
        <v>78.462379999999996</v>
      </c>
      <c r="Y43">
        <v>0</v>
      </c>
      <c r="Z43">
        <v>12.611227</v>
      </c>
      <c r="AA43">
        <v>13.585730999999999</v>
      </c>
      <c r="AB43">
        <v>25.470856999999999</v>
      </c>
      <c r="AC43">
        <v>18.716943000000001</v>
      </c>
      <c r="AD43">
        <v>0</v>
      </c>
      <c r="AE43">
        <v>15.93505</v>
      </c>
      <c r="AF43">
        <v>8.5811580000000003</v>
      </c>
      <c r="AG43">
        <v>40.690586000000003</v>
      </c>
      <c r="AH43">
        <v>0</v>
      </c>
      <c r="AI43">
        <v>0</v>
      </c>
      <c r="AJ43">
        <v>0</v>
      </c>
      <c r="AK43">
        <v>52.152728000000003</v>
      </c>
      <c r="AL43">
        <v>24.720388</v>
      </c>
      <c r="AM43">
        <v>15.282514000000001</v>
      </c>
      <c r="AN43">
        <v>0.647455</v>
      </c>
      <c r="AO43">
        <v>0</v>
      </c>
      <c r="AP43">
        <v>6.6891259999999999</v>
      </c>
      <c r="AQ43">
        <v>11.635911</v>
      </c>
      <c r="AR43">
        <v>39.500016000000002</v>
      </c>
      <c r="AS43">
        <v>29.918593000000001</v>
      </c>
      <c r="AT43">
        <v>19.34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1698.2346370000002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361.65800000000002</v>
      </c>
      <c r="L44">
        <v>347.38508000000002</v>
      </c>
      <c r="M44">
        <v>48.939869999999999</v>
      </c>
      <c r="N44">
        <v>62.825989999999997</v>
      </c>
      <c r="O44">
        <v>65.77534</v>
      </c>
      <c r="P44">
        <v>74.101209999999995</v>
      </c>
      <c r="Q44">
        <v>6.7013100000000003</v>
      </c>
      <c r="R44">
        <v>22.550439999999998</v>
      </c>
      <c r="S44">
        <v>14.853120000000001</v>
      </c>
      <c r="T44">
        <v>0</v>
      </c>
      <c r="U44">
        <v>243.792304</v>
      </c>
      <c r="V44">
        <v>11.033469999999999</v>
      </c>
      <c r="W44">
        <v>24.67784</v>
      </c>
      <c r="X44">
        <v>78.462379999999996</v>
      </c>
      <c r="Y44">
        <v>0</v>
      </c>
      <c r="Z44">
        <v>12.611227</v>
      </c>
      <c r="AA44">
        <v>13.585730999999999</v>
      </c>
      <c r="AB44">
        <v>25.470856999999999</v>
      </c>
      <c r="AC44">
        <v>9.3584709999999998</v>
      </c>
      <c r="AD44">
        <v>0</v>
      </c>
      <c r="AE44">
        <v>15.93505</v>
      </c>
      <c r="AF44">
        <v>8.5811580000000003</v>
      </c>
      <c r="AG44">
        <v>40.690586000000003</v>
      </c>
      <c r="AH44">
        <v>0</v>
      </c>
      <c r="AI44">
        <v>0</v>
      </c>
      <c r="AJ44">
        <v>0</v>
      </c>
      <c r="AK44">
        <v>52.152728000000003</v>
      </c>
      <c r="AL44">
        <v>24.720388</v>
      </c>
      <c r="AM44">
        <v>15.282514000000001</v>
      </c>
      <c r="AN44">
        <v>0.647455</v>
      </c>
      <c r="AO44">
        <v>0</v>
      </c>
      <c r="AP44">
        <v>6.0697619999999999</v>
      </c>
      <c r="AQ44">
        <v>0</v>
      </c>
      <c r="AR44">
        <v>39.500016000000002</v>
      </c>
      <c r="AS44">
        <v>29.918593000000001</v>
      </c>
      <c r="AT44">
        <v>19.34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1676.6208900000004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361.65800000000002</v>
      </c>
      <c r="L45">
        <v>347.38508000000002</v>
      </c>
      <c r="M45">
        <v>48.939869999999999</v>
      </c>
      <c r="N45">
        <v>62.825989999999997</v>
      </c>
      <c r="O45">
        <v>65.77534</v>
      </c>
      <c r="P45">
        <v>74.101209999999995</v>
      </c>
      <c r="Q45">
        <v>6.7013100000000003</v>
      </c>
      <c r="R45">
        <v>22.550439999999998</v>
      </c>
      <c r="S45">
        <v>14.853120000000001</v>
      </c>
      <c r="T45">
        <v>0</v>
      </c>
      <c r="U45">
        <v>243.792304</v>
      </c>
      <c r="V45">
        <v>11.033469999999999</v>
      </c>
      <c r="W45">
        <v>24.67784</v>
      </c>
      <c r="X45">
        <v>78.462379999999996</v>
      </c>
      <c r="Y45">
        <v>0</v>
      </c>
      <c r="Z45">
        <v>12.611227</v>
      </c>
      <c r="AA45">
        <v>13.585730999999999</v>
      </c>
      <c r="AB45">
        <v>25.470856999999999</v>
      </c>
      <c r="AC45">
        <v>0</v>
      </c>
      <c r="AD45">
        <v>0</v>
      </c>
      <c r="AE45">
        <v>15.93505</v>
      </c>
      <c r="AF45">
        <v>8.5811580000000003</v>
      </c>
      <c r="AG45">
        <v>40.690586000000003</v>
      </c>
      <c r="AH45">
        <v>0</v>
      </c>
      <c r="AI45">
        <v>0</v>
      </c>
      <c r="AJ45">
        <v>0</v>
      </c>
      <c r="AK45">
        <v>52.152728000000003</v>
      </c>
      <c r="AL45">
        <v>24.720388</v>
      </c>
      <c r="AM45">
        <v>15.282514000000001</v>
      </c>
      <c r="AN45">
        <v>0.647455</v>
      </c>
      <c r="AO45">
        <v>0</v>
      </c>
      <c r="AP45">
        <v>6.0697619999999999</v>
      </c>
      <c r="AQ45">
        <v>0</v>
      </c>
      <c r="AR45">
        <v>34.162176000000002</v>
      </c>
      <c r="AS45">
        <v>29.918593000000001</v>
      </c>
      <c r="AT45">
        <v>19.34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1661.9245790000004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361.65800000000002</v>
      </c>
      <c r="L46">
        <v>347.38508000000002</v>
      </c>
      <c r="M46">
        <v>48.939869999999999</v>
      </c>
      <c r="N46">
        <v>62.825989999999997</v>
      </c>
      <c r="O46">
        <v>65.77534</v>
      </c>
      <c r="P46">
        <v>74.101209999999995</v>
      </c>
      <c r="Q46">
        <v>6.7013100000000003</v>
      </c>
      <c r="R46">
        <v>22.550439999999998</v>
      </c>
      <c r="S46">
        <v>14.853120000000001</v>
      </c>
      <c r="T46">
        <v>0</v>
      </c>
      <c r="U46">
        <v>243.792304</v>
      </c>
      <c r="V46">
        <v>11.033469999999999</v>
      </c>
      <c r="W46">
        <v>24.67784</v>
      </c>
      <c r="X46">
        <v>78.462379999999996</v>
      </c>
      <c r="Y46">
        <v>0</v>
      </c>
      <c r="Z46">
        <v>12.611227</v>
      </c>
      <c r="AA46">
        <v>0</v>
      </c>
      <c r="AB46">
        <v>12.735429</v>
      </c>
      <c r="AC46">
        <v>0</v>
      </c>
      <c r="AD46">
        <v>0</v>
      </c>
      <c r="AE46">
        <v>15.93505</v>
      </c>
      <c r="AF46">
        <v>8.5811580000000003</v>
      </c>
      <c r="AG46">
        <v>40.690586000000003</v>
      </c>
      <c r="AH46">
        <v>0</v>
      </c>
      <c r="AI46">
        <v>0</v>
      </c>
      <c r="AJ46">
        <v>0</v>
      </c>
      <c r="AK46">
        <v>52.152728000000003</v>
      </c>
      <c r="AL46">
        <v>24.720388</v>
      </c>
      <c r="AM46">
        <v>15.282514000000001</v>
      </c>
      <c r="AN46">
        <v>0.647455</v>
      </c>
      <c r="AO46">
        <v>0</v>
      </c>
      <c r="AP46">
        <v>6.0697619999999999</v>
      </c>
      <c r="AQ46">
        <v>0</v>
      </c>
      <c r="AR46">
        <v>34.162176000000002</v>
      </c>
      <c r="AS46">
        <v>29.918593000000001</v>
      </c>
      <c r="AT46">
        <v>19.34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1635.6034200000006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361.65800000000002</v>
      </c>
      <c r="L47">
        <v>347.38508000000002</v>
      </c>
      <c r="M47">
        <v>48.939869999999999</v>
      </c>
      <c r="N47">
        <v>62.825989999999997</v>
      </c>
      <c r="O47">
        <v>65.77534</v>
      </c>
      <c r="P47">
        <v>74.101209999999995</v>
      </c>
      <c r="Q47">
        <v>6.7013100000000003</v>
      </c>
      <c r="R47">
        <v>22.550439999999998</v>
      </c>
      <c r="S47">
        <v>14.853120000000001</v>
      </c>
      <c r="T47">
        <v>0</v>
      </c>
      <c r="U47">
        <v>243.792304</v>
      </c>
      <c r="V47">
        <v>11.033469999999999</v>
      </c>
      <c r="W47">
        <v>24.67784</v>
      </c>
      <c r="X47">
        <v>78.462379999999996</v>
      </c>
      <c r="Y47">
        <v>0</v>
      </c>
      <c r="Z47">
        <v>12.611227</v>
      </c>
      <c r="AA47">
        <v>0</v>
      </c>
      <c r="AB47">
        <v>0</v>
      </c>
      <c r="AC47">
        <v>0</v>
      </c>
      <c r="AD47">
        <v>0</v>
      </c>
      <c r="AE47">
        <v>15.93505</v>
      </c>
      <c r="AF47">
        <v>8.5811580000000003</v>
      </c>
      <c r="AG47">
        <v>40.690586000000003</v>
      </c>
      <c r="AH47">
        <v>0</v>
      </c>
      <c r="AI47">
        <v>0</v>
      </c>
      <c r="AJ47">
        <v>0</v>
      </c>
      <c r="AK47">
        <v>52.152728000000003</v>
      </c>
      <c r="AL47">
        <v>24.720388</v>
      </c>
      <c r="AM47">
        <v>15.282514000000001</v>
      </c>
      <c r="AN47">
        <v>0.647455</v>
      </c>
      <c r="AO47">
        <v>0</v>
      </c>
      <c r="AP47">
        <v>0</v>
      </c>
      <c r="AQ47">
        <v>0</v>
      </c>
      <c r="AR47">
        <v>34.162176000000002</v>
      </c>
      <c r="AS47">
        <v>29.918593000000001</v>
      </c>
      <c r="AT47">
        <v>19.024135999999999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1616.4823650000005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361.65800000000002</v>
      </c>
      <c r="L48">
        <v>347.38508000000002</v>
      </c>
      <c r="M48">
        <v>48.939869999999999</v>
      </c>
      <c r="N48">
        <v>62.825989999999997</v>
      </c>
      <c r="O48">
        <v>65.77534</v>
      </c>
      <c r="P48">
        <v>74.101209999999995</v>
      </c>
      <c r="Q48">
        <v>6.7013100000000003</v>
      </c>
      <c r="R48">
        <v>22.550439999999998</v>
      </c>
      <c r="S48">
        <v>14.853120000000001</v>
      </c>
      <c r="T48">
        <v>0</v>
      </c>
      <c r="U48">
        <v>243.792304</v>
      </c>
      <c r="V48">
        <v>11.033469999999999</v>
      </c>
      <c r="W48">
        <v>24.67784</v>
      </c>
      <c r="X48">
        <v>78.462379999999996</v>
      </c>
      <c r="Y48">
        <v>0</v>
      </c>
      <c r="Z48">
        <v>12.611227</v>
      </c>
      <c r="AA48">
        <v>0</v>
      </c>
      <c r="AB48">
        <v>0</v>
      </c>
      <c r="AC48">
        <v>0</v>
      </c>
      <c r="AD48">
        <v>0</v>
      </c>
      <c r="AE48">
        <v>15.93505</v>
      </c>
      <c r="AF48">
        <v>8.5811580000000003</v>
      </c>
      <c r="AG48">
        <v>40.690586000000003</v>
      </c>
      <c r="AH48">
        <v>0</v>
      </c>
      <c r="AI48">
        <v>0</v>
      </c>
      <c r="AJ48">
        <v>0</v>
      </c>
      <c r="AK48">
        <v>52.152728000000003</v>
      </c>
      <c r="AL48">
        <v>24.720388</v>
      </c>
      <c r="AM48">
        <v>15.282514000000001</v>
      </c>
      <c r="AN48">
        <v>0.647455</v>
      </c>
      <c r="AO48">
        <v>0</v>
      </c>
      <c r="AP48">
        <v>0</v>
      </c>
      <c r="AQ48">
        <v>0</v>
      </c>
      <c r="AR48">
        <v>34.162176000000002</v>
      </c>
      <c r="AS48">
        <v>29.918593000000001</v>
      </c>
      <c r="AT48">
        <v>19.34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1616.7982290000004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361.65800000000002</v>
      </c>
      <c r="L49">
        <v>347.38508000000002</v>
      </c>
      <c r="M49">
        <v>48.939869999999999</v>
      </c>
      <c r="N49">
        <v>62.825989999999997</v>
      </c>
      <c r="O49">
        <v>65.77534</v>
      </c>
      <c r="P49">
        <v>74.101209999999995</v>
      </c>
      <c r="Q49">
        <v>6.7013100000000003</v>
      </c>
      <c r="R49">
        <v>22.550439999999998</v>
      </c>
      <c r="S49">
        <v>14.853120000000001</v>
      </c>
      <c r="T49">
        <v>0</v>
      </c>
      <c r="U49">
        <v>243.792304</v>
      </c>
      <c r="V49">
        <v>11.033469999999999</v>
      </c>
      <c r="W49">
        <v>24.67784</v>
      </c>
      <c r="X49">
        <v>78.462379999999996</v>
      </c>
      <c r="Y49">
        <v>0</v>
      </c>
      <c r="Z49">
        <v>12.611227</v>
      </c>
      <c r="AA49">
        <v>0</v>
      </c>
      <c r="AB49">
        <v>0</v>
      </c>
      <c r="AC49">
        <v>0</v>
      </c>
      <c r="AD49">
        <v>0</v>
      </c>
      <c r="AE49">
        <v>15.93505</v>
      </c>
      <c r="AF49">
        <v>8.5811580000000003</v>
      </c>
      <c r="AG49">
        <v>40.690586000000003</v>
      </c>
      <c r="AH49">
        <v>0</v>
      </c>
      <c r="AI49">
        <v>0</v>
      </c>
      <c r="AJ49">
        <v>0</v>
      </c>
      <c r="AK49">
        <v>52.152728000000003</v>
      </c>
      <c r="AL49">
        <v>24.720388</v>
      </c>
      <c r="AM49">
        <v>15.282514000000001</v>
      </c>
      <c r="AN49">
        <v>0.647455</v>
      </c>
      <c r="AO49">
        <v>0</v>
      </c>
      <c r="AP49">
        <v>0</v>
      </c>
      <c r="AQ49">
        <v>0</v>
      </c>
      <c r="AR49">
        <v>34.162176000000002</v>
      </c>
      <c r="AS49">
        <v>29.918593000000001</v>
      </c>
      <c r="AT49">
        <v>19.34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1616.7982290000004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361.65800000000002</v>
      </c>
      <c r="L50">
        <v>347.38508000000002</v>
      </c>
      <c r="M50">
        <v>48.939869999999999</v>
      </c>
      <c r="N50">
        <v>62.825989999999997</v>
      </c>
      <c r="O50">
        <v>65.77534</v>
      </c>
      <c r="P50">
        <v>74.101209999999995</v>
      </c>
      <c r="Q50">
        <v>6.7013100000000003</v>
      </c>
      <c r="R50">
        <v>22.550439999999998</v>
      </c>
      <c r="S50">
        <v>14.853120000000001</v>
      </c>
      <c r="T50">
        <v>0</v>
      </c>
      <c r="U50">
        <v>243.792304</v>
      </c>
      <c r="V50">
        <v>11.033469999999999</v>
      </c>
      <c r="W50">
        <v>24.67784</v>
      </c>
      <c r="X50">
        <v>78.462379999999996</v>
      </c>
      <c r="Y50">
        <v>0</v>
      </c>
      <c r="Z50">
        <v>12.611227</v>
      </c>
      <c r="AA50">
        <v>0</v>
      </c>
      <c r="AB50">
        <v>0</v>
      </c>
      <c r="AC50">
        <v>0</v>
      </c>
      <c r="AD50">
        <v>0</v>
      </c>
      <c r="AE50">
        <v>15.93505</v>
      </c>
      <c r="AF50">
        <v>8.5811580000000003</v>
      </c>
      <c r="AG50">
        <v>40.690586000000003</v>
      </c>
      <c r="AH50">
        <v>0</v>
      </c>
      <c r="AI50">
        <v>0</v>
      </c>
      <c r="AJ50">
        <v>0</v>
      </c>
      <c r="AK50">
        <v>52.152728000000003</v>
      </c>
      <c r="AL50">
        <v>24.720388</v>
      </c>
      <c r="AM50">
        <v>15.282514000000001</v>
      </c>
      <c r="AN50">
        <v>0.647455</v>
      </c>
      <c r="AO50">
        <v>0</v>
      </c>
      <c r="AP50">
        <v>0</v>
      </c>
      <c r="AQ50">
        <v>0</v>
      </c>
      <c r="AR50">
        <v>34.162176000000002</v>
      </c>
      <c r="AS50">
        <v>29.918593000000001</v>
      </c>
      <c r="AT50">
        <v>19.34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1616.7982290000004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361.65800000000002</v>
      </c>
      <c r="L51">
        <v>347.38508000000002</v>
      </c>
      <c r="M51">
        <v>48.939869999999999</v>
      </c>
      <c r="N51">
        <v>62.825989999999997</v>
      </c>
      <c r="O51">
        <v>65.77534</v>
      </c>
      <c r="P51">
        <v>74.101209999999995</v>
      </c>
      <c r="Q51">
        <v>6.7013100000000003</v>
      </c>
      <c r="R51">
        <v>22.550439999999998</v>
      </c>
      <c r="S51">
        <v>14.853120000000001</v>
      </c>
      <c r="T51">
        <v>0</v>
      </c>
      <c r="U51">
        <v>243.792304</v>
      </c>
      <c r="V51">
        <v>11.033469999999999</v>
      </c>
      <c r="W51">
        <v>24.67784</v>
      </c>
      <c r="X51">
        <v>78.462379999999996</v>
      </c>
      <c r="Y51">
        <v>0</v>
      </c>
      <c r="Z51">
        <v>12.611227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8.5811580000000003</v>
      </c>
      <c r="AG51">
        <v>40.690586000000003</v>
      </c>
      <c r="AH51">
        <v>0</v>
      </c>
      <c r="AI51">
        <v>0</v>
      </c>
      <c r="AJ51">
        <v>0</v>
      </c>
      <c r="AK51">
        <v>52.152728000000003</v>
      </c>
      <c r="AL51">
        <v>38.766063000000003</v>
      </c>
      <c r="AM51">
        <v>15.282514000000001</v>
      </c>
      <c r="AN51">
        <v>0.647455</v>
      </c>
      <c r="AO51">
        <v>0</v>
      </c>
      <c r="AP51">
        <v>0</v>
      </c>
      <c r="AQ51">
        <v>0</v>
      </c>
      <c r="AR51">
        <v>34.162176000000002</v>
      </c>
      <c r="AS51">
        <v>29.918593000000001</v>
      </c>
      <c r="AT51">
        <v>19.34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1614.9088540000005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361.65800000000002</v>
      </c>
      <c r="L52">
        <v>347.38508000000002</v>
      </c>
      <c r="M52">
        <v>48.939869999999999</v>
      </c>
      <c r="N52">
        <v>62.825989999999997</v>
      </c>
      <c r="O52">
        <v>65.77534</v>
      </c>
      <c r="P52">
        <v>74.101209999999995</v>
      </c>
      <c r="Q52">
        <v>6.7013100000000003</v>
      </c>
      <c r="R52">
        <v>22.550439999999998</v>
      </c>
      <c r="S52">
        <v>14.853120000000001</v>
      </c>
      <c r="T52">
        <v>0</v>
      </c>
      <c r="U52">
        <v>243.792304</v>
      </c>
      <c r="V52">
        <v>11.033469999999999</v>
      </c>
      <c r="W52">
        <v>24.67784</v>
      </c>
      <c r="X52">
        <v>78.462379999999996</v>
      </c>
      <c r="Y52">
        <v>0</v>
      </c>
      <c r="Z52">
        <v>12.611227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8.5811580000000003</v>
      </c>
      <c r="AG52">
        <v>40.690586000000003</v>
      </c>
      <c r="AH52">
        <v>0</v>
      </c>
      <c r="AI52">
        <v>0</v>
      </c>
      <c r="AJ52">
        <v>0</v>
      </c>
      <c r="AK52">
        <v>52.152728000000003</v>
      </c>
      <c r="AL52">
        <v>38.766063000000003</v>
      </c>
      <c r="AM52">
        <v>15.282514000000001</v>
      </c>
      <c r="AN52">
        <v>0.647455</v>
      </c>
      <c r="AO52">
        <v>0</v>
      </c>
      <c r="AP52">
        <v>0</v>
      </c>
      <c r="AQ52">
        <v>0</v>
      </c>
      <c r="AR52">
        <v>34.162176000000002</v>
      </c>
      <c r="AS52">
        <v>29.918593000000001</v>
      </c>
      <c r="AT52">
        <v>19.34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1614.9088540000005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361.65800000000002</v>
      </c>
      <c r="L53">
        <v>347.38508000000002</v>
      </c>
      <c r="M53">
        <v>48.939869999999999</v>
      </c>
      <c r="N53">
        <v>62.825989999999997</v>
      </c>
      <c r="O53">
        <v>65.77534</v>
      </c>
      <c r="P53">
        <v>74.101209999999995</v>
      </c>
      <c r="Q53">
        <v>6.7013100000000003</v>
      </c>
      <c r="R53">
        <v>22.550439999999998</v>
      </c>
      <c r="S53">
        <v>14.853120000000001</v>
      </c>
      <c r="T53">
        <v>0</v>
      </c>
      <c r="U53">
        <v>243.792304</v>
      </c>
      <c r="V53">
        <v>11.033469999999999</v>
      </c>
      <c r="W53">
        <v>24.67784</v>
      </c>
      <c r="X53">
        <v>78.462379999999996</v>
      </c>
      <c r="Y53">
        <v>0</v>
      </c>
      <c r="Z53">
        <v>12.611227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8.5811580000000003</v>
      </c>
      <c r="AG53">
        <v>40.690586000000003</v>
      </c>
      <c r="AH53">
        <v>0</v>
      </c>
      <c r="AI53">
        <v>0</v>
      </c>
      <c r="AJ53">
        <v>0</v>
      </c>
      <c r="AK53">
        <v>52.152728000000003</v>
      </c>
      <c r="AL53">
        <v>38.766063000000003</v>
      </c>
      <c r="AM53">
        <v>15.282514000000001</v>
      </c>
      <c r="AN53">
        <v>0.647455</v>
      </c>
      <c r="AO53">
        <v>0</v>
      </c>
      <c r="AP53">
        <v>0</v>
      </c>
      <c r="AQ53">
        <v>0</v>
      </c>
      <c r="AR53">
        <v>39.500016000000002</v>
      </c>
      <c r="AS53">
        <v>29.918593000000001</v>
      </c>
      <c r="AT53">
        <v>19.34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1620.2466940000004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361.65800000000002</v>
      </c>
      <c r="L54">
        <v>347.38508000000002</v>
      </c>
      <c r="M54">
        <v>48.939869999999999</v>
      </c>
      <c r="N54">
        <v>62.825989999999997</v>
      </c>
      <c r="O54">
        <v>65.77534</v>
      </c>
      <c r="P54">
        <v>74.101209999999995</v>
      </c>
      <c r="Q54">
        <v>6.7013100000000003</v>
      </c>
      <c r="R54">
        <v>22.550439999999998</v>
      </c>
      <c r="S54">
        <v>14.853120000000001</v>
      </c>
      <c r="T54">
        <v>0</v>
      </c>
      <c r="U54">
        <v>243.792304</v>
      </c>
      <c r="V54">
        <v>11.033469999999999</v>
      </c>
      <c r="W54">
        <v>24.67784</v>
      </c>
      <c r="X54">
        <v>78.462379999999996</v>
      </c>
      <c r="Y54">
        <v>0</v>
      </c>
      <c r="Z54">
        <v>12.611227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8.5811580000000003</v>
      </c>
      <c r="AG54">
        <v>40.690586000000003</v>
      </c>
      <c r="AH54">
        <v>0</v>
      </c>
      <c r="AI54">
        <v>0</v>
      </c>
      <c r="AJ54">
        <v>0</v>
      </c>
      <c r="AK54">
        <v>52.152728000000003</v>
      </c>
      <c r="AL54">
        <v>38.766063000000003</v>
      </c>
      <c r="AM54">
        <v>15.282514000000001</v>
      </c>
      <c r="AN54">
        <v>0.647455</v>
      </c>
      <c r="AO54">
        <v>0</v>
      </c>
      <c r="AP54">
        <v>0</v>
      </c>
      <c r="AQ54">
        <v>0</v>
      </c>
      <c r="AR54">
        <v>39.500016000000002</v>
      </c>
      <c r="AS54">
        <v>29.918593000000001</v>
      </c>
      <c r="AT54">
        <v>19.34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1620.2466940000004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361.65800000000002</v>
      </c>
      <c r="L55">
        <v>347.38508000000002</v>
      </c>
      <c r="M55">
        <v>48.939869999999999</v>
      </c>
      <c r="N55">
        <v>62.825989999999997</v>
      </c>
      <c r="O55">
        <v>65.77534</v>
      </c>
      <c r="P55">
        <v>74.101209999999995</v>
      </c>
      <c r="Q55">
        <v>6.7013100000000003</v>
      </c>
      <c r="R55">
        <v>22.550439999999998</v>
      </c>
      <c r="S55">
        <v>14.853120000000001</v>
      </c>
      <c r="T55">
        <v>0</v>
      </c>
      <c r="U55">
        <v>243.792304</v>
      </c>
      <c r="V55">
        <v>11.033469999999999</v>
      </c>
      <c r="W55">
        <v>24.67784</v>
      </c>
      <c r="X55">
        <v>78.462379999999996</v>
      </c>
      <c r="Y55">
        <v>0</v>
      </c>
      <c r="Z55">
        <v>12.611227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8.5811580000000003</v>
      </c>
      <c r="AG55">
        <v>40.690586000000003</v>
      </c>
      <c r="AH55">
        <v>0</v>
      </c>
      <c r="AI55">
        <v>0</v>
      </c>
      <c r="AJ55">
        <v>0</v>
      </c>
      <c r="AK55">
        <v>52.152728000000003</v>
      </c>
      <c r="AL55">
        <v>38.766063000000003</v>
      </c>
      <c r="AM55">
        <v>15.282514000000001</v>
      </c>
      <c r="AN55">
        <v>0.647455</v>
      </c>
      <c r="AO55">
        <v>0</v>
      </c>
      <c r="AP55">
        <v>0</v>
      </c>
      <c r="AQ55">
        <v>0</v>
      </c>
      <c r="AR55">
        <v>34.162176000000002</v>
      </c>
      <c r="AS55">
        <v>29.918593000000001</v>
      </c>
      <c r="AT55">
        <v>19.34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1614.9088540000005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361.65800000000002</v>
      </c>
      <c r="L56">
        <v>347.38508000000002</v>
      </c>
      <c r="M56">
        <v>48.939869999999999</v>
      </c>
      <c r="N56">
        <v>62.825989999999997</v>
      </c>
      <c r="O56">
        <v>65.77534</v>
      </c>
      <c r="P56">
        <v>74.101209999999995</v>
      </c>
      <c r="Q56">
        <v>6.7013100000000003</v>
      </c>
      <c r="R56">
        <v>22.550439999999998</v>
      </c>
      <c r="S56">
        <v>14.853120000000001</v>
      </c>
      <c r="T56">
        <v>0</v>
      </c>
      <c r="U56">
        <v>258.15225400000003</v>
      </c>
      <c r="V56">
        <v>11.033469999999999</v>
      </c>
      <c r="W56">
        <v>24.67784</v>
      </c>
      <c r="X56">
        <v>78.462379999999996</v>
      </c>
      <c r="Y56">
        <v>0</v>
      </c>
      <c r="Z56">
        <v>12.611227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8.5811580000000003</v>
      </c>
      <c r="AG56">
        <v>40.690586000000003</v>
      </c>
      <c r="AH56">
        <v>0</v>
      </c>
      <c r="AI56">
        <v>0</v>
      </c>
      <c r="AJ56">
        <v>0</v>
      </c>
      <c r="AK56">
        <v>52.152728000000003</v>
      </c>
      <c r="AL56">
        <v>38.766063000000003</v>
      </c>
      <c r="AM56">
        <v>15.282514000000001</v>
      </c>
      <c r="AN56">
        <v>0.647455</v>
      </c>
      <c r="AO56">
        <v>0</v>
      </c>
      <c r="AP56">
        <v>0</v>
      </c>
      <c r="AQ56">
        <v>0</v>
      </c>
      <c r="AR56">
        <v>34.162176000000002</v>
      </c>
      <c r="AS56">
        <v>29.918593000000001</v>
      </c>
      <c r="AT56">
        <v>19.34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1629.2688040000005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361.65800000000002</v>
      </c>
      <c r="L57">
        <v>347.38508000000002</v>
      </c>
      <c r="M57">
        <v>48.939869999999999</v>
      </c>
      <c r="N57">
        <v>62.825989999999997</v>
      </c>
      <c r="O57">
        <v>65.77534</v>
      </c>
      <c r="P57">
        <v>74.101209999999995</v>
      </c>
      <c r="Q57">
        <v>6.7013100000000003</v>
      </c>
      <c r="R57">
        <v>22.550439999999998</v>
      </c>
      <c r="S57">
        <v>14.853120000000001</v>
      </c>
      <c r="T57">
        <v>0</v>
      </c>
      <c r="U57">
        <v>258.15225400000003</v>
      </c>
      <c r="V57">
        <v>11.033469999999999</v>
      </c>
      <c r="W57">
        <v>24.67784</v>
      </c>
      <c r="X57">
        <v>78.462379999999996</v>
      </c>
      <c r="Y57">
        <v>0</v>
      </c>
      <c r="Z57">
        <v>6.3056140000000003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8.5811580000000003</v>
      </c>
      <c r="AG57">
        <v>40.690586000000003</v>
      </c>
      <c r="AH57">
        <v>0</v>
      </c>
      <c r="AI57">
        <v>0</v>
      </c>
      <c r="AJ57">
        <v>0</v>
      </c>
      <c r="AK57">
        <v>52.152728000000003</v>
      </c>
      <c r="AL57">
        <v>38.766063000000003</v>
      </c>
      <c r="AM57">
        <v>15.282514000000001</v>
      </c>
      <c r="AN57">
        <v>0.647455</v>
      </c>
      <c r="AO57">
        <v>0</v>
      </c>
      <c r="AP57">
        <v>0</v>
      </c>
      <c r="AQ57">
        <v>0</v>
      </c>
      <c r="AR57">
        <v>34.162176000000002</v>
      </c>
      <c r="AS57">
        <v>29.918593000000001</v>
      </c>
      <c r="AT57">
        <v>19.34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1622.9631910000005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361.65800000000002</v>
      </c>
      <c r="L58">
        <v>347.38508000000002</v>
      </c>
      <c r="M58">
        <v>48.939869999999999</v>
      </c>
      <c r="N58">
        <v>62.825989999999997</v>
      </c>
      <c r="O58">
        <v>65.77534</v>
      </c>
      <c r="P58">
        <v>74.101209999999995</v>
      </c>
      <c r="Q58">
        <v>6.7013100000000003</v>
      </c>
      <c r="R58">
        <v>22.550439999999998</v>
      </c>
      <c r="S58">
        <v>14.853120000000001</v>
      </c>
      <c r="T58">
        <v>0</v>
      </c>
      <c r="U58">
        <v>258.15225400000003</v>
      </c>
      <c r="V58">
        <v>11.033469999999999</v>
      </c>
      <c r="W58">
        <v>24.67784</v>
      </c>
      <c r="X58">
        <v>78.462379999999996</v>
      </c>
      <c r="Y58">
        <v>0</v>
      </c>
      <c r="Z58">
        <v>6.3056140000000003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8.5811580000000003</v>
      </c>
      <c r="AG58">
        <v>40.690586000000003</v>
      </c>
      <c r="AH58">
        <v>0</v>
      </c>
      <c r="AI58">
        <v>0</v>
      </c>
      <c r="AJ58">
        <v>0</v>
      </c>
      <c r="AK58">
        <v>52.152728000000003</v>
      </c>
      <c r="AL58">
        <v>38.766063000000003</v>
      </c>
      <c r="AM58">
        <v>15.282514000000001</v>
      </c>
      <c r="AN58">
        <v>0.647455</v>
      </c>
      <c r="AO58">
        <v>0</v>
      </c>
      <c r="AP58">
        <v>0</v>
      </c>
      <c r="AQ58">
        <v>0</v>
      </c>
      <c r="AR58">
        <v>34.162176000000002</v>
      </c>
      <c r="AS58">
        <v>29.918593000000001</v>
      </c>
      <c r="AT58">
        <v>19.34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1622.9631910000005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361.65800000000002</v>
      </c>
      <c r="L59">
        <v>347.38508000000002</v>
      </c>
      <c r="M59">
        <v>48.939869999999999</v>
      </c>
      <c r="N59">
        <v>62.825989999999997</v>
      </c>
      <c r="O59">
        <v>65.77534</v>
      </c>
      <c r="P59">
        <v>74.101209999999995</v>
      </c>
      <c r="Q59">
        <v>6.7013100000000003</v>
      </c>
      <c r="R59">
        <v>22.550439999999998</v>
      </c>
      <c r="S59">
        <v>14.853120000000001</v>
      </c>
      <c r="T59">
        <v>0</v>
      </c>
      <c r="U59">
        <v>258.15225400000003</v>
      </c>
      <c r="V59">
        <v>11.033469999999999</v>
      </c>
      <c r="W59">
        <v>24.67784</v>
      </c>
      <c r="X59">
        <v>78.462379999999996</v>
      </c>
      <c r="Y59">
        <v>0</v>
      </c>
      <c r="Z59">
        <v>6.3056140000000003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8.5811580000000003</v>
      </c>
      <c r="AG59">
        <v>40.690586000000003</v>
      </c>
      <c r="AH59">
        <v>0</v>
      </c>
      <c r="AI59">
        <v>0</v>
      </c>
      <c r="AJ59">
        <v>0</v>
      </c>
      <c r="AK59">
        <v>52.152728000000003</v>
      </c>
      <c r="AL59">
        <v>24.720388</v>
      </c>
      <c r="AM59">
        <v>15.282514000000001</v>
      </c>
      <c r="AN59">
        <v>0.647455</v>
      </c>
      <c r="AO59">
        <v>0</v>
      </c>
      <c r="AP59">
        <v>0</v>
      </c>
      <c r="AQ59">
        <v>11.635911</v>
      </c>
      <c r="AR59">
        <v>34.162176000000002</v>
      </c>
      <c r="AS59">
        <v>29.918593000000001</v>
      </c>
      <c r="AT59">
        <v>19.34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1620.5534270000005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361.65800000000002</v>
      </c>
      <c r="L60">
        <v>347.38508000000002</v>
      </c>
      <c r="M60">
        <v>48.939869999999999</v>
      </c>
      <c r="N60">
        <v>62.825989999999997</v>
      </c>
      <c r="O60">
        <v>65.77534</v>
      </c>
      <c r="P60">
        <v>74.101209999999995</v>
      </c>
      <c r="Q60">
        <v>6.7013100000000003</v>
      </c>
      <c r="R60">
        <v>22.550439999999998</v>
      </c>
      <c r="S60">
        <v>14.853120000000001</v>
      </c>
      <c r="T60">
        <v>0</v>
      </c>
      <c r="U60">
        <v>258.15225400000003</v>
      </c>
      <c r="V60">
        <v>11.033469999999999</v>
      </c>
      <c r="W60">
        <v>24.67784</v>
      </c>
      <c r="X60">
        <v>78.462379999999996</v>
      </c>
      <c r="Y60">
        <v>0</v>
      </c>
      <c r="Z60">
        <v>6.3056140000000003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8.5811580000000003</v>
      </c>
      <c r="AG60">
        <v>40.690586000000003</v>
      </c>
      <c r="AH60">
        <v>0</v>
      </c>
      <c r="AI60">
        <v>0</v>
      </c>
      <c r="AJ60">
        <v>0</v>
      </c>
      <c r="AK60">
        <v>52.152728000000003</v>
      </c>
      <c r="AL60">
        <v>24.720388</v>
      </c>
      <c r="AM60">
        <v>15.282514000000001</v>
      </c>
      <c r="AN60">
        <v>0.647455</v>
      </c>
      <c r="AO60">
        <v>0</v>
      </c>
      <c r="AP60">
        <v>0</v>
      </c>
      <c r="AQ60">
        <v>11.635911</v>
      </c>
      <c r="AR60">
        <v>34.162176000000002</v>
      </c>
      <c r="AS60">
        <v>29.918593000000001</v>
      </c>
      <c r="AT60">
        <v>19.34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1620.5534270000005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361.65800000000002</v>
      </c>
      <c r="L61">
        <v>347.38508000000002</v>
      </c>
      <c r="M61">
        <v>48.939869999999999</v>
      </c>
      <c r="N61">
        <v>62.825989999999997</v>
      </c>
      <c r="O61">
        <v>65.77534</v>
      </c>
      <c r="P61">
        <v>74.101209999999995</v>
      </c>
      <c r="Q61">
        <v>6.7013100000000003</v>
      </c>
      <c r="R61">
        <v>22.550439999999998</v>
      </c>
      <c r="S61">
        <v>14.853120000000001</v>
      </c>
      <c r="T61">
        <v>0</v>
      </c>
      <c r="U61">
        <v>258.15225400000003</v>
      </c>
      <c r="V61">
        <v>11.033469999999999</v>
      </c>
      <c r="W61">
        <v>24.67784</v>
      </c>
      <c r="X61">
        <v>78.462379999999996</v>
      </c>
      <c r="Y61">
        <v>0</v>
      </c>
      <c r="Z61">
        <v>6.3056140000000003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8.5811580000000003</v>
      </c>
      <c r="AG61">
        <v>40.690586000000003</v>
      </c>
      <c r="AH61">
        <v>0</v>
      </c>
      <c r="AI61">
        <v>0</v>
      </c>
      <c r="AJ61">
        <v>0</v>
      </c>
      <c r="AK61">
        <v>52.152728000000003</v>
      </c>
      <c r="AL61">
        <v>24.720388</v>
      </c>
      <c r="AM61">
        <v>15.282514000000001</v>
      </c>
      <c r="AN61">
        <v>0.647455</v>
      </c>
      <c r="AO61">
        <v>0</v>
      </c>
      <c r="AP61">
        <v>0</v>
      </c>
      <c r="AQ61">
        <v>23.271822</v>
      </c>
      <c r="AR61">
        <v>34.162176000000002</v>
      </c>
      <c r="AS61">
        <v>29.918593000000001</v>
      </c>
      <c r="AT61">
        <v>19.34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1632.1893380000004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361.65800000000002</v>
      </c>
      <c r="L62">
        <v>347.38508000000002</v>
      </c>
      <c r="M62">
        <v>48.939869999999999</v>
      </c>
      <c r="N62">
        <v>62.825989999999997</v>
      </c>
      <c r="O62">
        <v>65.77534</v>
      </c>
      <c r="P62">
        <v>74.101209999999995</v>
      </c>
      <c r="Q62">
        <v>6.7013100000000003</v>
      </c>
      <c r="R62">
        <v>22.550439999999998</v>
      </c>
      <c r="S62">
        <v>14.853120000000001</v>
      </c>
      <c r="T62">
        <v>0</v>
      </c>
      <c r="U62">
        <v>258.15225400000003</v>
      </c>
      <c r="V62">
        <v>11.033469999999999</v>
      </c>
      <c r="W62">
        <v>24.67784</v>
      </c>
      <c r="X62">
        <v>78.462379999999996</v>
      </c>
      <c r="Y62">
        <v>0</v>
      </c>
      <c r="Z62">
        <v>6.3056140000000003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8.5811580000000003</v>
      </c>
      <c r="AG62">
        <v>40.690586000000003</v>
      </c>
      <c r="AH62">
        <v>0</v>
      </c>
      <c r="AI62">
        <v>0</v>
      </c>
      <c r="AJ62">
        <v>0</v>
      </c>
      <c r="AK62">
        <v>52.152728000000003</v>
      </c>
      <c r="AL62">
        <v>24.720388</v>
      </c>
      <c r="AM62">
        <v>15.282514000000001</v>
      </c>
      <c r="AN62">
        <v>0.647455</v>
      </c>
      <c r="AO62">
        <v>0</v>
      </c>
      <c r="AP62">
        <v>0</v>
      </c>
      <c r="AQ62">
        <v>23.271822</v>
      </c>
      <c r="AR62">
        <v>34.162176000000002</v>
      </c>
      <c r="AS62">
        <v>29.918593000000001</v>
      </c>
      <c r="AT62">
        <v>19.34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1632.1893380000004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361.65800000000002</v>
      </c>
      <c r="L63">
        <v>347.38508000000002</v>
      </c>
      <c r="M63">
        <v>48.939869999999999</v>
      </c>
      <c r="N63">
        <v>62.825989999999997</v>
      </c>
      <c r="O63">
        <v>65.77534</v>
      </c>
      <c r="P63">
        <v>74.101209999999995</v>
      </c>
      <c r="Q63">
        <v>6.7013100000000003</v>
      </c>
      <c r="R63">
        <v>22.550439999999998</v>
      </c>
      <c r="S63">
        <v>14.853120000000001</v>
      </c>
      <c r="T63">
        <v>0</v>
      </c>
      <c r="U63">
        <v>258.15225400000003</v>
      </c>
      <c r="V63">
        <v>11.033469999999999</v>
      </c>
      <c r="W63">
        <v>24.67784</v>
      </c>
      <c r="X63">
        <v>78.462379999999996</v>
      </c>
      <c r="Y63">
        <v>0</v>
      </c>
      <c r="Z63">
        <v>6.3056140000000003</v>
      </c>
      <c r="AA63">
        <v>0</v>
      </c>
      <c r="AB63">
        <v>0</v>
      </c>
      <c r="AC63">
        <v>0</v>
      </c>
      <c r="AD63">
        <v>0</v>
      </c>
      <c r="AE63">
        <v>15.93505</v>
      </c>
      <c r="AF63">
        <v>8.5811580000000003</v>
      </c>
      <c r="AG63">
        <v>40.690586000000003</v>
      </c>
      <c r="AH63">
        <v>0</v>
      </c>
      <c r="AI63">
        <v>0</v>
      </c>
      <c r="AJ63">
        <v>0</v>
      </c>
      <c r="AK63">
        <v>52.152728000000003</v>
      </c>
      <c r="AL63">
        <v>24.720388</v>
      </c>
      <c r="AM63">
        <v>15.282514000000001</v>
      </c>
      <c r="AN63">
        <v>0.647455</v>
      </c>
      <c r="AO63">
        <v>0</v>
      </c>
      <c r="AP63">
        <v>0</v>
      </c>
      <c r="AQ63">
        <v>23.271822</v>
      </c>
      <c r="AR63">
        <v>34.162176000000002</v>
      </c>
      <c r="AS63">
        <v>29.918593000000001</v>
      </c>
      <c r="AT63">
        <v>19.34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1648.1243880000004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361.65800000000002</v>
      </c>
      <c r="L64">
        <v>347.38508000000002</v>
      </c>
      <c r="M64">
        <v>48.939869999999999</v>
      </c>
      <c r="N64">
        <v>62.825989999999997</v>
      </c>
      <c r="O64">
        <v>65.77534</v>
      </c>
      <c r="P64">
        <v>74.101209999999995</v>
      </c>
      <c r="Q64">
        <v>6.7013100000000003</v>
      </c>
      <c r="R64">
        <v>22.550439999999998</v>
      </c>
      <c r="S64">
        <v>14.853120000000001</v>
      </c>
      <c r="T64">
        <v>0</v>
      </c>
      <c r="U64">
        <v>258.15225400000003</v>
      </c>
      <c r="V64">
        <v>11.033469999999999</v>
      </c>
      <c r="W64">
        <v>24.67784</v>
      </c>
      <c r="X64">
        <v>78.462379999999996</v>
      </c>
      <c r="Y64">
        <v>0</v>
      </c>
      <c r="Z64">
        <v>6.3056140000000003</v>
      </c>
      <c r="AA64">
        <v>0</v>
      </c>
      <c r="AB64">
        <v>0</v>
      </c>
      <c r="AC64">
        <v>0</v>
      </c>
      <c r="AD64">
        <v>0</v>
      </c>
      <c r="AE64">
        <v>15.93505</v>
      </c>
      <c r="AF64">
        <v>8.5811580000000003</v>
      </c>
      <c r="AG64">
        <v>40.690586000000003</v>
      </c>
      <c r="AH64">
        <v>0</v>
      </c>
      <c r="AI64">
        <v>0</v>
      </c>
      <c r="AJ64">
        <v>0</v>
      </c>
      <c r="AK64">
        <v>52.152728000000003</v>
      </c>
      <c r="AL64">
        <v>24.720388</v>
      </c>
      <c r="AM64">
        <v>15.282514000000001</v>
      </c>
      <c r="AN64">
        <v>0.647455</v>
      </c>
      <c r="AO64">
        <v>0</v>
      </c>
      <c r="AP64">
        <v>0</v>
      </c>
      <c r="AQ64">
        <v>23.271822</v>
      </c>
      <c r="AR64">
        <v>34.162176000000002</v>
      </c>
      <c r="AS64">
        <v>29.918593000000001</v>
      </c>
      <c r="AT64">
        <v>19.34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1648.1243880000004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361.65800000000002</v>
      </c>
      <c r="L65">
        <v>347.38508000000002</v>
      </c>
      <c r="M65">
        <v>48.939869999999999</v>
      </c>
      <c r="N65">
        <v>62.825989999999997</v>
      </c>
      <c r="O65">
        <v>65.77534</v>
      </c>
      <c r="P65">
        <v>74.101209999999995</v>
      </c>
      <c r="Q65">
        <v>6.7013100000000003</v>
      </c>
      <c r="R65">
        <v>22.550439999999998</v>
      </c>
      <c r="S65">
        <v>14.853120000000001</v>
      </c>
      <c r="T65">
        <v>0</v>
      </c>
      <c r="U65">
        <v>325.84225400000003</v>
      </c>
      <c r="V65">
        <v>11.033469999999999</v>
      </c>
      <c r="W65">
        <v>24.67784</v>
      </c>
      <c r="X65">
        <v>78.462379999999996</v>
      </c>
      <c r="Y65">
        <v>0</v>
      </c>
      <c r="Z65">
        <v>6.3056140000000003</v>
      </c>
      <c r="AA65">
        <v>0</v>
      </c>
      <c r="AB65">
        <v>0</v>
      </c>
      <c r="AC65">
        <v>0</v>
      </c>
      <c r="AD65">
        <v>0</v>
      </c>
      <c r="AE65">
        <v>15.93505</v>
      </c>
      <c r="AF65">
        <v>8.5811580000000003</v>
      </c>
      <c r="AG65">
        <v>40.690586000000003</v>
      </c>
      <c r="AH65">
        <v>18.314979999999998</v>
      </c>
      <c r="AI65">
        <v>0</v>
      </c>
      <c r="AJ65">
        <v>0</v>
      </c>
      <c r="AK65">
        <v>52.152728000000003</v>
      </c>
      <c r="AL65">
        <v>24.720388</v>
      </c>
      <c r="AM65">
        <v>15.282514000000001</v>
      </c>
      <c r="AN65">
        <v>0.647455</v>
      </c>
      <c r="AO65">
        <v>0</v>
      </c>
      <c r="AP65">
        <v>0</v>
      </c>
      <c r="AQ65">
        <v>23.271822</v>
      </c>
      <c r="AR65">
        <v>34.162176000000002</v>
      </c>
      <c r="AS65">
        <v>29.918593000000001</v>
      </c>
      <c r="AT65">
        <v>19.34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1734.1293680000003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361.65800000000002</v>
      </c>
      <c r="L66">
        <v>347.38508000000002</v>
      </c>
      <c r="M66">
        <v>48.939869999999999</v>
      </c>
      <c r="N66">
        <v>67.635363999999996</v>
      </c>
      <c r="O66">
        <v>87.700323999999995</v>
      </c>
      <c r="P66">
        <v>100.743994</v>
      </c>
      <c r="Q66">
        <v>6.7013100000000003</v>
      </c>
      <c r="R66">
        <v>22.550439999999998</v>
      </c>
      <c r="S66">
        <v>14.853120000000001</v>
      </c>
      <c r="T66">
        <v>0</v>
      </c>
      <c r="U66">
        <v>403.79434800000001</v>
      </c>
      <c r="V66">
        <v>11.033469999999999</v>
      </c>
      <c r="W66">
        <v>24.67784</v>
      </c>
      <c r="X66">
        <v>78.462379999999996</v>
      </c>
      <c r="Y66">
        <v>0</v>
      </c>
      <c r="Z66">
        <v>6.3056140000000003</v>
      </c>
      <c r="AA66">
        <v>0</v>
      </c>
      <c r="AB66">
        <v>0</v>
      </c>
      <c r="AC66">
        <v>0</v>
      </c>
      <c r="AD66">
        <v>0</v>
      </c>
      <c r="AE66">
        <v>15.93505</v>
      </c>
      <c r="AF66">
        <v>8.5811580000000003</v>
      </c>
      <c r="AG66">
        <v>40.690586000000003</v>
      </c>
      <c r="AH66">
        <v>18.314979999999998</v>
      </c>
      <c r="AI66">
        <v>0</v>
      </c>
      <c r="AJ66">
        <v>0</v>
      </c>
      <c r="AK66">
        <v>52.152728000000003</v>
      </c>
      <c r="AL66">
        <v>24.720388</v>
      </c>
      <c r="AM66">
        <v>10.208966999999999</v>
      </c>
      <c r="AN66">
        <v>0.647455</v>
      </c>
      <c r="AO66">
        <v>0</v>
      </c>
      <c r="AP66">
        <v>0</v>
      </c>
      <c r="AQ66">
        <v>23.271822</v>
      </c>
      <c r="AR66">
        <v>34.162176000000002</v>
      </c>
      <c r="AS66">
        <v>29.918593000000001</v>
      </c>
      <c r="AT66">
        <v>19.34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1860.3850570000004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361.65800000000002</v>
      </c>
      <c r="L67">
        <v>348.12</v>
      </c>
      <c r="M67">
        <v>74.240844999999993</v>
      </c>
      <c r="N67">
        <v>88.830554000000006</v>
      </c>
      <c r="O67">
        <v>119.584659</v>
      </c>
      <c r="P67">
        <v>112.7229</v>
      </c>
      <c r="Q67">
        <v>6.7013100000000003</v>
      </c>
      <c r="R67">
        <v>22.550439999999998</v>
      </c>
      <c r="S67">
        <v>14.853120000000001</v>
      </c>
      <c r="T67">
        <v>0</v>
      </c>
      <c r="U67">
        <v>404.13279799999998</v>
      </c>
      <c r="V67">
        <v>11.033469999999999</v>
      </c>
      <c r="W67">
        <v>24.67784</v>
      </c>
      <c r="X67">
        <v>78.462379999999996</v>
      </c>
      <c r="Y67">
        <v>0</v>
      </c>
      <c r="Z67">
        <v>6.3056140000000003</v>
      </c>
      <c r="AA67">
        <v>13.585730999999999</v>
      </c>
      <c r="AB67">
        <v>0</v>
      </c>
      <c r="AC67">
        <v>0</v>
      </c>
      <c r="AD67">
        <v>0</v>
      </c>
      <c r="AE67">
        <v>15.93505</v>
      </c>
      <c r="AF67">
        <v>8.5811580000000003</v>
      </c>
      <c r="AG67">
        <v>40.690586000000003</v>
      </c>
      <c r="AH67">
        <v>36.629959999999997</v>
      </c>
      <c r="AI67">
        <v>0</v>
      </c>
      <c r="AJ67">
        <v>0</v>
      </c>
      <c r="AK67">
        <v>52.152728000000003</v>
      </c>
      <c r="AL67">
        <v>12.360194</v>
      </c>
      <c r="AM67">
        <v>10.208966999999999</v>
      </c>
      <c r="AN67">
        <v>0.647455</v>
      </c>
      <c r="AO67">
        <v>0</v>
      </c>
      <c r="AP67">
        <v>0</v>
      </c>
      <c r="AQ67">
        <v>23.271822</v>
      </c>
      <c r="AR67">
        <v>34.162176000000002</v>
      </c>
      <c r="AS67">
        <v>29.918593000000001</v>
      </c>
      <c r="AT67">
        <v>19.34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1971.35835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361.65800000000002</v>
      </c>
      <c r="L68">
        <v>348.12</v>
      </c>
      <c r="M68">
        <v>74.240844999999993</v>
      </c>
      <c r="N68">
        <v>88.830554000000006</v>
      </c>
      <c r="O68">
        <v>119.584659</v>
      </c>
      <c r="P68">
        <v>112.7229</v>
      </c>
      <c r="Q68">
        <v>6.7013100000000003</v>
      </c>
      <c r="R68">
        <v>22.550439999999998</v>
      </c>
      <c r="S68">
        <v>14.853120000000001</v>
      </c>
      <c r="T68">
        <v>0</v>
      </c>
      <c r="U68">
        <v>404.13279799999998</v>
      </c>
      <c r="V68">
        <v>11.033469999999999</v>
      </c>
      <c r="W68">
        <v>24.67784</v>
      </c>
      <c r="X68">
        <v>78.462379999999996</v>
      </c>
      <c r="Y68">
        <v>0</v>
      </c>
      <c r="Z68">
        <v>6.3056140000000003</v>
      </c>
      <c r="AA68">
        <v>13.585730999999999</v>
      </c>
      <c r="AB68">
        <v>0</v>
      </c>
      <c r="AC68">
        <v>0</v>
      </c>
      <c r="AD68">
        <v>0</v>
      </c>
      <c r="AE68">
        <v>15.93505</v>
      </c>
      <c r="AF68">
        <v>8.5811580000000003</v>
      </c>
      <c r="AG68">
        <v>40.690586000000003</v>
      </c>
      <c r="AH68">
        <v>36.629959999999997</v>
      </c>
      <c r="AI68">
        <v>0</v>
      </c>
      <c r="AJ68">
        <v>0</v>
      </c>
      <c r="AK68">
        <v>52.152728000000003</v>
      </c>
      <c r="AL68">
        <v>12.360194</v>
      </c>
      <c r="AM68">
        <v>10.208966999999999</v>
      </c>
      <c r="AN68">
        <v>0.647455</v>
      </c>
      <c r="AO68">
        <v>0</v>
      </c>
      <c r="AP68">
        <v>0</v>
      </c>
      <c r="AQ68">
        <v>23.271822</v>
      </c>
      <c r="AR68">
        <v>34.162176000000002</v>
      </c>
      <c r="AS68">
        <v>29.918593000000001</v>
      </c>
      <c r="AT68">
        <v>19.34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1971.35835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361.65800000000002</v>
      </c>
      <c r="L69">
        <v>348.12</v>
      </c>
      <c r="M69">
        <v>74.240844999999993</v>
      </c>
      <c r="N69">
        <v>88.830554000000006</v>
      </c>
      <c r="O69">
        <v>119.584659</v>
      </c>
      <c r="P69">
        <v>112.7229</v>
      </c>
      <c r="Q69">
        <v>6.7013100000000003</v>
      </c>
      <c r="R69">
        <v>22.550439999999998</v>
      </c>
      <c r="S69">
        <v>14.853120000000001</v>
      </c>
      <c r="T69">
        <v>0</v>
      </c>
      <c r="U69">
        <v>404.13279799999998</v>
      </c>
      <c r="V69">
        <v>11.033469999999999</v>
      </c>
      <c r="W69">
        <v>28.125775000000001</v>
      </c>
      <c r="X69">
        <v>90.095487000000006</v>
      </c>
      <c r="Y69">
        <v>0</v>
      </c>
      <c r="Z69">
        <v>6.3056140000000003</v>
      </c>
      <c r="AA69">
        <v>13.585730999999999</v>
      </c>
      <c r="AB69">
        <v>0</v>
      </c>
      <c r="AC69">
        <v>0</v>
      </c>
      <c r="AD69">
        <v>0</v>
      </c>
      <c r="AE69">
        <v>15.93505</v>
      </c>
      <c r="AF69">
        <v>8.5811580000000003</v>
      </c>
      <c r="AG69">
        <v>40.690586000000003</v>
      </c>
      <c r="AH69">
        <v>36.629959999999997</v>
      </c>
      <c r="AI69">
        <v>0</v>
      </c>
      <c r="AJ69">
        <v>0</v>
      </c>
      <c r="AK69">
        <v>52.152728000000003</v>
      </c>
      <c r="AL69">
        <v>12.360194</v>
      </c>
      <c r="AM69">
        <v>10.208966999999999</v>
      </c>
      <c r="AN69">
        <v>0.647455</v>
      </c>
      <c r="AO69">
        <v>0</v>
      </c>
      <c r="AP69">
        <v>0</v>
      </c>
      <c r="AQ69">
        <v>34.907733</v>
      </c>
      <c r="AR69">
        <v>34.162176000000002</v>
      </c>
      <c r="AS69">
        <v>29.918593000000001</v>
      </c>
      <c r="AT69">
        <v>19.34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1998.0753030000001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361.65800000000002</v>
      </c>
      <c r="L70">
        <v>348.12</v>
      </c>
      <c r="M70">
        <v>74.240844999999993</v>
      </c>
      <c r="N70">
        <v>88.830554000000006</v>
      </c>
      <c r="O70">
        <v>119.584659</v>
      </c>
      <c r="P70">
        <v>112.7229</v>
      </c>
      <c r="Q70">
        <v>6.7013100000000003</v>
      </c>
      <c r="R70">
        <v>22.550439999999998</v>
      </c>
      <c r="S70">
        <v>14.853120000000001</v>
      </c>
      <c r="T70">
        <v>0</v>
      </c>
      <c r="U70">
        <v>404.13279799999998</v>
      </c>
      <c r="V70">
        <v>11.033469999999999</v>
      </c>
      <c r="W70">
        <v>28.125775000000001</v>
      </c>
      <c r="X70">
        <v>90.095487000000006</v>
      </c>
      <c r="Y70">
        <v>0</v>
      </c>
      <c r="Z70">
        <v>6.3056140000000003</v>
      </c>
      <c r="AA70">
        <v>13.585730999999999</v>
      </c>
      <c r="AB70">
        <v>0</v>
      </c>
      <c r="AC70">
        <v>0</v>
      </c>
      <c r="AD70">
        <v>0</v>
      </c>
      <c r="AE70">
        <v>15.93505</v>
      </c>
      <c r="AF70">
        <v>8.5811580000000003</v>
      </c>
      <c r="AG70">
        <v>40.690586000000003</v>
      </c>
      <c r="AH70">
        <v>36.629959999999997</v>
      </c>
      <c r="AI70">
        <v>0</v>
      </c>
      <c r="AJ70">
        <v>0</v>
      </c>
      <c r="AK70">
        <v>52.152728000000003</v>
      </c>
      <c r="AL70">
        <v>12.360194</v>
      </c>
      <c r="AM70">
        <v>10.208966999999999</v>
      </c>
      <c r="AN70">
        <v>0.647455</v>
      </c>
      <c r="AO70">
        <v>0</v>
      </c>
      <c r="AP70">
        <v>0</v>
      </c>
      <c r="AQ70">
        <v>34.907733</v>
      </c>
      <c r="AR70">
        <v>34.162176000000002</v>
      </c>
      <c r="AS70">
        <v>29.918593000000001</v>
      </c>
      <c r="AT70">
        <v>19.34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1998.0753030000001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361.65800000000002</v>
      </c>
      <c r="L71">
        <v>348.12</v>
      </c>
      <c r="M71">
        <v>74.240844999999993</v>
      </c>
      <c r="N71">
        <v>88.830554000000006</v>
      </c>
      <c r="O71">
        <v>119.584659</v>
      </c>
      <c r="P71">
        <v>112.7229</v>
      </c>
      <c r="Q71">
        <v>6.7013100000000003</v>
      </c>
      <c r="R71">
        <v>22.550439999999998</v>
      </c>
      <c r="S71">
        <v>14.853120000000001</v>
      </c>
      <c r="T71">
        <v>0</v>
      </c>
      <c r="U71">
        <v>404.13279799999998</v>
      </c>
      <c r="V71">
        <v>11.033469999999999</v>
      </c>
      <c r="W71">
        <v>28.125775000000001</v>
      </c>
      <c r="X71">
        <v>90.095487000000006</v>
      </c>
      <c r="Y71">
        <v>0</v>
      </c>
      <c r="Z71">
        <v>6.3056140000000003</v>
      </c>
      <c r="AA71">
        <v>27.171461999999998</v>
      </c>
      <c r="AB71">
        <v>0</v>
      </c>
      <c r="AC71">
        <v>0</v>
      </c>
      <c r="AD71">
        <v>8.8141079999999992</v>
      </c>
      <c r="AE71">
        <v>15.93505</v>
      </c>
      <c r="AF71">
        <v>8.5811580000000003</v>
      </c>
      <c r="AG71">
        <v>40.690586000000003</v>
      </c>
      <c r="AH71">
        <v>58.607936000000002</v>
      </c>
      <c r="AI71">
        <v>0</v>
      </c>
      <c r="AJ71">
        <v>0</v>
      </c>
      <c r="AK71">
        <v>52.152728000000003</v>
      </c>
      <c r="AL71">
        <v>12.360194</v>
      </c>
      <c r="AM71">
        <v>10.208966999999999</v>
      </c>
      <c r="AN71">
        <v>0.647455</v>
      </c>
      <c r="AO71">
        <v>0</v>
      </c>
      <c r="AP71">
        <v>0.99098200000000003</v>
      </c>
      <c r="AQ71">
        <v>46.543644</v>
      </c>
      <c r="AR71">
        <v>34.162176000000002</v>
      </c>
      <c r="AS71">
        <v>29.918593000000001</v>
      </c>
      <c r="AT71">
        <v>19.34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2055.0800110000005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361.65800000000002</v>
      </c>
      <c r="L72">
        <v>348.12</v>
      </c>
      <c r="M72">
        <v>74.240844999999993</v>
      </c>
      <c r="N72">
        <v>88.830554000000006</v>
      </c>
      <c r="O72">
        <v>119.584659</v>
      </c>
      <c r="P72">
        <v>112.7229</v>
      </c>
      <c r="Q72">
        <v>6.7013100000000003</v>
      </c>
      <c r="R72">
        <v>22.550439999999998</v>
      </c>
      <c r="S72">
        <v>14.853120000000001</v>
      </c>
      <c r="T72">
        <v>0</v>
      </c>
      <c r="U72">
        <v>404.13279799999998</v>
      </c>
      <c r="V72">
        <v>11.033469999999999</v>
      </c>
      <c r="W72">
        <v>28.125775000000001</v>
      </c>
      <c r="X72">
        <v>90.095487000000006</v>
      </c>
      <c r="Y72">
        <v>0</v>
      </c>
      <c r="Z72">
        <v>12.611227</v>
      </c>
      <c r="AA72">
        <v>27.171461999999998</v>
      </c>
      <c r="AB72">
        <v>3.2225280000000001</v>
      </c>
      <c r="AC72">
        <v>9.3584709999999998</v>
      </c>
      <c r="AD72">
        <v>8.8141079999999992</v>
      </c>
      <c r="AE72">
        <v>31.870100000000001</v>
      </c>
      <c r="AF72">
        <v>16.208853999999999</v>
      </c>
      <c r="AG72">
        <v>40.690586000000003</v>
      </c>
      <c r="AH72">
        <v>58.607936000000002</v>
      </c>
      <c r="AI72">
        <v>0</v>
      </c>
      <c r="AJ72">
        <v>0</v>
      </c>
      <c r="AK72">
        <v>52.152728000000003</v>
      </c>
      <c r="AL72">
        <v>12.360194</v>
      </c>
      <c r="AM72">
        <v>10.208966999999999</v>
      </c>
      <c r="AN72">
        <v>0.647455</v>
      </c>
      <c r="AO72">
        <v>0</v>
      </c>
      <c r="AP72">
        <v>0.99098200000000003</v>
      </c>
      <c r="AQ72">
        <v>46.543644</v>
      </c>
      <c r="AR72">
        <v>34.162176000000002</v>
      </c>
      <c r="AS72">
        <v>29.918593000000001</v>
      </c>
      <c r="AT72">
        <v>19.34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2097.5293690000003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361.65800000000002</v>
      </c>
      <c r="L73">
        <v>348.12</v>
      </c>
      <c r="M73">
        <v>74.240844999999993</v>
      </c>
      <c r="N73">
        <v>88.830554000000006</v>
      </c>
      <c r="O73">
        <v>119.584659</v>
      </c>
      <c r="P73">
        <v>112.7229</v>
      </c>
      <c r="Q73">
        <v>7.66831</v>
      </c>
      <c r="R73">
        <v>30.767716</v>
      </c>
      <c r="S73">
        <v>15.820119999999999</v>
      </c>
      <c r="T73">
        <v>0</v>
      </c>
      <c r="U73">
        <v>404.13279799999998</v>
      </c>
      <c r="V73">
        <v>12.955882000000001</v>
      </c>
      <c r="W73">
        <v>36.905071999999997</v>
      </c>
      <c r="X73">
        <v>118.22629000000001</v>
      </c>
      <c r="Y73">
        <v>0</v>
      </c>
      <c r="Z73">
        <v>12.611227</v>
      </c>
      <c r="AA73">
        <v>40.757193000000001</v>
      </c>
      <c r="AB73">
        <v>12.632308</v>
      </c>
      <c r="AC73">
        <v>18.716943000000001</v>
      </c>
      <c r="AD73">
        <v>17.628216999999999</v>
      </c>
      <c r="AE73">
        <v>31.870100000000001</v>
      </c>
      <c r="AF73">
        <v>24.313281</v>
      </c>
      <c r="AG73">
        <v>40.690586000000003</v>
      </c>
      <c r="AH73">
        <v>85.714106000000001</v>
      </c>
      <c r="AI73">
        <v>0</v>
      </c>
      <c r="AJ73">
        <v>0</v>
      </c>
      <c r="AK73">
        <v>52.152728000000003</v>
      </c>
      <c r="AL73">
        <v>12.360194</v>
      </c>
      <c r="AM73">
        <v>10.208966999999999</v>
      </c>
      <c r="AN73">
        <v>0.647455</v>
      </c>
      <c r="AO73">
        <v>0</v>
      </c>
      <c r="AP73">
        <v>0.99098200000000003</v>
      </c>
      <c r="AQ73">
        <v>46.543644</v>
      </c>
      <c r="AR73">
        <v>34.162176000000002</v>
      </c>
      <c r="AS73">
        <v>29.918593000000001</v>
      </c>
      <c r="AT73">
        <v>19.34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2222.8918459999991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361.65800000000002</v>
      </c>
      <c r="L74">
        <v>348.12</v>
      </c>
      <c r="M74">
        <v>74.240844999999993</v>
      </c>
      <c r="N74">
        <v>88.830554000000006</v>
      </c>
      <c r="O74">
        <v>119.584659</v>
      </c>
      <c r="P74">
        <v>112.7229</v>
      </c>
      <c r="Q74">
        <v>7.66831</v>
      </c>
      <c r="R74">
        <v>30.767716</v>
      </c>
      <c r="S74">
        <v>15.820119999999999</v>
      </c>
      <c r="T74">
        <v>0</v>
      </c>
      <c r="U74">
        <v>404.13279799999998</v>
      </c>
      <c r="V74">
        <v>14.122648</v>
      </c>
      <c r="W74">
        <v>36.905071999999997</v>
      </c>
      <c r="X74">
        <v>118.22629000000001</v>
      </c>
      <c r="Y74">
        <v>0</v>
      </c>
      <c r="Z74">
        <v>18.916841000000002</v>
      </c>
      <c r="AA74">
        <v>40.757193000000001</v>
      </c>
      <c r="AB74">
        <v>38.206285999999999</v>
      </c>
      <c r="AC74">
        <v>18.716943000000001</v>
      </c>
      <c r="AD74">
        <v>26.442325</v>
      </c>
      <c r="AE74">
        <v>31.870100000000001</v>
      </c>
      <c r="AF74">
        <v>33.371169999999999</v>
      </c>
      <c r="AG74">
        <v>40.690586000000003</v>
      </c>
      <c r="AH74">
        <v>90.476000999999997</v>
      </c>
      <c r="AI74">
        <v>0</v>
      </c>
      <c r="AJ74">
        <v>0</v>
      </c>
      <c r="AK74">
        <v>52.152728000000003</v>
      </c>
      <c r="AL74">
        <v>12.360194</v>
      </c>
      <c r="AM74">
        <v>15.282514000000001</v>
      </c>
      <c r="AN74">
        <v>0.647455</v>
      </c>
      <c r="AO74">
        <v>0</v>
      </c>
      <c r="AP74">
        <v>0.99098200000000003</v>
      </c>
      <c r="AQ74">
        <v>46.543644</v>
      </c>
      <c r="AR74">
        <v>34.162176000000002</v>
      </c>
      <c r="AS74">
        <v>29.918593000000001</v>
      </c>
      <c r="AT74">
        <v>19.34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2283.6456429999994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361.65800000000002</v>
      </c>
      <c r="L75">
        <v>348.12</v>
      </c>
      <c r="M75">
        <v>74.240844999999993</v>
      </c>
      <c r="N75">
        <v>88.830554000000006</v>
      </c>
      <c r="O75">
        <v>119.584659</v>
      </c>
      <c r="P75">
        <v>112.7229</v>
      </c>
      <c r="Q75">
        <v>8.4338840000000008</v>
      </c>
      <c r="R75">
        <v>30.767716</v>
      </c>
      <c r="S75">
        <v>19.292134000000001</v>
      </c>
      <c r="T75">
        <v>0</v>
      </c>
      <c r="U75">
        <v>404.13279799999998</v>
      </c>
      <c r="V75">
        <v>14.122648</v>
      </c>
      <c r="W75">
        <v>36.905071999999997</v>
      </c>
      <c r="X75">
        <v>118.22629000000001</v>
      </c>
      <c r="Y75">
        <v>0</v>
      </c>
      <c r="Z75">
        <v>18.916841000000002</v>
      </c>
      <c r="AA75">
        <v>40.757193000000001</v>
      </c>
      <c r="AB75">
        <v>38.206285999999999</v>
      </c>
      <c r="AC75">
        <v>18.716943000000001</v>
      </c>
      <c r="AD75">
        <v>35.256433000000001</v>
      </c>
      <c r="AE75">
        <v>31.870100000000001</v>
      </c>
      <c r="AF75">
        <v>33.371169999999999</v>
      </c>
      <c r="AG75">
        <v>40.690586000000003</v>
      </c>
      <c r="AH75">
        <v>90.476000999999997</v>
      </c>
      <c r="AI75">
        <v>0</v>
      </c>
      <c r="AJ75">
        <v>0</v>
      </c>
      <c r="AK75">
        <v>52.152728000000003</v>
      </c>
      <c r="AL75">
        <v>12.360194</v>
      </c>
      <c r="AM75">
        <v>15.282514000000001</v>
      </c>
      <c r="AN75">
        <v>0.647455</v>
      </c>
      <c r="AO75">
        <v>0</v>
      </c>
      <c r="AP75">
        <v>0.99098200000000003</v>
      </c>
      <c r="AQ75">
        <v>46.543644</v>
      </c>
      <c r="AR75">
        <v>34.162176000000002</v>
      </c>
      <c r="AS75">
        <v>29.918593000000001</v>
      </c>
      <c r="AT75">
        <v>19.34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2296.6973389999994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361.65800000000002</v>
      </c>
      <c r="L76">
        <v>348.12</v>
      </c>
      <c r="M76">
        <v>74.240844999999993</v>
      </c>
      <c r="N76">
        <v>88.830554000000006</v>
      </c>
      <c r="O76">
        <v>119.584659</v>
      </c>
      <c r="P76">
        <v>112.7229</v>
      </c>
      <c r="Q76">
        <v>8.4338840000000008</v>
      </c>
      <c r="R76">
        <v>30.767716</v>
      </c>
      <c r="S76">
        <v>19.292134000000001</v>
      </c>
      <c r="T76">
        <v>0</v>
      </c>
      <c r="U76">
        <v>404.13279799999998</v>
      </c>
      <c r="V76">
        <v>14.122648</v>
      </c>
      <c r="W76">
        <v>36.905071999999997</v>
      </c>
      <c r="X76">
        <v>118.22629000000001</v>
      </c>
      <c r="Y76">
        <v>0</v>
      </c>
      <c r="Z76">
        <v>18.916841000000002</v>
      </c>
      <c r="AA76">
        <v>40.757193000000001</v>
      </c>
      <c r="AB76">
        <v>38.206285999999999</v>
      </c>
      <c r="AC76">
        <v>18.716943000000001</v>
      </c>
      <c r="AD76">
        <v>35.256433000000001</v>
      </c>
      <c r="AE76">
        <v>31.870100000000001</v>
      </c>
      <c r="AF76">
        <v>33.371169999999999</v>
      </c>
      <c r="AG76">
        <v>40.690586000000003</v>
      </c>
      <c r="AH76">
        <v>90.476000999999997</v>
      </c>
      <c r="AI76">
        <v>0</v>
      </c>
      <c r="AJ76">
        <v>0</v>
      </c>
      <c r="AK76">
        <v>52.152728000000003</v>
      </c>
      <c r="AL76">
        <v>14.607502</v>
      </c>
      <c r="AM76">
        <v>15.282514000000001</v>
      </c>
      <c r="AN76">
        <v>0.647455</v>
      </c>
      <c r="AO76">
        <v>0</v>
      </c>
      <c r="AP76">
        <v>0.99098200000000003</v>
      </c>
      <c r="AQ76">
        <v>46.543644</v>
      </c>
      <c r="AR76">
        <v>34.162176000000002</v>
      </c>
      <c r="AS76">
        <v>29.918593000000001</v>
      </c>
      <c r="AT76">
        <v>19.34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2298.9446469999993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361.65800000000002</v>
      </c>
      <c r="L77">
        <v>348.12</v>
      </c>
      <c r="M77">
        <v>74.240844999999993</v>
      </c>
      <c r="N77">
        <v>88.830554000000006</v>
      </c>
      <c r="O77">
        <v>119.584659</v>
      </c>
      <c r="P77">
        <v>112.7229</v>
      </c>
      <c r="Q77">
        <v>8.4338840000000008</v>
      </c>
      <c r="R77">
        <v>30.767716</v>
      </c>
      <c r="S77">
        <v>19.292134000000001</v>
      </c>
      <c r="T77">
        <v>0</v>
      </c>
      <c r="U77">
        <v>404.13279799999998</v>
      </c>
      <c r="V77">
        <v>14.122648</v>
      </c>
      <c r="W77">
        <v>36.905071999999997</v>
      </c>
      <c r="X77">
        <v>102.29970400000001</v>
      </c>
      <c r="Y77">
        <v>0</v>
      </c>
      <c r="Z77">
        <v>18.916841000000002</v>
      </c>
      <c r="AA77">
        <v>40.757193000000001</v>
      </c>
      <c r="AB77">
        <v>38.206285999999999</v>
      </c>
      <c r="AC77">
        <v>18.716943000000001</v>
      </c>
      <c r="AD77">
        <v>35.256433000000001</v>
      </c>
      <c r="AE77">
        <v>31.870100000000001</v>
      </c>
      <c r="AF77">
        <v>33.371169999999999</v>
      </c>
      <c r="AG77">
        <v>40.690586000000003</v>
      </c>
      <c r="AH77">
        <v>90.476000999999997</v>
      </c>
      <c r="AI77">
        <v>0</v>
      </c>
      <c r="AJ77">
        <v>0</v>
      </c>
      <c r="AK77">
        <v>52.152728000000003</v>
      </c>
      <c r="AL77">
        <v>76.756805</v>
      </c>
      <c r="AM77">
        <v>15.282514000000001</v>
      </c>
      <c r="AN77">
        <v>0.647455</v>
      </c>
      <c r="AO77">
        <v>0</v>
      </c>
      <c r="AP77">
        <v>1.734218</v>
      </c>
      <c r="AQ77">
        <v>46.543644</v>
      </c>
      <c r="AR77">
        <v>34.162176000000002</v>
      </c>
      <c r="AS77">
        <v>29.918593000000001</v>
      </c>
      <c r="AT77">
        <v>19.34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2345.9105999999997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361.65800000000002</v>
      </c>
      <c r="L78">
        <v>348.12</v>
      </c>
      <c r="M78">
        <v>74.240844999999993</v>
      </c>
      <c r="N78">
        <v>88.830554000000006</v>
      </c>
      <c r="O78">
        <v>119.584659</v>
      </c>
      <c r="P78">
        <v>112.7229</v>
      </c>
      <c r="Q78">
        <v>8.4338840000000008</v>
      </c>
      <c r="R78">
        <v>30.767716</v>
      </c>
      <c r="S78">
        <v>19.292134000000001</v>
      </c>
      <c r="T78">
        <v>0</v>
      </c>
      <c r="U78">
        <v>404.13279799999998</v>
      </c>
      <c r="V78">
        <v>14.122648</v>
      </c>
      <c r="W78">
        <v>32.277396000000003</v>
      </c>
      <c r="X78">
        <v>102.29970400000001</v>
      </c>
      <c r="Y78">
        <v>0</v>
      </c>
      <c r="Z78">
        <v>18.916841000000002</v>
      </c>
      <c r="AA78">
        <v>40.757193000000001</v>
      </c>
      <c r="AB78">
        <v>38.206285999999999</v>
      </c>
      <c r="AC78">
        <v>18.716943000000001</v>
      </c>
      <c r="AD78">
        <v>35.256433000000001</v>
      </c>
      <c r="AE78">
        <v>31.870100000000001</v>
      </c>
      <c r="AF78">
        <v>33.371169999999999</v>
      </c>
      <c r="AG78">
        <v>40.690586000000003</v>
      </c>
      <c r="AH78">
        <v>90.476000999999997</v>
      </c>
      <c r="AI78">
        <v>0</v>
      </c>
      <c r="AJ78">
        <v>0</v>
      </c>
      <c r="AK78">
        <v>52.152728000000003</v>
      </c>
      <c r="AL78">
        <v>76.756805</v>
      </c>
      <c r="AM78">
        <v>15.282514000000001</v>
      </c>
      <c r="AN78">
        <v>0.647455</v>
      </c>
      <c r="AO78">
        <v>0</v>
      </c>
      <c r="AP78">
        <v>1.734218</v>
      </c>
      <c r="AQ78">
        <v>46.543644</v>
      </c>
      <c r="AR78">
        <v>34.162176000000002</v>
      </c>
      <c r="AS78">
        <v>29.918593000000001</v>
      </c>
      <c r="AT78">
        <v>19.34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2341.2829239999996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361.65800000000002</v>
      </c>
      <c r="L79">
        <v>347.38508000000002</v>
      </c>
      <c r="M79">
        <v>74.240844999999993</v>
      </c>
      <c r="N79">
        <v>88.830554000000006</v>
      </c>
      <c r="O79">
        <v>119.584659</v>
      </c>
      <c r="P79">
        <v>112.7229</v>
      </c>
      <c r="Q79">
        <v>8.4338840000000008</v>
      </c>
      <c r="R79">
        <v>30.767716</v>
      </c>
      <c r="S79">
        <v>19.292134000000001</v>
      </c>
      <c r="T79">
        <v>0</v>
      </c>
      <c r="U79">
        <v>404.13279799999998</v>
      </c>
      <c r="V79">
        <v>14.122648</v>
      </c>
      <c r="W79">
        <v>32.277396000000003</v>
      </c>
      <c r="X79">
        <v>102.29970400000001</v>
      </c>
      <c r="Y79">
        <v>0</v>
      </c>
      <c r="Z79">
        <v>18.916841000000002</v>
      </c>
      <c r="AA79">
        <v>40.757193000000001</v>
      </c>
      <c r="AB79">
        <v>38.206285999999999</v>
      </c>
      <c r="AC79">
        <v>18.716943000000001</v>
      </c>
      <c r="AD79">
        <v>35.256433000000001</v>
      </c>
      <c r="AE79">
        <v>31.870100000000001</v>
      </c>
      <c r="AF79">
        <v>33.371169999999999</v>
      </c>
      <c r="AG79">
        <v>40.690586000000003</v>
      </c>
      <c r="AH79">
        <v>90.476000999999997</v>
      </c>
      <c r="AI79">
        <v>0</v>
      </c>
      <c r="AJ79">
        <v>0</v>
      </c>
      <c r="AK79">
        <v>52.152728000000003</v>
      </c>
      <c r="AL79">
        <v>76.756805</v>
      </c>
      <c r="AM79">
        <v>15.282514000000001</v>
      </c>
      <c r="AN79">
        <v>0.647455</v>
      </c>
      <c r="AO79">
        <v>0</v>
      </c>
      <c r="AP79">
        <v>2.2297090000000002</v>
      </c>
      <c r="AQ79">
        <v>46.543644</v>
      </c>
      <c r="AR79">
        <v>34.162176000000002</v>
      </c>
      <c r="AS79">
        <v>29.918593000000001</v>
      </c>
      <c r="AT79">
        <v>19.34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2341.0434949999999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419.678</v>
      </c>
      <c r="L80">
        <v>347.38508000000002</v>
      </c>
      <c r="M80">
        <v>74.240844999999993</v>
      </c>
      <c r="N80">
        <v>88.830554000000006</v>
      </c>
      <c r="O80">
        <v>119.584659</v>
      </c>
      <c r="P80">
        <v>112.7229</v>
      </c>
      <c r="Q80">
        <v>8.4338840000000008</v>
      </c>
      <c r="R80">
        <v>30.767716</v>
      </c>
      <c r="S80">
        <v>19.292134000000001</v>
      </c>
      <c r="T80">
        <v>0</v>
      </c>
      <c r="U80">
        <v>404.13279799999998</v>
      </c>
      <c r="V80">
        <v>14.122648</v>
      </c>
      <c r="W80">
        <v>36.372641000000002</v>
      </c>
      <c r="X80">
        <v>118.22629000000001</v>
      </c>
      <c r="Y80">
        <v>0</v>
      </c>
      <c r="Z80">
        <v>6.3056140000000003</v>
      </c>
      <c r="AA80">
        <v>40.757193000000001</v>
      </c>
      <c r="AB80">
        <v>25.470856999999999</v>
      </c>
      <c r="AC80">
        <v>18.716943000000001</v>
      </c>
      <c r="AD80">
        <v>17.628216999999999</v>
      </c>
      <c r="AE80">
        <v>31.870100000000001</v>
      </c>
      <c r="AF80">
        <v>17.162316000000001</v>
      </c>
      <c r="AG80">
        <v>40.690586000000003</v>
      </c>
      <c r="AH80">
        <v>90.476000999999997</v>
      </c>
      <c r="AI80">
        <v>0</v>
      </c>
      <c r="AJ80">
        <v>0</v>
      </c>
      <c r="AK80">
        <v>52.152728000000003</v>
      </c>
      <c r="AL80">
        <v>76.756805</v>
      </c>
      <c r="AM80">
        <v>10.208966999999999</v>
      </c>
      <c r="AN80">
        <v>0.647455</v>
      </c>
      <c r="AO80">
        <v>0</v>
      </c>
      <c r="AP80">
        <v>2.2297090000000002</v>
      </c>
      <c r="AQ80">
        <v>46.543644</v>
      </c>
      <c r="AR80">
        <v>34.162176000000002</v>
      </c>
      <c r="AS80">
        <v>29.918593000000001</v>
      </c>
      <c r="AT80">
        <v>19.34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2354.8280530000002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429.34800000000001</v>
      </c>
      <c r="L81">
        <v>347.38508000000002</v>
      </c>
      <c r="M81">
        <v>88.963999999999999</v>
      </c>
      <c r="N81">
        <v>107.22096000000001</v>
      </c>
      <c r="O81">
        <v>119.584659</v>
      </c>
      <c r="P81">
        <v>134.71277000000001</v>
      </c>
      <c r="Q81">
        <v>8.4338840000000008</v>
      </c>
      <c r="R81">
        <v>30.767716</v>
      </c>
      <c r="S81">
        <v>19.292134000000001</v>
      </c>
      <c r="T81">
        <v>0</v>
      </c>
      <c r="U81">
        <v>404.13279799999998</v>
      </c>
      <c r="V81">
        <v>17.280290000000001</v>
      </c>
      <c r="W81">
        <v>44.867910000000002</v>
      </c>
      <c r="X81">
        <v>142.64760899999999</v>
      </c>
      <c r="Y81">
        <v>0</v>
      </c>
      <c r="Z81">
        <v>6.3056140000000003</v>
      </c>
      <c r="AA81">
        <v>40.757193000000001</v>
      </c>
      <c r="AB81">
        <v>25.470856999999999</v>
      </c>
      <c r="AC81">
        <v>18.716943000000001</v>
      </c>
      <c r="AD81">
        <v>8.6863679999999999</v>
      </c>
      <c r="AE81">
        <v>31.870100000000001</v>
      </c>
      <c r="AF81">
        <v>17.162316000000001</v>
      </c>
      <c r="AG81">
        <v>40.690586000000003</v>
      </c>
      <c r="AH81">
        <v>58.607936000000002</v>
      </c>
      <c r="AI81">
        <v>0</v>
      </c>
      <c r="AJ81">
        <v>0</v>
      </c>
      <c r="AK81">
        <v>52.152728000000003</v>
      </c>
      <c r="AL81">
        <v>24.720388</v>
      </c>
      <c r="AM81">
        <v>10.208966999999999</v>
      </c>
      <c r="AN81">
        <v>0.647455</v>
      </c>
      <c r="AO81">
        <v>0</v>
      </c>
      <c r="AP81">
        <v>2.2297090000000002</v>
      </c>
      <c r="AQ81">
        <v>46.543644</v>
      </c>
      <c r="AR81">
        <v>34.162176000000002</v>
      </c>
      <c r="AS81">
        <v>29.918593000000001</v>
      </c>
      <c r="AT81">
        <v>19.34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2362.8293829999993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429.34800000000001</v>
      </c>
      <c r="L82">
        <v>347.38508000000002</v>
      </c>
      <c r="M82">
        <v>88.963999999999999</v>
      </c>
      <c r="N82">
        <v>107.22096000000001</v>
      </c>
      <c r="O82">
        <v>119.584659</v>
      </c>
      <c r="P82">
        <v>134.71277000000001</v>
      </c>
      <c r="Q82">
        <v>8.4338840000000008</v>
      </c>
      <c r="R82">
        <v>30.767716</v>
      </c>
      <c r="S82">
        <v>19.292134000000001</v>
      </c>
      <c r="T82">
        <v>0</v>
      </c>
      <c r="U82">
        <v>404.13279799999998</v>
      </c>
      <c r="V82">
        <v>17.280290000000001</v>
      </c>
      <c r="W82">
        <v>44.867910000000002</v>
      </c>
      <c r="X82">
        <v>142.64760899999999</v>
      </c>
      <c r="Y82">
        <v>0</v>
      </c>
      <c r="Z82">
        <v>6.3056140000000003</v>
      </c>
      <c r="AA82">
        <v>40.757193000000001</v>
      </c>
      <c r="AB82">
        <v>25.470856999999999</v>
      </c>
      <c r="AC82">
        <v>18.716943000000001</v>
      </c>
      <c r="AD82">
        <v>0</v>
      </c>
      <c r="AE82">
        <v>31.870100000000001</v>
      </c>
      <c r="AF82">
        <v>17.162316000000001</v>
      </c>
      <c r="AG82">
        <v>40.690586000000003</v>
      </c>
      <c r="AH82">
        <v>45.238000999999997</v>
      </c>
      <c r="AI82">
        <v>0</v>
      </c>
      <c r="AJ82">
        <v>0</v>
      </c>
      <c r="AK82">
        <v>52.152728000000003</v>
      </c>
      <c r="AL82">
        <v>12.360194</v>
      </c>
      <c r="AM82">
        <v>10.208966999999999</v>
      </c>
      <c r="AN82">
        <v>0.647455</v>
      </c>
      <c r="AO82">
        <v>0</v>
      </c>
      <c r="AP82">
        <v>2.2297090000000002</v>
      </c>
      <c r="AQ82">
        <v>46.543644</v>
      </c>
      <c r="AR82">
        <v>34.162176000000002</v>
      </c>
      <c r="AS82">
        <v>29.918593000000001</v>
      </c>
      <c r="AT82">
        <v>19.34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2328.4128859999996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439.01799999999997</v>
      </c>
      <c r="L83">
        <v>347.38508000000002</v>
      </c>
      <c r="M83">
        <v>88.963999999999999</v>
      </c>
      <c r="N83">
        <v>107.22096000000001</v>
      </c>
      <c r="O83">
        <v>119.584659</v>
      </c>
      <c r="P83">
        <v>134.71277000000001</v>
      </c>
      <c r="Q83">
        <v>8.4338840000000008</v>
      </c>
      <c r="R83">
        <v>30.767716</v>
      </c>
      <c r="S83">
        <v>19.292134000000001</v>
      </c>
      <c r="T83">
        <v>0</v>
      </c>
      <c r="U83">
        <v>404.13279799999998</v>
      </c>
      <c r="V83">
        <v>17.280290000000001</v>
      </c>
      <c r="W83">
        <v>44.867910000000002</v>
      </c>
      <c r="X83">
        <v>142.64760899999999</v>
      </c>
      <c r="Y83">
        <v>0</v>
      </c>
      <c r="Z83">
        <v>6.3056140000000003</v>
      </c>
      <c r="AA83">
        <v>40.757193000000001</v>
      </c>
      <c r="AB83">
        <v>25.470856999999999</v>
      </c>
      <c r="AC83">
        <v>18.716943000000001</v>
      </c>
      <c r="AD83">
        <v>0</v>
      </c>
      <c r="AE83">
        <v>15.93505</v>
      </c>
      <c r="AF83">
        <v>17.162316000000001</v>
      </c>
      <c r="AG83">
        <v>40.690586000000003</v>
      </c>
      <c r="AH83">
        <v>22.619</v>
      </c>
      <c r="AI83">
        <v>0</v>
      </c>
      <c r="AJ83">
        <v>0</v>
      </c>
      <c r="AK83">
        <v>52.152728000000003</v>
      </c>
      <c r="AL83">
        <v>12.360194</v>
      </c>
      <c r="AM83">
        <v>10.208966999999999</v>
      </c>
      <c r="AN83">
        <v>0.647455</v>
      </c>
      <c r="AO83">
        <v>0</v>
      </c>
      <c r="AP83">
        <v>2.2297090000000002</v>
      </c>
      <c r="AQ83">
        <v>34.907733</v>
      </c>
      <c r="AR83">
        <v>34.162176000000002</v>
      </c>
      <c r="AS83">
        <v>29.918593000000001</v>
      </c>
      <c r="AT83">
        <v>19.34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2287.8929239999998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439.01799999999997</v>
      </c>
      <c r="L84">
        <v>347.38508000000002</v>
      </c>
      <c r="M84">
        <v>88.963999999999999</v>
      </c>
      <c r="N84">
        <v>107.22096000000001</v>
      </c>
      <c r="O84">
        <v>119.584659</v>
      </c>
      <c r="P84">
        <v>134.71277000000001</v>
      </c>
      <c r="Q84">
        <v>8.4338840000000008</v>
      </c>
      <c r="R84">
        <v>30.767716</v>
      </c>
      <c r="S84">
        <v>19.292134000000001</v>
      </c>
      <c r="T84">
        <v>0</v>
      </c>
      <c r="U84">
        <v>404.13279799999998</v>
      </c>
      <c r="V84">
        <v>17.280290000000001</v>
      </c>
      <c r="W84">
        <v>44.867910000000002</v>
      </c>
      <c r="X84">
        <v>142.64760899999999</v>
      </c>
      <c r="Y84">
        <v>0</v>
      </c>
      <c r="Z84">
        <v>6.3056140000000003</v>
      </c>
      <c r="AA84">
        <v>27.171461999999998</v>
      </c>
      <c r="AB84">
        <v>25.470856999999999</v>
      </c>
      <c r="AC84">
        <v>18.716943000000001</v>
      </c>
      <c r="AD84">
        <v>0</v>
      </c>
      <c r="AE84">
        <v>15.93505</v>
      </c>
      <c r="AF84">
        <v>8.5811580000000003</v>
      </c>
      <c r="AG84">
        <v>40.690586000000003</v>
      </c>
      <c r="AH84">
        <v>22.619</v>
      </c>
      <c r="AI84">
        <v>0</v>
      </c>
      <c r="AJ84">
        <v>0</v>
      </c>
      <c r="AK84">
        <v>52.152728000000003</v>
      </c>
      <c r="AL84">
        <v>12.360194</v>
      </c>
      <c r="AM84">
        <v>10.208966999999999</v>
      </c>
      <c r="AN84">
        <v>0.647455</v>
      </c>
      <c r="AO84">
        <v>0</v>
      </c>
      <c r="AP84">
        <v>2.2297090000000002</v>
      </c>
      <c r="AQ84">
        <v>34.907733</v>
      </c>
      <c r="AR84">
        <v>34.162176000000002</v>
      </c>
      <c r="AS84">
        <v>29.918593000000001</v>
      </c>
      <c r="AT84">
        <v>19.34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2265.7260349999997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390.66800000000001</v>
      </c>
      <c r="L85">
        <v>347.38508000000002</v>
      </c>
      <c r="M85">
        <v>88.963999999999999</v>
      </c>
      <c r="N85">
        <v>107.22096000000001</v>
      </c>
      <c r="O85">
        <v>119.584659</v>
      </c>
      <c r="P85">
        <v>134.71277000000001</v>
      </c>
      <c r="Q85">
        <v>8.4338840000000008</v>
      </c>
      <c r="R85">
        <v>30.767716</v>
      </c>
      <c r="S85">
        <v>19.292134000000001</v>
      </c>
      <c r="T85">
        <v>0</v>
      </c>
      <c r="U85">
        <v>404.13279799999998</v>
      </c>
      <c r="V85">
        <v>17.280290000000001</v>
      </c>
      <c r="W85">
        <v>40.371048999999999</v>
      </c>
      <c r="X85">
        <v>126.725253</v>
      </c>
      <c r="Y85">
        <v>0</v>
      </c>
      <c r="Z85">
        <v>12.611227</v>
      </c>
      <c r="AA85">
        <v>27.171461999999998</v>
      </c>
      <c r="AB85">
        <v>25.470856999999999</v>
      </c>
      <c r="AC85">
        <v>9.3584709999999998</v>
      </c>
      <c r="AD85">
        <v>0</v>
      </c>
      <c r="AE85">
        <v>15.93505</v>
      </c>
      <c r="AF85">
        <v>8.5811580000000003</v>
      </c>
      <c r="AG85">
        <v>40.690586000000003</v>
      </c>
      <c r="AH85">
        <v>0</v>
      </c>
      <c r="AI85">
        <v>0</v>
      </c>
      <c r="AJ85">
        <v>0</v>
      </c>
      <c r="AK85">
        <v>52.152728000000003</v>
      </c>
      <c r="AL85">
        <v>12.360194</v>
      </c>
      <c r="AM85">
        <v>10.208966999999999</v>
      </c>
      <c r="AN85">
        <v>0.647455</v>
      </c>
      <c r="AO85">
        <v>0</v>
      </c>
      <c r="AP85">
        <v>2.2297090000000002</v>
      </c>
      <c r="AQ85">
        <v>34.907733</v>
      </c>
      <c r="AR85">
        <v>34.162176000000002</v>
      </c>
      <c r="AS85">
        <v>29.918593000000001</v>
      </c>
      <c r="AT85">
        <v>19.34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2171.2849590000001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390.66800000000001</v>
      </c>
      <c r="L86">
        <v>347.38508000000002</v>
      </c>
      <c r="M86">
        <v>88.963999999999999</v>
      </c>
      <c r="N86">
        <v>107.22096000000001</v>
      </c>
      <c r="O86">
        <v>119.584659</v>
      </c>
      <c r="P86">
        <v>134.71277000000001</v>
      </c>
      <c r="Q86">
        <v>8.4338840000000008</v>
      </c>
      <c r="R86">
        <v>30.767716</v>
      </c>
      <c r="S86">
        <v>19.292134000000001</v>
      </c>
      <c r="T86">
        <v>0</v>
      </c>
      <c r="U86">
        <v>404.13279799999998</v>
      </c>
      <c r="V86">
        <v>17.280290000000001</v>
      </c>
      <c r="W86">
        <v>40.241124999999997</v>
      </c>
      <c r="X86">
        <v>126.725253</v>
      </c>
      <c r="Y86">
        <v>0</v>
      </c>
      <c r="Z86">
        <v>12.611227</v>
      </c>
      <c r="AA86">
        <v>27.171461999999998</v>
      </c>
      <c r="AB86">
        <v>12.735429</v>
      </c>
      <c r="AC86">
        <v>9.3584709999999998</v>
      </c>
      <c r="AD86">
        <v>0</v>
      </c>
      <c r="AE86">
        <v>15.93505</v>
      </c>
      <c r="AF86">
        <v>8.5811580000000003</v>
      </c>
      <c r="AG86">
        <v>40.690586000000003</v>
      </c>
      <c r="AH86">
        <v>0</v>
      </c>
      <c r="AI86">
        <v>0</v>
      </c>
      <c r="AJ86">
        <v>0</v>
      </c>
      <c r="AK86">
        <v>52.152728000000003</v>
      </c>
      <c r="AL86">
        <v>12.360194</v>
      </c>
      <c r="AM86">
        <v>10.208966999999999</v>
      </c>
      <c r="AN86">
        <v>0.647455</v>
      </c>
      <c r="AO86">
        <v>0</v>
      </c>
      <c r="AP86">
        <v>2.2297090000000002</v>
      </c>
      <c r="AQ86">
        <v>34.907733</v>
      </c>
      <c r="AR86">
        <v>34.162176000000002</v>
      </c>
      <c r="AS86">
        <v>29.918593000000001</v>
      </c>
      <c r="AT86">
        <v>19.34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2158.4196070000003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390.66800000000001</v>
      </c>
      <c r="L87">
        <v>347.38508000000002</v>
      </c>
      <c r="M87">
        <v>88.963999999999999</v>
      </c>
      <c r="N87">
        <v>107.22096000000001</v>
      </c>
      <c r="O87">
        <v>119.584659</v>
      </c>
      <c r="P87">
        <v>134.71277000000001</v>
      </c>
      <c r="Q87">
        <v>8.4338840000000008</v>
      </c>
      <c r="R87">
        <v>30.767716</v>
      </c>
      <c r="S87">
        <v>19.292134000000001</v>
      </c>
      <c r="T87">
        <v>0</v>
      </c>
      <c r="U87">
        <v>404.13279799999998</v>
      </c>
      <c r="V87">
        <v>17.280290000000001</v>
      </c>
      <c r="W87">
        <v>40.241124999999997</v>
      </c>
      <c r="X87">
        <v>126.725253</v>
      </c>
      <c r="Y87">
        <v>0</v>
      </c>
      <c r="Z87">
        <v>12.611227</v>
      </c>
      <c r="AA87">
        <v>13.585730999999999</v>
      </c>
      <c r="AB87">
        <v>12.735429</v>
      </c>
      <c r="AC87">
        <v>9.3584709999999998</v>
      </c>
      <c r="AD87">
        <v>0</v>
      </c>
      <c r="AE87">
        <v>15.93505</v>
      </c>
      <c r="AF87">
        <v>8.5811580000000003</v>
      </c>
      <c r="AG87">
        <v>40.690586000000003</v>
      </c>
      <c r="AH87">
        <v>0</v>
      </c>
      <c r="AI87">
        <v>0</v>
      </c>
      <c r="AJ87">
        <v>0</v>
      </c>
      <c r="AK87">
        <v>52.152728000000003</v>
      </c>
      <c r="AL87">
        <v>24.720388</v>
      </c>
      <c r="AM87">
        <v>10.208966999999999</v>
      </c>
      <c r="AN87">
        <v>0.647455</v>
      </c>
      <c r="AO87">
        <v>0</v>
      </c>
      <c r="AP87">
        <v>1.734218</v>
      </c>
      <c r="AQ87">
        <v>34.907733</v>
      </c>
      <c r="AR87">
        <v>34.162176000000002</v>
      </c>
      <c r="AS87">
        <v>29.918593000000001</v>
      </c>
      <c r="AT87">
        <v>19.34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2156.6985789999999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390.66800000000001</v>
      </c>
      <c r="L88">
        <v>347.38508000000002</v>
      </c>
      <c r="M88">
        <v>88.963999999999999</v>
      </c>
      <c r="N88">
        <v>107.22096000000001</v>
      </c>
      <c r="O88">
        <v>119.584659</v>
      </c>
      <c r="P88">
        <v>134.71277000000001</v>
      </c>
      <c r="Q88">
        <v>8.4338840000000008</v>
      </c>
      <c r="R88">
        <v>30.767716</v>
      </c>
      <c r="S88">
        <v>19.292134000000001</v>
      </c>
      <c r="T88">
        <v>0</v>
      </c>
      <c r="U88">
        <v>404.13279799999998</v>
      </c>
      <c r="V88">
        <v>17.280290000000001</v>
      </c>
      <c r="W88">
        <v>40.241124999999997</v>
      </c>
      <c r="X88">
        <v>126.725253</v>
      </c>
      <c r="Y88">
        <v>0</v>
      </c>
      <c r="Z88">
        <v>12.611227</v>
      </c>
      <c r="AA88">
        <v>13.585730999999999</v>
      </c>
      <c r="AB88">
        <v>12.735429</v>
      </c>
      <c r="AC88">
        <v>9.3584709999999998</v>
      </c>
      <c r="AD88">
        <v>0</v>
      </c>
      <c r="AE88">
        <v>15.93505</v>
      </c>
      <c r="AF88">
        <v>8.5811580000000003</v>
      </c>
      <c r="AG88">
        <v>40.690586000000003</v>
      </c>
      <c r="AH88">
        <v>0</v>
      </c>
      <c r="AI88">
        <v>0</v>
      </c>
      <c r="AJ88">
        <v>0</v>
      </c>
      <c r="AK88">
        <v>52.152728000000003</v>
      </c>
      <c r="AL88">
        <v>24.720388</v>
      </c>
      <c r="AM88">
        <v>10.208966999999999</v>
      </c>
      <c r="AN88">
        <v>0.647455</v>
      </c>
      <c r="AO88">
        <v>0</v>
      </c>
      <c r="AP88">
        <v>1.734218</v>
      </c>
      <c r="AQ88">
        <v>23.271822</v>
      </c>
      <c r="AR88">
        <v>34.162176000000002</v>
      </c>
      <c r="AS88">
        <v>29.918593000000001</v>
      </c>
      <c r="AT88">
        <v>19.34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2145.062668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400.33800000000002</v>
      </c>
      <c r="L89">
        <v>347.38508000000002</v>
      </c>
      <c r="M89">
        <v>88.963999999999999</v>
      </c>
      <c r="N89">
        <v>107.22096000000001</v>
      </c>
      <c r="O89">
        <v>119.584659</v>
      </c>
      <c r="P89">
        <v>134.71277000000001</v>
      </c>
      <c r="Q89">
        <v>8.4338840000000008</v>
      </c>
      <c r="R89">
        <v>30.767716</v>
      </c>
      <c r="S89">
        <v>19.292134000000001</v>
      </c>
      <c r="T89">
        <v>0</v>
      </c>
      <c r="U89">
        <v>404.13279799999998</v>
      </c>
      <c r="V89">
        <v>17.280290000000001</v>
      </c>
      <c r="W89">
        <v>34.047006000000003</v>
      </c>
      <c r="X89">
        <v>107.038004</v>
      </c>
      <c r="Y89">
        <v>0</v>
      </c>
      <c r="Z89">
        <v>12.611227</v>
      </c>
      <c r="AA89">
        <v>13.585730999999999</v>
      </c>
      <c r="AB89">
        <v>12.735429</v>
      </c>
      <c r="AC89">
        <v>9.3584709999999998</v>
      </c>
      <c r="AD89">
        <v>0</v>
      </c>
      <c r="AE89">
        <v>15.93505</v>
      </c>
      <c r="AF89">
        <v>8.5811580000000003</v>
      </c>
      <c r="AG89">
        <v>40.690586000000003</v>
      </c>
      <c r="AH89">
        <v>0</v>
      </c>
      <c r="AI89">
        <v>0</v>
      </c>
      <c r="AJ89">
        <v>0</v>
      </c>
      <c r="AK89">
        <v>52.152728000000003</v>
      </c>
      <c r="AL89">
        <v>12.360194</v>
      </c>
      <c r="AM89">
        <v>10.208966999999999</v>
      </c>
      <c r="AN89">
        <v>0.647455</v>
      </c>
      <c r="AO89">
        <v>0</v>
      </c>
      <c r="AP89">
        <v>0.74323600000000001</v>
      </c>
      <c r="AQ89">
        <v>23.271822</v>
      </c>
      <c r="AR89">
        <v>34.162176000000002</v>
      </c>
      <c r="AS89">
        <v>29.918593000000001</v>
      </c>
      <c r="AT89">
        <v>19.34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2115.5001240000001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390.66800000000001</v>
      </c>
      <c r="L90">
        <v>347.38508000000002</v>
      </c>
      <c r="M90">
        <v>88.963999999999999</v>
      </c>
      <c r="N90">
        <v>107.22096000000001</v>
      </c>
      <c r="O90">
        <v>119.584659</v>
      </c>
      <c r="P90">
        <v>134.71277000000001</v>
      </c>
      <c r="Q90">
        <v>8.4338840000000008</v>
      </c>
      <c r="R90">
        <v>30.767716</v>
      </c>
      <c r="S90">
        <v>19.292134000000001</v>
      </c>
      <c r="T90">
        <v>0</v>
      </c>
      <c r="U90">
        <v>404.13279799999998</v>
      </c>
      <c r="V90">
        <v>14.122648</v>
      </c>
      <c r="W90">
        <v>34.047006000000003</v>
      </c>
      <c r="X90">
        <v>107.038004</v>
      </c>
      <c r="Y90">
        <v>0</v>
      </c>
      <c r="Z90">
        <v>12.611227</v>
      </c>
      <c r="AA90">
        <v>0</v>
      </c>
      <c r="AB90">
        <v>12.735429</v>
      </c>
      <c r="AC90">
        <v>9.3584709999999998</v>
      </c>
      <c r="AD90">
        <v>0</v>
      </c>
      <c r="AE90">
        <v>15.93505</v>
      </c>
      <c r="AF90">
        <v>8.5811580000000003</v>
      </c>
      <c r="AG90">
        <v>40.690586000000003</v>
      </c>
      <c r="AH90">
        <v>0</v>
      </c>
      <c r="AI90">
        <v>0</v>
      </c>
      <c r="AJ90">
        <v>0</v>
      </c>
      <c r="AK90">
        <v>52.152728000000003</v>
      </c>
      <c r="AL90">
        <v>12.360194</v>
      </c>
      <c r="AM90">
        <v>10.208966999999999</v>
      </c>
      <c r="AN90">
        <v>0.647455</v>
      </c>
      <c r="AO90">
        <v>0</v>
      </c>
      <c r="AP90">
        <v>0.74323600000000001</v>
      </c>
      <c r="AQ90">
        <v>23.271822</v>
      </c>
      <c r="AR90">
        <v>34.162176000000002</v>
      </c>
      <c r="AS90">
        <v>29.918593000000001</v>
      </c>
      <c r="AT90">
        <v>19.34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2089.0867510000007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380.99799999999999</v>
      </c>
      <c r="L91">
        <v>347.38508000000002</v>
      </c>
      <c r="M91">
        <v>88.963999999999999</v>
      </c>
      <c r="N91">
        <v>107.22096000000001</v>
      </c>
      <c r="O91">
        <v>119.584659</v>
      </c>
      <c r="P91">
        <v>134.71277000000001</v>
      </c>
      <c r="Q91">
        <v>8.4338840000000008</v>
      </c>
      <c r="R91">
        <v>30.767716</v>
      </c>
      <c r="S91">
        <v>19.292134000000001</v>
      </c>
      <c r="T91">
        <v>0</v>
      </c>
      <c r="U91">
        <v>404.13279799999998</v>
      </c>
      <c r="V91">
        <v>14.122648</v>
      </c>
      <c r="W91">
        <v>38.674681999999997</v>
      </c>
      <c r="X91">
        <v>122.042587</v>
      </c>
      <c r="Y91">
        <v>0</v>
      </c>
      <c r="Z91">
        <v>12.611227</v>
      </c>
      <c r="AA91">
        <v>0</v>
      </c>
      <c r="AB91">
        <v>12.735429</v>
      </c>
      <c r="AC91">
        <v>9.3584709999999998</v>
      </c>
      <c r="AD91">
        <v>0</v>
      </c>
      <c r="AE91">
        <v>0</v>
      </c>
      <c r="AF91">
        <v>8.5811580000000003</v>
      </c>
      <c r="AG91">
        <v>40.690586000000003</v>
      </c>
      <c r="AH91">
        <v>0</v>
      </c>
      <c r="AI91">
        <v>0</v>
      </c>
      <c r="AJ91">
        <v>0</v>
      </c>
      <c r="AK91">
        <v>52.152728000000003</v>
      </c>
      <c r="AL91">
        <v>12.360194</v>
      </c>
      <c r="AM91">
        <v>10.208966999999999</v>
      </c>
      <c r="AN91">
        <v>0.647455</v>
      </c>
      <c r="AO91">
        <v>0</v>
      </c>
      <c r="AP91">
        <v>1.2387269999999999</v>
      </c>
      <c r="AQ91">
        <v>12.184200000000001</v>
      </c>
      <c r="AR91">
        <v>34.162176000000002</v>
      </c>
      <c r="AS91">
        <v>29.918593000000001</v>
      </c>
      <c r="AT91">
        <v>19.34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2072.5218290000003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380.99799999999999</v>
      </c>
      <c r="L92">
        <v>347.38508000000002</v>
      </c>
      <c r="M92">
        <v>88.963999999999999</v>
      </c>
      <c r="N92">
        <v>107.22096000000001</v>
      </c>
      <c r="O92">
        <v>119.584659</v>
      </c>
      <c r="P92">
        <v>134.71277000000001</v>
      </c>
      <c r="Q92">
        <v>8.4338840000000008</v>
      </c>
      <c r="R92">
        <v>30.767716</v>
      </c>
      <c r="S92">
        <v>19.292134000000001</v>
      </c>
      <c r="T92">
        <v>0</v>
      </c>
      <c r="U92">
        <v>404.13279799999998</v>
      </c>
      <c r="V92">
        <v>14.122648</v>
      </c>
      <c r="W92">
        <v>38.674681999999997</v>
      </c>
      <c r="X92">
        <v>122.96459</v>
      </c>
      <c r="Y92">
        <v>0</v>
      </c>
      <c r="Z92">
        <v>12.611227</v>
      </c>
      <c r="AA92">
        <v>0</v>
      </c>
      <c r="AB92">
        <v>12.735429</v>
      </c>
      <c r="AC92">
        <v>9.3584709999999998</v>
      </c>
      <c r="AD92">
        <v>0</v>
      </c>
      <c r="AE92">
        <v>0</v>
      </c>
      <c r="AF92">
        <v>8.5811580000000003</v>
      </c>
      <c r="AG92">
        <v>40.690586000000003</v>
      </c>
      <c r="AH92">
        <v>0</v>
      </c>
      <c r="AI92">
        <v>0</v>
      </c>
      <c r="AJ92">
        <v>0</v>
      </c>
      <c r="AK92">
        <v>52.152728000000003</v>
      </c>
      <c r="AL92">
        <v>12.360194</v>
      </c>
      <c r="AM92">
        <v>10.208966999999999</v>
      </c>
      <c r="AN92">
        <v>0.647455</v>
      </c>
      <c r="AO92">
        <v>0</v>
      </c>
      <c r="AP92">
        <v>1.2387269999999999</v>
      </c>
      <c r="AQ92">
        <v>11.879595</v>
      </c>
      <c r="AR92">
        <v>34.162176000000002</v>
      </c>
      <c r="AS92">
        <v>29.918593000000001</v>
      </c>
      <c r="AT92">
        <v>19.34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2073.1392270000006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380.99799999999999</v>
      </c>
      <c r="L93">
        <v>347.38508000000002</v>
      </c>
      <c r="M93">
        <v>88.963999999999999</v>
      </c>
      <c r="N93">
        <v>107.22096000000001</v>
      </c>
      <c r="O93">
        <v>119.584659</v>
      </c>
      <c r="P93">
        <v>134.71277000000001</v>
      </c>
      <c r="Q93">
        <v>8.4338840000000008</v>
      </c>
      <c r="R93">
        <v>30.767716</v>
      </c>
      <c r="S93">
        <v>19.292134000000001</v>
      </c>
      <c r="T93">
        <v>0</v>
      </c>
      <c r="U93">
        <v>404.13279799999998</v>
      </c>
      <c r="V93">
        <v>14.122648</v>
      </c>
      <c r="W93">
        <v>38.674681999999997</v>
      </c>
      <c r="X93">
        <v>122.96459</v>
      </c>
      <c r="Y93">
        <v>0</v>
      </c>
      <c r="Z93">
        <v>12.611227</v>
      </c>
      <c r="AA93">
        <v>0</v>
      </c>
      <c r="AB93">
        <v>12.735429</v>
      </c>
      <c r="AC93">
        <v>0</v>
      </c>
      <c r="AD93">
        <v>0</v>
      </c>
      <c r="AE93">
        <v>0</v>
      </c>
      <c r="AF93">
        <v>8.5811580000000003</v>
      </c>
      <c r="AG93">
        <v>40.690586000000003</v>
      </c>
      <c r="AH93">
        <v>0</v>
      </c>
      <c r="AI93">
        <v>0</v>
      </c>
      <c r="AJ93">
        <v>0</v>
      </c>
      <c r="AK93">
        <v>52.152728000000003</v>
      </c>
      <c r="AL93">
        <v>12.360194</v>
      </c>
      <c r="AM93">
        <v>10.208966999999999</v>
      </c>
      <c r="AN93">
        <v>0.647455</v>
      </c>
      <c r="AO93">
        <v>0</v>
      </c>
      <c r="AP93">
        <v>1.2387269999999999</v>
      </c>
      <c r="AQ93">
        <v>11.635911</v>
      </c>
      <c r="AR93">
        <v>34.162176000000002</v>
      </c>
      <c r="AS93">
        <v>29.918593000000001</v>
      </c>
      <c r="AT93">
        <v>19.34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2063.5370720000005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380.99799999999999</v>
      </c>
      <c r="L94">
        <v>347.38508000000002</v>
      </c>
      <c r="M94">
        <v>88.963999999999999</v>
      </c>
      <c r="N94">
        <v>107.22096000000001</v>
      </c>
      <c r="O94">
        <v>119.584659</v>
      </c>
      <c r="P94">
        <v>134.71277000000001</v>
      </c>
      <c r="Q94">
        <v>8.4338840000000008</v>
      </c>
      <c r="R94">
        <v>30.767716</v>
      </c>
      <c r="S94">
        <v>19.292134000000001</v>
      </c>
      <c r="T94">
        <v>0</v>
      </c>
      <c r="U94">
        <v>404.13279799999998</v>
      </c>
      <c r="V94">
        <v>14.122648</v>
      </c>
      <c r="W94">
        <v>34.047006000000003</v>
      </c>
      <c r="X94">
        <v>122.96459</v>
      </c>
      <c r="Y94">
        <v>0</v>
      </c>
      <c r="Z94">
        <v>12.611227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8.5811580000000003</v>
      </c>
      <c r="AG94">
        <v>40.690586000000003</v>
      </c>
      <c r="AH94">
        <v>0</v>
      </c>
      <c r="AI94">
        <v>0</v>
      </c>
      <c r="AJ94">
        <v>0</v>
      </c>
      <c r="AK94">
        <v>52.152728000000003</v>
      </c>
      <c r="AL94">
        <v>12.360194</v>
      </c>
      <c r="AM94">
        <v>10.208966999999999</v>
      </c>
      <c r="AN94">
        <v>0.647455</v>
      </c>
      <c r="AO94">
        <v>0</v>
      </c>
      <c r="AP94">
        <v>1.2387269999999999</v>
      </c>
      <c r="AQ94">
        <v>0</v>
      </c>
      <c r="AR94">
        <v>34.162176000000002</v>
      </c>
      <c r="AS94">
        <v>29.918593000000001</v>
      </c>
      <c r="AT94">
        <v>19.34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2034.5380560000003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380.99799999999999</v>
      </c>
      <c r="L95">
        <v>347.38508000000002</v>
      </c>
      <c r="M95">
        <v>88.963999999999999</v>
      </c>
      <c r="N95">
        <v>107.22096000000001</v>
      </c>
      <c r="O95">
        <v>119.584659</v>
      </c>
      <c r="P95">
        <v>134.71277000000001</v>
      </c>
      <c r="Q95">
        <v>8.4338840000000008</v>
      </c>
      <c r="R95">
        <v>30.767716</v>
      </c>
      <c r="S95">
        <v>19.292134000000001</v>
      </c>
      <c r="T95">
        <v>0</v>
      </c>
      <c r="U95">
        <v>404.13279799999998</v>
      </c>
      <c r="V95">
        <v>14.122648</v>
      </c>
      <c r="W95">
        <v>34.047006000000003</v>
      </c>
      <c r="X95">
        <v>107.038004</v>
      </c>
      <c r="Y95">
        <v>0</v>
      </c>
      <c r="Z95">
        <v>12.611227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8.5811580000000003</v>
      </c>
      <c r="AG95">
        <v>40.690586000000003</v>
      </c>
      <c r="AH95">
        <v>0</v>
      </c>
      <c r="AI95">
        <v>0</v>
      </c>
      <c r="AJ95">
        <v>0</v>
      </c>
      <c r="AK95">
        <v>52.152728000000003</v>
      </c>
      <c r="AL95">
        <v>12.360194</v>
      </c>
      <c r="AM95">
        <v>10.208966999999999</v>
      </c>
      <c r="AN95">
        <v>0.647455</v>
      </c>
      <c r="AO95">
        <v>0</v>
      </c>
      <c r="AP95">
        <v>0.61936400000000003</v>
      </c>
      <c r="AQ95">
        <v>0</v>
      </c>
      <c r="AR95">
        <v>34.162176000000002</v>
      </c>
      <c r="AS95">
        <v>29.918593000000001</v>
      </c>
      <c r="AT95">
        <v>19.34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2017.9921070000003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380.99799999999999</v>
      </c>
      <c r="L96">
        <v>347.38508000000002</v>
      </c>
      <c r="M96">
        <v>88.963999999999999</v>
      </c>
      <c r="N96">
        <v>107.22096000000001</v>
      </c>
      <c r="O96">
        <v>119.584659</v>
      </c>
      <c r="P96">
        <v>134.71277000000001</v>
      </c>
      <c r="Q96">
        <v>8.4338840000000008</v>
      </c>
      <c r="R96">
        <v>30.767716</v>
      </c>
      <c r="S96">
        <v>19.292134000000001</v>
      </c>
      <c r="T96">
        <v>0</v>
      </c>
      <c r="U96">
        <v>404.13279799999998</v>
      </c>
      <c r="V96">
        <v>14.122648</v>
      </c>
      <c r="W96">
        <v>34.047006000000003</v>
      </c>
      <c r="X96">
        <v>107.038004</v>
      </c>
      <c r="Y96">
        <v>0</v>
      </c>
      <c r="Z96">
        <v>12.611227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8.5811580000000003</v>
      </c>
      <c r="AG96">
        <v>40.690586000000003</v>
      </c>
      <c r="AH96">
        <v>0</v>
      </c>
      <c r="AI96">
        <v>0</v>
      </c>
      <c r="AJ96">
        <v>0</v>
      </c>
      <c r="AK96">
        <v>52.152728000000003</v>
      </c>
      <c r="AL96">
        <v>12.360194</v>
      </c>
      <c r="AM96">
        <v>10.208966999999999</v>
      </c>
      <c r="AN96">
        <v>0.647455</v>
      </c>
      <c r="AO96">
        <v>0</v>
      </c>
      <c r="AP96">
        <v>0.61936400000000003</v>
      </c>
      <c r="AQ96">
        <v>0</v>
      </c>
      <c r="AR96">
        <v>34.162176000000002</v>
      </c>
      <c r="AS96">
        <v>29.918593000000001</v>
      </c>
      <c r="AT96">
        <v>19.34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2017.9921070000003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380.99799999999999</v>
      </c>
      <c r="L97">
        <v>347.38508000000002</v>
      </c>
      <c r="M97">
        <v>88.963999999999999</v>
      </c>
      <c r="N97">
        <v>107.22096000000001</v>
      </c>
      <c r="O97">
        <v>119.584659</v>
      </c>
      <c r="P97">
        <v>134.71277000000001</v>
      </c>
      <c r="Q97">
        <v>8.4338840000000008</v>
      </c>
      <c r="R97">
        <v>30.767716</v>
      </c>
      <c r="S97">
        <v>19.292134000000001</v>
      </c>
      <c r="T97">
        <v>0</v>
      </c>
      <c r="U97">
        <v>404.13279799999998</v>
      </c>
      <c r="V97">
        <v>14.122648</v>
      </c>
      <c r="W97">
        <v>38.674681999999997</v>
      </c>
      <c r="X97">
        <v>122.96459</v>
      </c>
      <c r="Y97">
        <v>0</v>
      </c>
      <c r="Z97">
        <v>12.611227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8.5811580000000003</v>
      </c>
      <c r="AG97">
        <v>40.690586000000003</v>
      </c>
      <c r="AH97">
        <v>0</v>
      </c>
      <c r="AI97">
        <v>0</v>
      </c>
      <c r="AJ97">
        <v>0</v>
      </c>
      <c r="AK97">
        <v>52.152728000000003</v>
      </c>
      <c r="AL97">
        <v>12.360194</v>
      </c>
      <c r="AM97">
        <v>15.282514000000001</v>
      </c>
      <c r="AN97">
        <v>0.647455</v>
      </c>
      <c r="AO97">
        <v>0</v>
      </c>
      <c r="AP97">
        <v>0</v>
      </c>
      <c r="AQ97">
        <v>0</v>
      </c>
      <c r="AR97">
        <v>34.162176000000002</v>
      </c>
      <c r="AS97">
        <v>29.918593000000001</v>
      </c>
      <c r="AT97">
        <v>19.34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2043.0005520000004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380.99799999999999</v>
      </c>
      <c r="L98">
        <v>347.38508000000002</v>
      </c>
      <c r="M98">
        <v>88.963999999999999</v>
      </c>
      <c r="N98">
        <v>107.22096000000001</v>
      </c>
      <c r="O98">
        <v>119.584659</v>
      </c>
      <c r="P98">
        <v>134.71277000000001</v>
      </c>
      <c r="Q98">
        <v>8.4338840000000008</v>
      </c>
      <c r="R98">
        <v>30.767716</v>
      </c>
      <c r="S98">
        <v>19.292134000000001</v>
      </c>
      <c r="T98">
        <v>0</v>
      </c>
      <c r="U98">
        <v>404.13279799999998</v>
      </c>
      <c r="V98">
        <v>14.122648</v>
      </c>
      <c r="W98">
        <v>34.047006000000003</v>
      </c>
      <c r="X98">
        <v>115.741004</v>
      </c>
      <c r="Y98">
        <v>0</v>
      </c>
      <c r="Z98">
        <v>12.611227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8.5811580000000003</v>
      </c>
      <c r="AG98">
        <v>40.690586000000003</v>
      </c>
      <c r="AH98">
        <v>0</v>
      </c>
      <c r="AI98">
        <v>0</v>
      </c>
      <c r="AJ98">
        <v>0</v>
      </c>
      <c r="AK98">
        <v>52.152728000000003</v>
      </c>
      <c r="AL98">
        <v>12.360194</v>
      </c>
      <c r="AM98">
        <v>15.282514000000001</v>
      </c>
      <c r="AN98">
        <v>0.647455</v>
      </c>
      <c r="AO98">
        <v>0</v>
      </c>
      <c r="AP98">
        <v>0</v>
      </c>
      <c r="AQ98">
        <v>0</v>
      </c>
      <c r="AR98">
        <v>34.162176000000002</v>
      </c>
      <c r="AS98">
        <v>29.918593000000001</v>
      </c>
      <c r="AT98">
        <v>16.546953999999999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2028.3562440000003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8.8514344999999963</v>
      </c>
      <c r="L99">
        <f t="shared" si="2"/>
        <v>8.3394466799999964</v>
      </c>
      <c r="M99">
        <f t="shared" si="2"/>
        <v>1.7970118800000012</v>
      </c>
      <c r="N99">
        <f t="shared" si="2"/>
        <v>2.2150037935000029</v>
      </c>
      <c r="O99">
        <f t="shared" si="2"/>
        <v>2.5257524885000024</v>
      </c>
      <c r="P99">
        <f t="shared" si="2"/>
        <v>2.756729209</v>
      </c>
      <c r="Q99">
        <f t="shared" si="2"/>
        <v>0.17171038400000002</v>
      </c>
      <c r="R99">
        <f t="shared" si="2"/>
        <v>0.60736354824999939</v>
      </c>
      <c r="S99">
        <f t="shared" si="2"/>
        <v>0.38359246400000013</v>
      </c>
      <c r="T99">
        <f t="shared" si="2"/>
        <v>0</v>
      </c>
      <c r="U99">
        <f t="shared" si="2"/>
        <v>8.7652028357499887</v>
      </c>
      <c r="V99">
        <f t="shared" si="2"/>
        <v>0.29984976724999995</v>
      </c>
      <c r="W99">
        <f t="shared" si="2"/>
        <v>0.81486502424999963</v>
      </c>
      <c r="X99">
        <f t="shared" si="2"/>
        <v>2.6404427752499982</v>
      </c>
      <c r="Y99">
        <f t="shared" si="2"/>
        <v>0</v>
      </c>
      <c r="Z99">
        <f t="shared" si="2"/>
        <v>0.25380095024999977</v>
      </c>
      <c r="AA99">
        <f t="shared" si="2"/>
        <v>0.38196404174999987</v>
      </c>
      <c r="AB99">
        <f t="shared" si="2"/>
        <v>0.27459156750000013</v>
      </c>
      <c r="AC99">
        <f t="shared" si="2"/>
        <v>0.16611286775000011</v>
      </c>
      <c r="AD99">
        <f t="shared" si="2"/>
        <v>0.13229210025000002</v>
      </c>
      <c r="AE99">
        <f t="shared" si="2"/>
        <v>0.38642496250000063</v>
      </c>
      <c r="AF99">
        <f t="shared" si="2"/>
        <v>0.2876594854999997</v>
      </c>
      <c r="AG99">
        <f t="shared" si="2"/>
        <v>0.97657406400000168</v>
      </c>
      <c r="AH99">
        <f t="shared" si="2"/>
        <v>0.62270931900000026</v>
      </c>
      <c r="AI99">
        <f t="shared" si="2"/>
        <v>0</v>
      </c>
      <c r="AJ99">
        <f t="shared" si="2"/>
        <v>0</v>
      </c>
      <c r="AK99">
        <f t="shared" si="2"/>
        <v>1.2516654720000004</v>
      </c>
      <c r="AL99">
        <f t="shared" si="2"/>
        <v>0.64630330849999962</v>
      </c>
      <c r="AM99">
        <f t="shared" si="2"/>
        <v>0.33507066725000006</v>
      </c>
      <c r="AN99">
        <f t="shared" si="2"/>
        <v>1.5538920000000015E-2</v>
      </c>
      <c r="AO99">
        <f t="shared" si="2"/>
        <v>0</v>
      </c>
      <c r="AP99">
        <f t="shared" si="2"/>
        <v>2.9326862999999995E-2</v>
      </c>
      <c r="AQ99">
        <f t="shared" si="2"/>
        <v>0.45690750000000024</v>
      </c>
      <c r="AR99">
        <f t="shared" si="2"/>
        <v>0.82736519999999858</v>
      </c>
      <c r="AS99">
        <f t="shared" si="2"/>
        <v>0.72272914199999994</v>
      </c>
      <c r="AT99">
        <f t="shared" si="2"/>
        <v>0.45313807324999933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48.388579854250018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U3" activePane="bottomRight" state="frozen"/>
      <selection sqref="A1:D35"/>
      <selection pane="topRight" sqref="A1:D35"/>
      <selection pane="bottomLeft" sqref="A1:D35"/>
      <selection pane="bottomRight" activeCell="AG3" sqref="AG3:AG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45376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205.88</v>
      </c>
      <c r="C3" s="34">
        <v>68.2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35.26</v>
      </c>
      <c r="N3">
        <v>154.16</v>
      </c>
      <c r="O3">
        <v>100.2</v>
      </c>
      <c r="P3">
        <v>2.1</v>
      </c>
      <c r="Q3">
        <v>9.01</v>
      </c>
      <c r="R3" s="93">
        <v>0</v>
      </c>
      <c r="S3" s="93">
        <v>0</v>
      </c>
      <c r="T3" s="93">
        <v>0</v>
      </c>
      <c r="U3">
        <v>2.4700000000000002</v>
      </c>
      <c r="V3">
        <v>0</v>
      </c>
      <c r="W3">
        <v>1.67</v>
      </c>
      <c r="X3">
        <v>55</v>
      </c>
      <c r="Y3">
        <v>18.34</v>
      </c>
      <c r="Z3">
        <v>18.329999999999998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12.34</v>
      </c>
      <c r="AH3">
        <v>48.33</v>
      </c>
      <c r="AI3">
        <v>48.33</v>
      </c>
      <c r="AJ3">
        <v>27.08</v>
      </c>
      <c r="AK3">
        <v>0</v>
      </c>
      <c r="AL3">
        <v>0</v>
      </c>
    </row>
    <row r="4" spans="1:38">
      <c r="A4" t="s">
        <v>46</v>
      </c>
      <c r="B4" s="34">
        <v>205.88</v>
      </c>
      <c r="C4" s="34">
        <v>68.2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35.26</v>
      </c>
      <c r="N4">
        <v>154.16</v>
      </c>
      <c r="O4">
        <v>100.2</v>
      </c>
      <c r="P4">
        <v>2.1</v>
      </c>
      <c r="Q4">
        <v>8.81</v>
      </c>
      <c r="R4" s="93">
        <v>0</v>
      </c>
      <c r="S4" s="93">
        <v>0</v>
      </c>
      <c r="T4" s="93">
        <v>0</v>
      </c>
      <c r="U4">
        <v>2.4700000000000002</v>
      </c>
      <c r="V4">
        <v>0</v>
      </c>
      <c r="W4">
        <v>1.67</v>
      </c>
      <c r="X4">
        <v>55.5</v>
      </c>
      <c r="Y4">
        <v>18.5</v>
      </c>
      <c r="Z4">
        <v>18.5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12.66</v>
      </c>
      <c r="AH4">
        <v>48.67</v>
      </c>
      <c r="AI4">
        <v>48.67</v>
      </c>
      <c r="AJ4">
        <v>27.08</v>
      </c>
      <c r="AK4">
        <v>0</v>
      </c>
      <c r="AL4">
        <v>0</v>
      </c>
    </row>
    <row r="5" spans="1:38">
      <c r="A5" t="s">
        <v>47</v>
      </c>
      <c r="B5" s="34">
        <v>205.88</v>
      </c>
      <c r="C5" s="34">
        <v>68.2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35.26</v>
      </c>
      <c r="N5">
        <v>154.16</v>
      </c>
      <c r="O5">
        <v>100.2</v>
      </c>
      <c r="P5">
        <v>2.1</v>
      </c>
      <c r="Q5">
        <v>8.61</v>
      </c>
      <c r="R5" s="93">
        <v>0</v>
      </c>
      <c r="S5" s="93">
        <v>0</v>
      </c>
      <c r="T5" s="93">
        <v>0</v>
      </c>
      <c r="U5">
        <v>1.92</v>
      </c>
      <c r="V5">
        <v>0</v>
      </c>
      <c r="W5">
        <v>1.67</v>
      </c>
      <c r="X5">
        <v>56.5</v>
      </c>
      <c r="Y5">
        <v>18.84</v>
      </c>
      <c r="Z5">
        <v>18.829999999999998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13</v>
      </c>
      <c r="AH5">
        <v>49.33</v>
      </c>
      <c r="AI5">
        <v>49.33</v>
      </c>
      <c r="AJ5">
        <v>27.08</v>
      </c>
      <c r="AK5">
        <v>0</v>
      </c>
      <c r="AL5">
        <v>0</v>
      </c>
    </row>
    <row r="6" spans="1:38">
      <c r="A6" t="s">
        <v>48</v>
      </c>
      <c r="B6" s="34">
        <v>205.88</v>
      </c>
      <c r="C6" s="34">
        <v>68.2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35.26</v>
      </c>
      <c r="N6">
        <v>154.16</v>
      </c>
      <c r="O6">
        <v>100.2</v>
      </c>
      <c r="P6">
        <v>2.1</v>
      </c>
      <c r="Q6">
        <v>7.01</v>
      </c>
      <c r="R6" s="93">
        <v>0</v>
      </c>
      <c r="S6" s="93">
        <v>0</v>
      </c>
      <c r="T6" s="93">
        <v>0</v>
      </c>
      <c r="U6">
        <v>1.92</v>
      </c>
      <c r="V6">
        <v>0</v>
      </c>
      <c r="W6">
        <v>1.67</v>
      </c>
      <c r="X6">
        <v>57</v>
      </c>
      <c r="Y6">
        <v>19</v>
      </c>
      <c r="Z6">
        <v>19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13.34</v>
      </c>
      <c r="AH6">
        <v>50.67</v>
      </c>
      <c r="AI6">
        <v>50.67</v>
      </c>
      <c r="AJ6">
        <v>27.08</v>
      </c>
      <c r="AK6">
        <v>0</v>
      </c>
      <c r="AL6">
        <v>0</v>
      </c>
    </row>
    <row r="7" spans="1:38">
      <c r="A7" t="s">
        <v>49</v>
      </c>
      <c r="B7" s="34">
        <v>205.88</v>
      </c>
      <c r="C7" s="34">
        <v>33.840000000000003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35.26</v>
      </c>
      <c r="N7">
        <v>154.16</v>
      </c>
      <c r="O7">
        <v>77.36</v>
      </c>
      <c r="P7">
        <v>2.1</v>
      </c>
      <c r="Q7">
        <v>7.01</v>
      </c>
      <c r="R7" s="93">
        <v>0</v>
      </c>
      <c r="S7" s="93">
        <v>0</v>
      </c>
      <c r="T7" s="93">
        <v>0</v>
      </c>
      <c r="U7">
        <v>1.92</v>
      </c>
      <c r="V7">
        <v>0</v>
      </c>
      <c r="W7">
        <v>1.67</v>
      </c>
      <c r="X7">
        <v>57.5</v>
      </c>
      <c r="Y7">
        <v>19.16</v>
      </c>
      <c r="Z7">
        <v>19.170000000000002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13.66</v>
      </c>
      <c r="AH7">
        <v>51</v>
      </c>
      <c r="AI7">
        <v>51</v>
      </c>
      <c r="AJ7">
        <v>27.08</v>
      </c>
      <c r="AK7">
        <v>0</v>
      </c>
      <c r="AL7">
        <v>0</v>
      </c>
    </row>
    <row r="8" spans="1:38">
      <c r="A8" t="s">
        <v>50</v>
      </c>
      <c r="B8" s="34">
        <v>205.88</v>
      </c>
      <c r="C8" s="34">
        <v>33.840000000000003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35.26</v>
      </c>
      <c r="N8">
        <v>154.16</v>
      </c>
      <c r="O8">
        <v>77.36</v>
      </c>
      <c r="P8">
        <v>2.1</v>
      </c>
      <c r="Q8">
        <v>7.01</v>
      </c>
      <c r="R8" s="93">
        <v>0</v>
      </c>
      <c r="S8" s="93">
        <v>0</v>
      </c>
      <c r="T8" s="93">
        <v>0</v>
      </c>
      <c r="U8">
        <v>1.92</v>
      </c>
      <c r="V8">
        <v>0</v>
      </c>
      <c r="W8">
        <v>1.67</v>
      </c>
      <c r="X8">
        <v>59</v>
      </c>
      <c r="Y8">
        <v>19.66</v>
      </c>
      <c r="Z8">
        <v>19.670000000000002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14</v>
      </c>
      <c r="AH8">
        <v>51.33</v>
      </c>
      <c r="AI8">
        <v>51.33</v>
      </c>
      <c r="AJ8">
        <v>27.08</v>
      </c>
      <c r="AK8">
        <v>0</v>
      </c>
      <c r="AL8">
        <v>0</v>
      </c>
    </row>
    <row r="9" spans="1:38">
      <c r="A9" t="s">
        <v>51</v>
      </c>
      <c r="B9" s="34">
        <v>205.88</v>
      </c>
      <c r="C9" s="34">
        <v>33.840000000000003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35.26</v>
      </c>
      <c r="N9">
        <v>154.16</v>
      </c>
      <c r="O9">
        <v>77.36</v>
      </c>
      <c r="P9">
        <v>2.1</v>
      </c>
      <c r="Q9">
        <v>7.01</v>
      </c>
      <c r="R9" s="93">
        <v>0</v>
      </c>
      <c r="S9" s="93">
        <v>0</v>
      </c>
      <c r="T9" s="93">
        <v>0</v>
      </c>
      <c r="U9">
        <v>1.92</v>
      </c>
      <c r="V9">
        <v>0</v>
      </c>
      <c r="W9">
        <v>1.67</v>
      </c>
      <c r="X9">
        <v>61</v>
      </c>
      <c r="Y9">
        <v>20.34</v>
      </c>
      <c r="Z9">
        <v>20.329999999999998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14.34</v>
      </c>
      <c r="AH9">
        <v>51</v>
      </c>
      <c r="AI9">
        <v>51</v>
      </c>
      <c r="AJ9">
        <v>27.08</v>
      </c>
      <c r="AK9">
        <v>0</v>
      </c>
      <c r="AL9">
        <v>0</v>
      </c>
    </row>
    <row r="10" spans="1:38">
      <c r="A10" t="s">
        <v>52</v>
      </c>
      <c r="B10" s="34">
        <v>205.88</v>
      </c>
      <c r="C10" s="34">
        <v>33.840000000000003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35.26</v>
      </c>
      <c r="N10">
        <v>154.16</v>
      </c>
      <c r="O10">
        <v>67.69</v>
      </c>
      <c r="P10">
        <v>2.1</v>
      </c>
      <c r="Q10">
        <v>7.01</v>
      </c>
      <c r="R10" s="93">
        <v>0</v>
      </c>
      <c r="S10" s="93">
        <v>0</v>
      </c>
      <c r="T10" s="93">
        <v>0</v>
      </c>
      <c r="U10">
        <v>1.92</v>
      </c>
      <c r="V10">
        <v>0</v>
      </c>
      <c r="W10">
        <v>1.67</v>
      </c>
      <c r="X10">
        <v>63</v>
      </c>
      <c r="Y10">
        <v>21</v>
      </c>
      <c r="Z10">
        <v>21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14</v>
      </c>
      <c r="AH10">
        <v>52.33</v>
      </c>
      <c r="AI10">
        <v>52.33</v>
      </c>
      <c r="AJ10">
        <v>27.08</v>
      </c>
      <c r="AK10">
        <v>0</v>
      </c>
      <c r="AL10">
        <v>0</v>
      </c>
    </row>
    <row r="11" spans="1:38">
      <c r="A11" t="s">
        <v>53</v>
      </c>
      <c r="B11" s="34">
        <v>145.71</v>
      </c>
      <c r="C11" s="34">
        <v>33.840000000000003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35.26</v>
      </c>
      <c r="N11">
        <v>154.16</v>
      </c>
      <c r="O11">
        <v>67.69</v>
      </c>
      <c r="P11">
        <v>2.1</v>
      </c>
      <c r="Q11">
        <v>7.01</v>
      </c>
      <c r="R11" s="93">
        <v>0</v>
      </c>
      <c r="S11" s="93">
        <v>0</v>
      </c>
      <c r="T11" s="93">
        <v>0</v>
      </c>
      <c r="U11">
        <v>1.92</v>
      </c>
      <c r="V11">
        <v>0</v>
      </c>
      <c r="W11">
        <v>1.62</v>
      </c>
      <c r="X11">
        <v>42.5</v>
      </c>
      <c r="Y11">
        <v>14.16</v>
      </c>
      <c r="Z11">
        <v>14.17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14.34</v>
      </c>
      <c r="AH11">
        <v>43.33</v>
      </c>
      <c r="AI11">
        <v>43.33</v>
      </c>
      <c r="AJ11">
        <v>27.08</v>
      </c>
      <c r="AK11">
        <v>0</v>
      </c>
      <c r="AL11">
        <v>0</v>
      </c>
    </row>
    <row r="12" spans="1:38">
      <c r="A12" t="s">
        <v>54</v>
      </c>
      <c r="B12" s="34">
        <v>145.71</v>
      </c>
      <c r="C12" s="34">
        <v>33.840000000000003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35.26</v>
      </c>
      <c r="N12">
        <v>154.16</v>
      </c>
      <c r="O12">
        <v>77.36</v>
      </c>
      <c r="P12">
        <v>2.1</v>
      </c>
      <c r="Q12">
        <v>7.01</v>
      </c>
      <c r="R12" s="93">
        <v>0</v>
      </c>
      <c r="S12" s="93">
        <v>0</v>
      </c>
      <c r="T12" s="93">
        <v>0</v>
      </c>
      <c r="U12">
        <v>1.92</v>
      </c>
      <c r="V12">
        <v>0</v>
      </c>
      <c r="W12">
        <v>1.62</v>
      </c>
      <c r="X12">
        <v>43</v>
      </c>
      <c r="Y12">
        <v>14.34</v>
      </c>
      <c r="Z12">
        <v>14.33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14.66</v>
      </c>
      <c r="AH12">
        <v>43.67</v>
      </c>
      <c r="AI12">
        <v>43.67</v>
      </c>
      <c r="AJ12">
        <v>27.08</v>
      </c>
      <c r="AK12">
        <v>0</v>
      </c>
      <c r="AL12">
        <v>0</v>
      </c>
    </row>
    <row r="13" spans="1:38">
      <c r="A13" t="s">
        <v>55</v>
      </c>
      <c r="B13" s="34">
        <v>125.71</v>
      </c>
      <c r="C13" s="34">
        <v>33.840000000000003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35.26</v>
      </c>
      <c r="N13">
        <v>154.16</v>
      </c>
      <c r="O13">
        <v>53.18</v>
      </c>
      <c r="P13">
        <v>2.1</v>
      </c>
      <c r="Q13">
        <v>7.01</v>
      </c>
      <c r="R13" s="93">
        <v>0</v>
      </c>
      <c r="S13" s="93">
        <v>0</v>
      </c>
      <c r="T13" s="93">
        <v>0</v>
      </c>
      <c r="U13">
        <v>1.92</v>
      </c>
      <c r="V13">
        <v>0</v>
      </c>
      <c r="W13">
        <v>1.62</v>
      </c>
      <c r="X13">
        <v>44</v>
      </c>
      <c r="Y13">
        <v>14.66</v>
      </c>
      <c r="Z13">
        <v>14.67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15</v>
      </c>
      <c r="AH13">
        <v>44.33</v>
      </c>
      <c r="AI13">
        <v>44.33</v>
      </c>
      <c r="AJ13">
        <v>27.08</v>
      </c>
      <c r="AK13">
        <v>0</v>
      </c>
      <c r="AL13">
        <v>0</v>
      </c>
    </row>
    <row r="14" spans="1:38">
      <c r="A14" t="s">
        <v>56</v>
      </c>
      <c r="B14" s="34">
        <v>116.04</v>
      </c>
      <c r="C14" s="34">
        <v>33.840000000000003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35.26</v>
      </c>
      <c r="N14">
        <v>154.16</v>
      </c>
      <c r="O14">
        <v>53.18</v>
      </c>
      <c r="P14">
        <v>2.1</v>
      </c>
      <c r="Q14">
        <v>7.01</v>
      </c>
      <c r="R14" s="93">
        <v>0</v>
      </c>
      <c r="S14" s="93">
        <v>0</v>
      </c>
      <c r="T14" s="93">
        <v>0</v>
      </c>
      <c r="U14">
        <v>1.92</v>
      </c>
      <c r="V14">
        <v>0</v>
      </c>
      <c r="W14">
        <v>1.62</v>
      </c>
      <c r="X14">
        <v>46</v>
      </c>
      <c r="Y14">
        <v>15.34</v>
      </c>
      <c r="Z14">
        <v>15.33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15</v>
      </c>
      <c r="AH14">
        <v>45</v>
      </c>
      <c r="AI14">
        <v>45</v>
      </c>
      <c r="AJ14">
        <v>27.08</v>
      </c>
      <c r="AK14">
        <v>0</v>
      </c>
      <c r="AL14">
        <v>0</v>
      </c>
    </row>
    <row r="15" spans="1:38">
      <c r="A15" t="s">
        <v>57</v>
      </c>
      <c r="B15" s="34">
        <v>145.71</v>
      </c>
      <c r="C15" s="34">
        <v>33.46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35.26</v>
      </c>
      <c r="N15">
        <v>154.16</v>
      </c>
      <c r="O15">
        <v>64.790000000000006</v>
      </c>
      <c r="P15">
        <v>2.02</v>
      </c>
      <c r="Q15">
        <v>7.01</v>
      </c>
      <c r="R15" s="93">
        <v>0</v>
      </c>
      <c r="S15" s="93">
        <v>0</v>
      </c>
      <c r="T15" s="93">
        <v>0</v>
      </c>
      <c r="U15">
        <v>1.85</v>
      </c>
      <c r="V15">
        <v>0</v>
      </c>
      <c r="W15">
        <v>1.62</v>
      </c>
      <c r="X15">
        <v>47.5</v>
      </c>
      <c r="Y15">
        <v>15.84</v>
      </c>
      <c r="Z15">
        <v>15.83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15</v>
      </c>
      <c r="AH15">
        <v>51</v>
      </c>
      <c r="AI15">
        <v>51</v>
      </c>
      <c r="AJ15">
        <v>27.08</v>
      </c>
      <c r="AK15">
        <v>0</v>
      </c>
      <c r="AL15">
        <v>0</v>
      </c>
    </row>
    <row r="16" spans="1:38">
      <c r="A16" t="s">
        <v>58</v>
      </c>
      <c r="B16" s="34">
        <v>174.72</v>
      </c>
      <c r="C16" s="34">
        <v>33.46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35.26</v>
      </c>
      <c r="N16">
        <v>154.16</v>
      </c>
      <c r="O16">
        <v>64.790000000000006</v>
      </c>
      <c r="P16">
        <v>2.02</v>
      </c>
      <c r="Q16">
        <v>7.01</v>
      </c>
      <c r="R16" s="93">
        <v>0</v>
      </c>
      <c r="S16" s="93">
        <v>0</v>
      </c>
      <c r="T16" s="93">
        <v>0</v>
      </c>
      <c r="U16">
        <v>1.85</v>
      </c>
      <c r="V16">
        <v>0</v>
      </c>
      <c r="W16">
        <v>1.62</v>
      </c>
      <c r="X16">
        <v>56</v>
      </c>
      <c r="Y16">
        <v>18.66</v>
      </c>
      <c r="Z16">
        <v>18.670000000000002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15</v>
      </c>
      <c r="AH16">
        <v>50.67</v>
      </c>
      <c r="AI16">
        <v>50.67</v>
      </c>
      <c r="AJ16">
        <v>27.08</v>
      </c>
      <c r="AK16">
        <v>0</v>
      </c>
      <c r="AL16">
        <v>0</v>
      </c>
    </row>
    <row r="17" spans="1:38">
      <c r="A17" t="s">
        <v>59</v>
      </c>
      <c r="B17" s="34">
        <v>174.72</v>
      </c>
      <c r="C17" s="34">
        <v>33.46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35.26</v>
      </c>
      <c r="N17">
        <v>154.16</v>
      </c>
      <c r="O17">
        <v>64.790000000000006</v>
      </c>
      <c r="P17">
        <v>2.02</v>
      </c>
      <c r="Q17">
        <v>7.01</v>
      </c>
      <c r="R17" s="93">
        <v>0</v>
      </c>
      <c r="S17" s="93">
        <v>0</v>
      </c>
      <c r="T17" s="93">
        <v>0</v>
      </c>
      <c r="U17">
        <v>1.85</v>
      </c>
      <c r="V17">
        <v>0</v>
      </c>
      <c r="W17">
        <v>1.62</v>
      </c>
      <c r="X17">
        <v>56.5</v>
      </c>
      <c r="Y17">
        <v>18.84</v>
      </c>
      <c r="Z17">
        <v>18.829999999999998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15</v>
      </c>
      <c r="AH17">
        <v>45</v>
      </c>
      <c r="AI17">
        <v>45</v>
      </c>
      <c r="AJ17">
        <v>27.08</v>
      </c>
      <c r="AK17">
        <v>0</v>
      </c>
      <c r="AL17">
        <v>0</v>
      </c>
    </row>
    <row r="18" spans="1:38">
      <c r="A18" t="s">
        <v>60</v>
      </c>
      <c r="B18" s="34">
        <v>174.72</v>
      </c>
      <c r="C18" s="34">
        <v>33.46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35.26</v>
      </c>
      <c r="N18">
        <v>154.16</v>
      </c>
      <c r="O18">
        <v>64.790000000000006</v>
      </c>
      <c r="P18">
        <v>2.02</v>
      </c>
      <c r="Q18">
        <v>7.01</v>
      </c>
      <c r="R18" s="93">
        <v>0</v>
      </c>
      <c r="S18" s="93">
        <v>0</v>
      </c>
      <c r="T18" s="93">
        <v>0</v>
      </c>
      <c r="U18">
        <v>1.85</v>
      </c>
      <c r="V18">
        <v>0</v>
      </c>
      <c r="W18">
        <v>1.62</v>
      </c>
      <c r="X18">
        <v>57</v>
      </c>
      <c r="Y18">
        <v>19</v>
      </c>
      <c r="Z18">
        <v>19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14.66</v>
      </c>
      <c r="AH18">
        <v>44.33</v>
      </c>
      <c r="AI18">
        <v>44.33</v>
      </c>
      <c r="AJ18">
        <v>27.08</v>
      </c>
      <c r="AK18">
        <v>0</v>
      </c>
      <c r="AL18">
        <v>0</v>
      </c>
    </row>
    <row r="19" spans="1:38">
      <c r="A19" t="s">
        <v>61</v>
      </c>
      <c r="B19" s="34">
        <v>174.72</v>
      </c>
      <c r="C19" s="34">
        <v>33.46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35.26</v>
      </c>
      <c r="N19">
        <v>154.16</v>
      </c>
      <c r="O19">
        <v>64.790000000000006</v>
      </c>
      <c r="P19">
        <v>2.02</v>
      </c>
      <c r="Q19">
        <v>7.01</v>
      </c>
      <c r="R19" s="93">
        <v>0</v>
      </c>
      <c r="S19" s="93">
        <v>0</v>
      </c>
      <c r="T19" s="93">
        <v>0</v>
      </c>
      <c r="U19">
        <v>1.85</v>
      </c>
      <c r="V19">
        <v>0</v>
      </c>
      <c r="W19">
        <v>1.62</v>
      </c>
      <c r="X19">
        <v>46.5</v>
      </c>
      <c r="Y19">
        <v>15.5</v>
      </c>
      <c r="Z19">
        <v>15.5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10</v>
      </c>
      <c r="AH19">
        <v>40</v>
      </c>
      <c r="AI19">
        <v>40</v>
      </c>
      <c r="AJ19">
        <v>27.08</v>
      </c>
      <c r="AK19">
        <v>0</v>
      </c>
      <c r="AL19">
        <v>0</v>
      </c>
    </row>
    <row r="20" spans="1:38">
      <c r="A20" t="s">
        <v>62</v>
      </c>
      <c r="B20" s="34">
        <v>174.72</v>
      </c>
      <c r="C20" s="34">
        <v>33.46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35.26</v>
      </c>
      <c r="N20">
        <v>154.16</v>
      </c>
      <c r="O20">
        <v>64.790000000000006</v>
      </c>
      <c r="P20">
        <v>2.02</v>
      </c>
      <c r="Q20">
        <v>7.01</v>
      </c>
      <c r="R20" s="93">
        <v>0</v>
      </c>
      <c r="S20" s="93">
        <v>0</v>
      </c>
      <c r="T20" s="93">
        <v>0</v>
      </c>
      <c r="U20">
        <v>1.85</v>
      </c>
      <c r="V20">
        <v>0</v>
      </c>
      <c r="W20">
        <v>1.62</v>
      </c>
      <c r="X20">
        <v>46</v>
      </c>
      <c r="Y20">
        <v>15.34</v>
      </c>
      <c r="Z20">
        <v>15.33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9.66</v>
      </c>
      <c r="AH20">
        <v>39.33</v>
      </c>
      <c r="AI20">
        <v>39.33</v>
      </c>
      <c r="AJ20">
        <v>27.08</v>
      </c>
      <c r="AK20">
        <v>0</v>
      </c>
      <c r="AL20">
        <v>0</v>
      </c>
    </row>
    <row r="21" spans="1:38">
      <c r="A21" t="s">
        <v>63</v>
      </c>
      <c r="B21" s="34">
        <v>174.72</v>
      </c>
      <c r="C21" s="34">
        <v>33.46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35.26</v>
      </c>
      <c r="N21">
        <v>154.16</v>
      </c>
      <c r="O21">
        <v>64.790000000000006</v>
      </c>
      <c r="P21">
        <v>2.02</v>
      </c>
      <c r="Q21">
        <v>7.01</v>
      </c>
      <c r="R21" s="93">
        <v>0</v>
      </c>
      <c r="S21" s="93">
        <v>0</v>
      </c>
      <c r="T21" s="93">
        <v>0</v>
      </c>
      <c r="U21">
        <v>1.85</v>
      </c>
      <c r="V21">
        <v>0</v>
      </c>
      <c r="W21">
        <v>1.62</v>
      </c>
      <c r="X21">
        <v>43</v>
      </c>
      <c r="Y21">
        <v>14.34</v>
      </c>
      <c r="Z21">
        <v>14.33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9.66</v>
      </c>
      <c r="AH21">
        <v>38.33</v>
      </c>
      <c r="AI21">
        <v>38.33</v>
      </c>
      <c r="AJ21">
        <v>26.11</v>
      </c>
      <c r="AK21">
        <v>0</v>
      </c>
      <c r="AL21">
        <v>0</v>
      </c>
    </row>
    <row r="22" spans="1:38">
      <c r="A22" t="s">
        <v>64</v>
      </c>
      <c r="B22" s="34">
        <v>174.72</v>
      </c>
      <c r="C22" s="34">
        <v>44.39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35.26</v>
      </c>
      <c r="N22">
        <v>154.16</v>
      </c>
      <c r="O22">
        <v>100.2</v>
      </c>
      <c r="P22">
        <v>2.02</v>
      </c>
      <c r="Q22">
        <v>7.01</v>
      </c>
      <c r="R22" s="93">
        <v>0</v>
      </c>
      <c r="S22" s="93">
        <v>0</v>
      </c>
      <c r="T22" s="93">
        <v>0</v>
      </c>
      <c r="U22">
        <v>1.85</v>
      </c>
      <c r="V22">
        <v>0</v>
      </c>
      <c r="W22">
        <v>1.62</v>
      </c>
      <c r="X22">
        <v>41.5</v>
      </c>
      <c r="Y22">
        <v>13.84</v>
      </c>
      <c r="Z22">
        <v>13.83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9.34</v>
      </c>
      <c r="AH22">
        <v>37.67</v>
      </c>
      <c r="AI22">
        <v>37.67</v>
      </c>
      <c r="AJ22">
        <v>25.14</v>
      </c>
      <c r="AK22">
        <v>0</v>
      </c>
      <c r="AL22">
        <v>0</v>
      </c>
    </row>
    <row r="23" spans="1:38">
      <c r="A23" t="s">
        <v>65</v>
      </c>
      <c r="B23" s="34">
        <v>174.72</v>
      </c>
      <c r="C23" s="34">
        <v>44.39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35.26</v>
      </c>
      <c r="N23">
        <v>154.16</v>
      </c>
      <c r="O23">
        <v>100.2</v>
      </c>
      <c r="P23">
        <v>1.56</v>
      </c>
      <c r="Q23">
        <v>7.01</v>
      </c>
      <c r="R23" s="93">
        <v>0</v>
      </c>
      <c r="S23" s="93">
        <v>0</v>
      </c>
      <c r="T23" s="93">
        <v>0</v>
      </c>
      <c r="U23">
        <v>1.85</v>
      </c>
      <c r="V23">
        <v>0</v>
      </c>
      <c r="W23">
        <v>1.58</v>
      </c>
      <c r="X23">
        <v>40</v>
      </c>
      <c r="Y23">
        <v>13.34</v>
      </c>
      <c r="Z23">
        <v>13.33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7.66</v>
      </c>
      <c r="AH23">
        <v>26.67</v>
      </c>
      <c r="AI23">
        <v>26.67</v>
      </c>
      <c r="AJ23">
        <v>25.14</v>
      </c>
      <c r="AK23">
        <v>0</v>
      </c>
      <c r="AL23">
        <v>0</v>
      </c>
    </row>
    <row r="24" spans="1:38">
      <c r="A24" t="s">
        <v>66</v>
      </c>
      <c r="B24" s="34">
        <v>174.72</v>
      </c>
      <c r="C24" s="34">
        <v>44.39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35.26</v>
      </c>
      <c r="N24">
        <v>154.16</v>
      </c>
      <c r="O24">
        <v>100.2</v>
      </c>
      <c r="P24">
        <v>1.56</v>
      </c>
      <c r="Q24">
        <v>7.01</v>
      </c>
      <c r="R24" s="93">
        <v>0</v>
      </c>
      <c r="S24" s="93">
        <v>0</v>
      </c>
      <c r="T24" s="93">
        <v>0</v>
      </c>
      <c r="U24">
        <v>1.85</v>
      </c>
      <c r="V24">
        <v>0</v>
      </c>
      <c r="W24">
        <v>1.58</v>
      </c>
      <c r="X24">
        <v>39.5</v>
      </c>
      <c r="Y24">
        <v>13.16</v>
      </c>
      <c r="Z24">
        <v>13.17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7.66</v>
      </c>
      <c r="AH24">
        <v>26</v>
      </c>
      <c r="AI24">
        <v>26</v>
      </c>
      <c r="AJ24">
        <v>25.14</v>
      </c>
      <c r="AK24">
        <v>0</v>
      </c>
      <c r="AL24">
        <v>0</v>
      </c>
    </row>
    <row r="25" spans="1:38">
      <c r="A25" t="s">
        <v>67</v>
      </c>
      <c r="B25" s="34">
        <v>174.72</v>
      </c>
      <c r="C25" s="34">
        <v>33.46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35.26</v>
      </c>
      <c r="N25">
        <v>154.16</v>
      </c>
      <c r="O25">
        <v>100.2</v>
      </c>
      <c r="P25">
        <v>1.56</v>
      </c>
      <c r="Q25">
        <v>7.01</v>
      </c>
      <c r="R25" s="93">
        <v>0</v>
      </c>
      <c r="S25" s="93">
        <v>0</v>
      </c>
      <c r="T25" s="93">
        <v>0</v>
      </c>
      <c r="U25">
        <v>1.85</v>
      </c>
      <c r="V25">
        <v>0</v>
      </c>
      <c r="W25">
        <v>1.58</v>
      </c>
      <c r="X25">
        <v>39</v>
      </c>
      <c r="Y25">
        <v>13</v>
      </c>
      <c r="Z25">
        <v>13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7.66</v>
      </c>
      <c r="AH25">
        <v>25</v>
      </c>
      <c r="AI25">
        <v>25</v>
      </c>
      <c r="AJ25">
        <v>25.14</v>
      </c>
      <c r="AK25">
        <v>0</v>
      </c>
      <c r="AL25">
        <v>0</v>
      </c>
    </row>
    <row r="26" spans="1:38">
      <c r="A26" t="s">
        <v>68</v>
      </c>
      <c r="B26" s="34">
        <v>174.72</v>
      </c>
      <c r="C26" s="34">
        <v>33.46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35.26</v>
      </c>
      <c r="N26">
        <v>154.16</v>
      </c>
      <c r="O26">
        <v>100.2</v>
      </c>
      <c r="P26">
        <v>1.56</v>
      </c>
      <c r="Q26">
        <v>7.01</v>
      </c>
      <c r="R26" s="93">
        <v>0</v>
      </c>
      <c r="S26" s="93">
        <v>0</v>
      </c>
      <c r="T26" s="93">
        <v>0</v>
      </c>
      <c r="U26">
        <v>1.85</v>
      </c>
      <c r="V26">
        <v>0</v>
      </c>
      <c r="W26">
        <v>1.58</v>
      </c>
      <c r="X26">
        <v>39</v>
      </c>
      <c r="Y26">
        <v>13</v>
      </c>
      <c r="Z26">
        <v>13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7.66</v>
      </c>
      <c r="AH26">
        <v>25</v>
      </c>
      <c r="AI26">
        <v>25</v>
      </c>
      <c r="AJ26">
        <v>25.14</v>
      </c>
      <c r="AK26">
        <v>0</v>
      </c>
      <c r="AL26">
        <v>0</v>
      </c>
    </row>
    <row r="27" spans="1:38">
      <c r="A27" t="s">
        <v>69</v>
      </c>
      <c r="B27" s="34">
        <v>174.72</v>
      </c>
      <c r="C27" s="34">
        <v>33.840000000000003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35.26</v>
      </c>
      <c r="N27">
        <v>154.16</v>
      </c>
      <c r="O27">
        <v>100.2</v>
      </c>
      <c r="P27">
        <v>1.79</v>
      </c>
      <c r="Q27">
        <v>7.01</v>
      </c>
      <c r="R27" s="93">
        <v>0</v>
      </c>
      <c r="S27" s="93">
        <v>0</v>
      </c>
      <c r="T27" s="93">
        <v>0</v>
      </c>
      <c r="U27">
        <v>1.85</v>
      </c>
      <c r="V27">
        <v>0</v>
      </c>
      <c r="W27">
        <v>1.58</v>
      </c>
      <c r="X27">
        <v>32.5</v>
      </c>
      <c r="Y27">
        <v>10.84</v>
      </c>
      <c r="Z27">
        <v>10.83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7.66</v>
      </c>
      <c r="AH27">
        <v>24</v>
      </c>
      <c r="AI27">
        <v>24</v>
      </c>
      <c r="AJ27">
        <v>25.14</v>
      </c>
      <c r="AK27">
        <v>0</v>
      </c>
      <c r="AL27">
        <v>0</v>
      </c>
    </row>
    <row r="28" spans="1:38">
      <c r="A28" t="s">
        <v>70</v>
      </c>
      <c r="B28" s="34">
        <v>174.72</v>
      </c>
      <c r="C28" s="34">
        <v>33.840000000000003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35.26</v>
      </c>
      <c r="N28">
        <v>154.16</v>
      </c>
      <c r="O28">
        <v>88.96</v>
      </c>
      <c r="P28">
        <v>1.79</v>
      </c>
      <c r="Q28">
        <v>7.01</v>
      </c>
      <c r="R28" s="93">
        <v>0</v>
      </c>
      <c r="S28" s="93">
        <v>0</v>
      </c>
      <c r="T28" s="93">
        <v>0</v>
      </c>
      <c r="U28">
        <v>1.85</v>
      </c>
      <c r="V28">
        <v>0.88561199999999995</v>
      </c>
      <c r="W28">
        <v>1.58</v>
      </c>
      <c r="X28">
        <v>31</v>
      </c>
      <c r="Y28">
        <v>10.34</v>
      </c>
      <c r="Z28">
        <v>10.33</v>
      </c>
      <c r="AA28">
        <v>0.01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7.66</v>
      </c>
      <c r="AH28">
        <v>22.33</v>
      </c>
      <c r="AI28">
        <v>22.33</v>
      </c>
      <c r="AJ28">
        <v>25.14</v>
      </c>
      <c r="AK28">
        <v>0</v>
      </c>
      <c r="AL28">
        <v>0</v>
      </c>
    </row>
    <row r="29" spans="1:38">
      <c r="A29" t="s">
        <v>71</v>
      </c>
      <c r="B29" s="34">
        <v>174.72</v>
      </c>
      <c r="C29" s="34">
        <v>33.840000000000003</v>
      </c>
      <c r="D29" s="93">
        <f t="shared" si="0"/>
        <v>0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35.26</v>
      </c>
      <c r="N29">
        <v>154.16</v>
      </c>
      <c r="O29">
        <v>88.96</v>
      </c>
      <c r="P29">
        <v>1.79</v>
      </c>
      <c r="Q29">
        <v>7.01</v>
      </c>
      <c r="R29" s="93">
        <v>0</v>
      </c>
      <c r="S29" s="93">
        <v>0</v>
      </c>
      <c r="T29" s="93">
        <v>0</v>
      </c>
      <c r="U29">
        <v>1.85</v>
      </c>
      <c r="V29">
        <v>5.2163519999999997</v>
      </c>
      <c r="W29">
        <v>1.58</v>
      </c>
      <c r="X29">
        <v>30</v>
      </c>
      <c r="Y29">
        <v>10</v>
      </c>
      <c r="Z29">
        <v>10</v>
      </c>
      <c r="AA29">
        <v>0.01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7.66</v>
      </c>
      <c r="AH29">
        <v>21.33</v>
      </c>
      <c r="AI29">
        <v>21.33</v>
      </c>
      <c r="AJ29">
        <v>25.14</v>
      </c>
      <c r="AK29">
        <v>0</v>
      </c>
      <c r="AL29">
        <v>0</v>
      </c>
    </row>
    <row r="30" spans="1:38">
      <c r="A30" t="s">
        <v>72</v>
      </c>
      <c r="B30" s="34">
        <v>174.72</v>
      </c>
      <c r="C30" s="34">
        <v>33.840000000000003</v>
      </c>
      <c r="D30" s="93">
        <f t="shared" si="0"/>
        <v>0</v>
      </c>
      <c r="E30" s="34">
        <v>0</v>
      </c>
      <c r="F30" s="34"/>
      <c r="G30" s="34"/>
      <c r="H30" s="34"/>
      <c r="I30" s="34"/>
      <c r="J30" s="37">
        <v>0.03</v>
      </c>
      <c r="K30" s="37">
        <v>0.03</v>
      </c>
      <c r="L30" s="37">
        <v>0.03</v>
      </c>
      <c r="M30">
        <v>35.26</v>
      </c>
      <c r="N30">
        <v>154.16</v>
      </c>
      <c r="O30">
        <v>100.2</v>
      </c>
      <c r="P30">
        <v>1.79</v>
      </c>
      <c r="Q30">
        <v>7.01</v>
      </c>
      <c r="R30" s="93">
        <v>0</v>
      </c>
      <c r="S30" s="93">
        <v>0</v>
      </c>
      <c r="T30" s="93">
        <v>0</v>
      </c>
      <c r="U30">
        <v>1.85</v>
      </c>
      <c r="V30">
        <v>11.259924</v>
      </c>
      <c r="W30">
        <v>1.58</v>
      </c>
      <c r="X30">
        <v>29</v>
      </c>
      <c r="Y30">
        <v>9.66</v>
      </c>
      <c r="Z30">
        <v>9.67</v>
      </c>
      <c r="AA30">
        <v>1.91</v>
      </c>
      <c r="AB30">
        <v>0.38</v>
      </c>
      <c r="AC30">
        <v>0.27</v>
      </c>
      <c r="AD30">
        <v>0.5</v>
      </c>
      <c r="AE30">
        <v>0</v>
      </c>
      <c r="AF30">
        <v>0</v>
      </c>
      <c r="AG30">
        <v>7.66</v>
      </c>
      <c r="AH30">
        <v>20.67</v>
      </c>
      <c r="AI30">
        <v>20.67</v>
      </c>
      <c r="AJ30">
        <v>25.14</v>
      </c>
      <c r="AK30">
        <v>1</v>
      </c>
      <c r="AL30">
        <v>1</v>
      </c>
    </row>
    <row r="31" spans="1:38">
      <c r="A31" t="s">
        <v>73</v>
      </c>
      <c r="B31" s="34">
        <v>174.72</v>
      </c>
      <c r="C31" s="34">
        <v>33.840000000000003</v>
      </c>
      <c r="D31" s="93">
        <f t="shared" si="0"/>
        <v>0</v>
      </c>
      <c r="E31" s="34">
        <v>0</v>
      </c>
      <c r="F31" s="34"/>
      <c r="G31" s="34"/>
      <c r="H31" s="34"/>
      <c r="I31" s="34"/>
      <c r="J31" s="37">
        <v>0.18</v>
      </c>
      <c r="K31" s="37">
        <v>0.18</v>
      </c>
      <c r="L31" s="37">
        <v>0.18</v>
      </c>
      <c r="M31">
        <v>35.26</v>
      </c>
      <c r="N31">
        <v>154.16</v>
      </c>
      <c r="O31">
        <v>87.03</v>
      </c>
      <c r="P31">
        <v>1.79</v>
      </c>
      <c r="Q31">
        <v>7.01</v>
      </c>
      <c r="R31" s="93">
        <v>0</v>
      </c>
      <c r="S31" s="93">
        <v>0</v>
      </c>
      <c r="T31" s="93">
        <v>0</v>
      </c>
      <c r="U31">
        <v>1.77</v>
      </c>
      <c r="V31">
        <v>18.159911999999998</v>
      </c>
      <c r="W31">
        <v>1.58</v>
      </c>
      <c r="X31">
        <v>34</v>
      </c>
      <c r="Y31">
        <v>11.34</v>
      </c>
      <c r="Z31">
        <v>11.33</v>
      </c>
      <c r="AA31">
        <v>8.43</v>
      </c>
      <c r="AB31">
        <v>1.69</v>
      </c>
      <c r="AC31">
        <v>2.2799999999999998</v>
      </c>
      <c r="AD31">
        <v>1</v>
      </c>
      <c r="AE31">
        <v>2</v>
      </c>
      <c r="AF31">
        <v>1</v>
      </c>
      <c r="AG31">
        <v>7.34</v>
      </c>
      <c r="AH31">
        <v>26.33</v>
      </c>
      <c r="AI31">
        <v>26.33</v>
      </c>
      <c r="AJ31">
        <v>24.18</v>
      </c>
      <c r="AK31">
        <v>4</v>
      </c>
      <c r="AL31">
        <v>1</v>
      </c>
    </row>
    <row r="32" spans="1:38">
      <c r="A32" t="s">
        <v>74</v>
      </c>
      <c r="B32" s="34">
        <v>174.72</v>
      </c>
      <c r="C32" s="34">
        <v>33.840000000000003</v>
      </c>
      <c r="D32" s="93">
        <f t="shared" si="0"/>
        <v>0</v>
      </c>
      <c r="E32" s="34">
        <v>0</v>
      </c>
      <c r="F32" s="34"/>
      <c r="G32" s="34"/>
      <c r="H32" s="34"/>
      <c r="I32" s="34"/>
      <c r="J32" s="37">
        <v>0.56000000000000005</v>
      </c>
      <c r="K32" s="37">
        <v>0.56000000000000005</v>
      </c>
      <c r="L32" s="37">
        <v>0.57999999999999996</v>
      </c>
      <c r="M32">
        <v>35.26</v>
      </c>
      <c r="N32">
        <v>154.16</v>
      </c>
      <c r="O32">
        <v>100.2</v>
      </c>
      <c r="P32">
        <v>1.79</v>
      </c>
      <c r="Q32">
        <v>7.01</v>
      </c>
      <c r="R32" s="93">
        <v>0</v>
      </c>
      <c r="S32" s="93">
        <v>0</v>
      </c>
      <c r="T32" s="93">
        <v>0</v>
      </c>
      <c r="U32">
        <v>1.77</v>
      </c>
      <c r="V32">
        <v>26.471039999999999</v>
      </c>
      <c r="W32">
        <v>1.58</v>
      </c>
      <c r="X32">
        <v>32.5</v>
      </c>
      <c r="Y32">
        <v>10.84</v>
      </c>
      <c r="Z32">
        <v>10.83</v>
      </c>
      <c r="AA32">
        <v>18.62</v>
      </c>
      <c r="AB32">
        <v>3.72</v>
      </c>
      <c r="AC32">
        <v>5.8</v>
      </c>
      <c r="AD32">
        <v>5</v>
      </c>
      <c r="AE32">
        <v>6</v>
      </c>
      <c r="AF32">
        <v>3</v>
      </c>
      <c r="AG32">
        <v>7.34</v>
      </c>
      <c r="AH32">
        <v>25</v>
      </c>
      <c r="AI32">
        <v>25</v>
      </c>
      <c r="AJ32">
        <v>24.18</v>
      </c>
      <c r="AK32">
        <v>11</v>
      </c>
      <c r="AL32">
        <v>4</v>
      </c>
    </row>
    <row r="33" spans="1:38">
      <c r="A33" t="s">
        <v>75</v>
      </c>
      <c r="B33" s="34">
        <v>174.72</v>
      </c>
      <c r="C33" s="34">
        <v>33.840000000000003</v>
      </c>
      <c r="D33" s="93">
        <f t="shared" si="0"/>
        <v>0</v>
      </c>
      <c r="E33" s="34">
        <v>0</v>
      </c>
      <c r="F33" s="34"/>
      <c r="G33" s="34"/>
      <c r="H33" s="34"/>
      <c r="I33" s="34"/>
      <c r="J33" s="37">
        <v>1.22</v>
      </c>
      <c r="K33" s="37">
        <v>1.22</v>
      </c>
      <c r="L33" s="37">
        <v>1.25</v>
      </c>
      <c r="M33">
        <v>35.26</v>
      </c>
      <c r="N33">
        <v>154.16</v>
      </c>
      <c r="O33">
        <v>100.2</v>
      </c>
      <c r="P33">
        <v>1.79</v>
      </c>
      <c r="Q33">
        <v>7.01</v>
      </c>
      <c r="R33" s="93">
        <v>0</v>
      </c>
      <c r="S33" s="93">
        <v>0</v>
      </c>
      <c r="T33" s="93">
        <v>0</v>
      </c>
      <c r="U33">
        <v>1.77</v>
      </c>
      <c r="V33">
        <v>36.942672000000002</v>
      </c>
      <c r="W33">
        <v>1.58</v>
      </c>
      <c r="X33">
        <v>31</v>
      </c>
      <c r="Y33">
        <v>10.34</v>
      </c>
      <c r="Z33">
        <v>10.33</v>
      </c>
      <c r="AA33">
        <v>33.33</v>
      </c>
      <c r="AB33">
        <v>6.67</v>
      </c>
      <c r="AC33">
        <v>10.95</v>
      </c>
      <c r="AD33">
        <v>7</v>
      </c>
      <c r="AE33">
        <v>12</v>
      </c>
      <c r="AF33">
        <v>6</v>
      </c>
      <c r="AG33">
        <v>7.34</v>
      </c>
      <c r="AH33">
        <v>24</v>
      </c>
      <c r="AI33">
        <v>24</v>
      </c>
      <c r="AJ33">
        <v>23.21</v>
      </c>
      <c r="AK33">
        <v>14</v>
      </c>
      <c r="AL33">
        <v>6</v>
      </c>
    </row>
    <row r="34" spans="1:38">
      <c r="A34" t="s">
        <v>76</v>
      </c>
      <c r="B34" s="34">
        <v>159.56</v>
      </c>
      <c r="C34" s="34">
        <v>33.840000000000003</v>
      </c>
      <c r="D34" s="93">
        <f t="shared" si="0"/>
        <v>0</v>
      </c>
      <c r="E34" s="34">
        <v>0</v>
      </c>
      <c r="F34" s="34"/>
      <c r="G34" s="34"/>
      <c r="H34" s="34"/>
      <c r="I34" s="34"/>
      <c r="J34" s="37">
        <v>2.15</v>
      </c>
      <c r="K34" s="37">
        <v>2.15</v>
      </c>
      <c r="L34" s="37">
        <v>2.21</v>
      </c>
      <c r="M34">
        <v>35.26</v>
      </c>
      <c r="N34">
        <v>154.16</v>
      </c>
      <c r="O34">
        <v>53.18</v>
      </c>
      <c r="P34">
        <v>1.79</v>
      </c>
      <c r="Q34">
        <v>7.01</v>
      </c>
      <c r="R34" s="93">
        <v>0</v>
      </c>
      <c r="S34" s="93">
        <v>0</v>
      </c>
      <c r="T34" s="93">
        <v>0</v>
      </c>
      <c r="U34">
        <v>1.77</v>
      </c>
      <c r="V34">
        <v>48.737856000000001</v>
      </c>
      <c r="W34">
        <v>1.58</v>
      </c>
      <c r="X34">
        <v>30</v>
      </c>
      <c r="Y34">
        <v>10</v>
      </c>
      <c r="Z34">
        <v>10</v>
      </c>
      <c r="AA34">
        <v>51.66</v>
      </c>
      <c r="AB34">
        <v>10.33</v>
      </c>
      <c r="AC34">
        <v>17.63</v>
      </c>
      <c r="AD34">
        <v>11</v>
      </c>
      <c r="AE34">
        <v>19</v>
      </c>
      <c r="AF34">
        <v>9</v>
      </c>
      <c r="AG34">
        <v>7.34</v>
      </c>
      <c r="AH34">
        <v>22.67</v>
      </c>
      <c r="AI34">
        <v>22.67</v>
      </c>
      <c r="AJ34">
        <v>23.21</v>
      </c>
      <c r="AK34">
        <v>32</v>
      </c>
      <c r="AL34">
        <v>13</v>
      </c>
    </row>
    <row r="35" spans="1:38">
      <c r="A35" t="s">
        <v>77</v>
      </c>
      <c r="B35" s="34">
        <v>169.22</v>
      </c>
      <c r="C35" s="34">
        <v>33.840000000000003</v>
      </c>
      <c r="D35" s="93">
        <f t="shared" si="0"/>
        <v>0</v>
      </c>
      <c r="E35" s="34">
        <v>0</v>
      </c>
      <c r="F35" s="34"/>
      <c r="G35" s="34"/>
      <c r="H35" s="34"/>
      <c r="I35" s="34"/>
      <c r="J35" s="37">
        <v>3.11</v>
      </c>
      <c r="K35" s="37">
        <v>3.11</v>
      </c>
      <c r="L35" s="37">
        <v>3.19</v>
      </c>
      <c r="M35">
        <v>35.26</v>
      </c>
      <c r="N35">
        <v>177.44</v>
      </c>
      <c r="O35">
        <v>53.18</v>
      </c>
      <c r="P35">
        <v>1.79</v>
      </c>
      <c r="Q35">
        <v>7.01</v>
      </c>
      <c r="R35" s="93">
        <v>0</v>
      </c>
      <c r="S35" s="93">
        <v>0</v>
      </c>
      <c r="T35" s="93">
        <v>0</v>
      </c>
      <c r="U35">
        <v>1.77</v>
      </c>
      <c r="V35">
        <v>60.3384</v>
      </c>
      <c r="W35">
        <v>1.58</v>
      </c>
      <c r="X35">
        <v>29</v>
      </c>
      <c r="Y35">
        <v>9.66</v>
      </c>
      <c r="Z35">
        <v>9.67</v>
      </c>
      <c r="AA35">
        <v>72.540000000000006</v>
      </c>
      <c r="AB35">
        <v>14.51</v>
      </c>
      <c r="AC35">
        <v>25.09</v>
      </c>
      <c r="AD35">
        <v>14.5</v>
      </c>
      <c r="AE35">
        <v>25</v>
      </c>
      <c r="AF35">
        <v>12</v>
      </c>
      <c r="AG35">
        <v>7.34</v>
      </c>
      <c r="AH35">
        <v>21.67</v>
      </c>
      <c r="AI35">
        <v>21.67</v>
      </c>
      <c r="AJ35">
        <v>23.21</v>
      </c>
      <c r="AK35">
        <v>49</v>
      </c>
      <c r="AL35">
        <v>21</v>
      </c>
    </row>
    <row r="36" spans="1:38">
      <c r="A36" t="s">
        <v>78</v>
      </c>
      <c r="B36" s="34">
        <v>169.22</v>
      </c>
      <c r="C36" s="34">
        <v>33.840000000000003</v>
      </c>
      <c r="D36" s="93">
        <f t="shared" si="0"/>
        <v>0</v>
      </c>
      <c r="E36" s="34">
        <v>0</v>
      </c>
      <c r="F36" s="34"/>
      <c r="G36" s="34"/>
      <c r="H36" s="34"/>
      <c r="I36" s="34"/>
      <c r="J36" s="37">
        <v>4.92</v>
      </c>
      <c r="K36" s="37">
        <v>4.92</v>
      </c>
      <c r="L36" s="37">
        <v>5.03</v>
      </c>
      <c r="M36">
        <v>35.26</v>
      </c>
      <c r="N36">
        <v>177.44</v>
      </c>
      <c r="O36">
        <v>53.18</v>
      </c>
      <c r="P36">
        <v>1.79</v>
      </c>
      <c r="Q36">
        <v>7.01</v>
      </c>
      <c r="R36" s="93">
        <v>0</v>
      </c>
      <c r="S36" s="93">
        <v>0</v>
      </c>
      <c r="T36" s="93">
        <v>0</v>
      </c>
      <c r="U36">
        <v>1.77</v>
      </c>
      <c r="V36">
        <v>71.092259999999996</v>
      </c>
      <c r="W36">
        <v>1.58</v>
      </c>
      <c r="X36">
        <v>27.5</v>
      </c>
      <c r="Y36">
        <v>9.16</v>
      </c>
      <c r="Z36">
        <v>9.17</v>
      </c>
      <c r="AA36">
        <v>95.38</v>
      </c>
      <c r="AB36">
        <v>19.079999999999998</v>
      </c>
      <c r="AC36">
        <v>32.19</v>
      </c>
      <c r="AD36">
        <v>19.5</v>
      </c>
      <c r="AE36">
        <v>33</v>
      </c>
      <c r="AF36">
        <v>17</v>
      </c>
      <c r="AG36">
        <v>7.34</v>
      </c>
      <c r="AH36">
        <v>20.67</v>
      </c>
      <c r="AI36">
        <v>20.67</v>
      </c>
      <c r="AJ36">
        <v>23.21</v>
      </c>
      <c r="AK36">
        <v>67</v>
      </c>
      <c r="AL36">
        <v>28</v>
      </c>
    </row>
    <row r="37" spans="1:38">
      <c r="A37" t="s">
        <v>79</v>
      </c>
      <c r="B37" s="34">
        <v>120.88</v>
      </c>
      <c r="C37" s="34">
        <v>33.840000000000003</v>
      </c>
      <c r="D37" s="93">
        <f t="shared" si="0"/>
        <v>0</v>
      </c>
      <c r="E37" s="34">
        <v>0</v>
      </c>
      <c r="F37" s="34"/>
      <c r="G37" s="34"/>
      <c r="H37" s="34"/>
      <c r="I37" s="34"/>
      <c r="J37" s="37">
        <v>6.28</v>
      </c>
      <c r="K37" s="37">
        <v>6.28</v>
      </c>
      <c r="L37" s="37">
        <v>6.45</v>
      </c>
      <c r="M37">
        <v>35.26</v>
      </c>
      <c r="N37">
        <v>177.44</v>
      </c>
      <c r="O37">
        <v>53.18</v>
      </c>
      <c r="P37">
        <v>1.79</v>
      </c>
      <c r="Q37">
        <v>7.01</v>
      </c>
      <c r="R37" s="93">
        <v>0</v>
      </c>
      <c r="S37" s="93">
        <v>0</v>
      </c>
      <c r="T37" s="93">
        <v>0</v>
      </c>
      <c r="U37">
        <v>1.77</v>
      </c>
      <c r="V37">
        <v>81.203807999999995</v>
      </c>
      <c r="W37">
        <v>1.58</v>
      </c>
      <c r="X37">
        <v>25.5</v>
      </c>
      <c r="Y37">
        <v>8.5</v>
      </c>
      <c r="Z37">
        <v>8.5</v>
      </c>
      <c r="AA37">
        <v>117.35</v>
      </c>
      <c r="AB37">
        <v>23.47</v>
      </c>
      <c r="AC37">
        <v>39.81</v>
      </c>
      <c r="AD37">
        <v>22</v>
      </c>
      <c r="AE37">
        <v>45</v>
      </c>
      <c r="AF37">
        <v>22</v>
      </c>
      <c r="AG37">
        <v>7.34</v>
      </c>
      <c r="AH37">
        <v>18.329999999999998</v>
      </c>
      <c r="AI37">
        <v>18.329999999999998</v>
      </c>
      <c r="AJ37">
        <v>22.24</v>
      </c>
      <c r="AK37">
        <v>91</v>
      </c>
      <c r="AL37">
        <v>39</v>
      </c>
    </row>
    <row r="38" spans="1:38">
      <c r="A38" t="s">
        <v>80</v>
      </c>
      <c r="B38" s="34">
        <v>112.17</v>
      </c>
      <c r="C38" s="34">
        <v>33.840000000000003</v>
      </c>
      <c r="D38" s="93">
        <f t="shared" si="0"/>
        <v>0</v>
      </c>
      <c r="E38" s="34">
        <v>0</v>
      </c>
      <c r="F38" s="34"/>
      <c r="G38" s="34"/>
      <c r="H38" s="34"/>
      <c r="I38" s="34"/>
      <c r="J38" s="37">
        <v>7.65</v>
      </c>
      <c r="K38" s="37">
        <v>7.65</v>
      </c>
      <c r="L38" s="37">
        <v>7.84</v>
      </c>
      <c r="M38">
        <v>35.26</v>
      </c>
      <c r="N38">
        <v>177.44</v>
      </c>
      <c r="O38">
        <v>53.18</v>
      </c>
      <c r="P38">
        <v>1.79</v>
      </c>
      <c r="Q38">
        <v>7.01</v>
      </c>
      <c r="R38" s="93">
        <v>0</v>
      </c>
      <c r="S38" s="93">
        <v>0</v>
      </c>
      <c r="T38" s="93">
        <v>0</v>
      </c>
      <c r="U38">
        <v>1.77</v>
      </c>
      <c r="V38">
        <v>91.052592000000004</v>
      </c>
      <c r="W38">
        <v>1.58</v>
      </c>
      <c r="X38">
        <v>23.5</v>
      </c>
      <c r="Y38">
        <v>7.84</v>
      </c>
      <c r="Z38">
        <v>7.83</v>
      </c>
      <c r="AA38">
        <v>137.93</v>
      </c>
      <c r="AB38">
        <v>27.59</v>
      </c>
      <c r="AC38">
        <v>47.37</v>
      </c>
      <c r="AD38">
        <v>25.9</v>
      </c>
      <c r="AE38">
        <v>53</v>
      </c>
      <c r="AF38">
        <v>27</v>
      </c>
      <c r="AG38">
        <v>7.34</v>
      </c>
      <c r="AH38">
        <v>18</v>
      </c>
      <c r="AI38">
        <v>18</v>
      </c>
      <c r="AJ38">
        <v>22.24</v>
      </c>
      <c r="AK38">
        <v>109</v>
      </c>
      <c r="AL38">
        <v>46</v>
      </c>
    </row>
    <row r="39" spans="1:38">
      <c r="A39" t="s">
        <v>81</v>
      </c>
      <c r="B39" s="34">
        <v>112.17</v>
      </c>
      <c r="C39" s="34">
        <v>33.840000000000003</v>
      </c>
      <c r="D39" s="93">
        <f t="shared" si="0"/>
        <v>0</v>
      </c>
      <c r="E39" s="34">
        <v>0</v>
      </c>
      <c r="F39" s="34"/>
      <c r="G39" s="34"/>
      <c r="H39" s="34"/>
      <c r="I39" s="34"/>
      <c r="J39" s="37">
        <v>8.9600000000000009</v>
      </c>
      <c r="K39" s="37">
        <v>8.9600000000000009</v>
      </c>
      <c r="L39" s="37">
        <v>9.19</v>
      </c>
      <c r="M39">
        <v>35.26</v>
      </c>
      <c r="N39">
        <v>177.44</v>
      </c>
      <c r="O39">
        <v>53.18</v>
      </c>
      <c r="P39">
        <v>1.79</v>
      </c>
      <c r="Q39">
        <v>6.61</v>
      </c>
      <c r="R39" s="93">
        <v>0</v>
      </c>
      <c r="S39" s="93">
        <v>0</v>
      </c>
      <c r="T39" s="93">
        <v>0</v>
      </c>
      <c r="U39">
        <v>1.77</v>
      </c>
      <c r="V39">
        <v>94.069512000000003</v>
      </c>
      <c r="W39">
        <v>1.58</v>
      </c>
      <c r="X39">
        <v>22.5</v>
      </c>
      <c r="Y39">
        <v>7.5</v>
      </c>
      <c r="Z39">
        <v>7.5</v>
      </c>
      <c r="AA39">
        <v>133.99</v>
      </c>
      <c r="AB39">
        <v>26.8</v>
      </c>
      <c r="AC39">
        <v>54.56</v>
      </c>
      <c r="AD39">
        <v>29.3</v>
      </c>
      <c r="AE39">
        <v>63</v>
      </c>
      <c r="AF39">
        <v>32</v>
      </c>
      <c r="AG39">
        <v>7.34</v>
      </c>
      <c r="AH39">
        <v>16.329999999999998</v>
      </c>
      <c r="AI39">
        <v>16.329999999999998</v>
      </c>
      <c r="AJ39">
        <v>22.24</v>
      </c>
      <c r="AK39">
        <v>119</v>
      </c>
      <c r="AL39">
        <v>51</v>
      </c>
    </row>
    <row r="40" spans="1:38">
      <c r="A40" t="s">
        <v>82</v>
      </c>
      <c r="B40" s="34">
        <v>112.17</v>
      </c>
      <c r="C40" s="34">
        <v>33.840000000000003</v>
      </c>
      <c r="D40" s="93">
        <f t="shared" si="0"/>
        <v>0</v>
      </c>
      <c r="E40" s="34">
        <v>0</v>
      </c>
      <c r="F40" s="34"/>
      <c r="G40" s="34"/>
      <c r="H40" s="34"/>
      <c r="I40" s="34"/>
      <c r="J40" s="37">
        <v>10.199999999999999</v>
      </c>
      <c r="K40" s="37">
        <v>10.199999999999999</v>
      </c>
      <c r="L40" s="37">
        <v>10.46</v>
      </c>
      <c r="M40">
        <v>35.26</v>
      </c>
      <c r="N40">
        <v>177.44</v>
      </c>
      <c r="O40">
        <v>53.18</v>
      </c>
      <c r="P40">
        <v>1.79</v>
      </c>
      <c r="Q40">
        <v>6.61</v>
      </c>
      <c r="R40" s="93">
        <v>0</v>
      </c>
      <c r="S40" s="93">
        <v>0</v>
      </c>
      <c r="T40" s="93">
        <v>0</v>
      </c>
      <c r="U40">
        <v>1.77</v>
      </c>
      <c r="V40">
        <v>103.091076</v>
      </c>
      <c r="W40">
        <v>1.58</v>
      </c>
      <c r="X40">
        <v>21.5</v>
      </c>
      <c r="Y40">
        <v>7.16</v>
      </c>
      <c r="Z40">
        <v>7.17</v>
      </c>
      <c r="AA40">
        <v>151.85</v>
      </c>
      <c r="AB40">
        <v>30.37</v>
      </c>
      <c r="AC40">
        <v>61.16</v>
      </c>
      <c r="AD40">
        <v>32.4</v>
      </c>
      <c r="AE40">
        <v>71</v>
      </c>
      <c r="AF40">
        <v>36</v>
      </c>
      <c r="AG40">
        <v>7.34</v>
      </c>
      <c r="AH40">
        <v>16.329999999999998</v>
      </c>
      <c r="AI40">
        <v>16.329999999999998</v>
      </c>
      <c r="AJ40">
        <v>22.24</v>
      </c>
      <c r="AK40">
        <v>137</v>
      </c>
      <c r="AL40">
        <v>58</v>
      </c>
    </row>
    <row r="41" spans="1:38">
      <c r="A41" t="s">
        <v>83</v>
      </c>
      <c r="B41" s="34">
        <v>112.17</v>
      </c>
      <c r="C41" s="34">
        <v>33.840000000000003</v>
      </c>
      <c r="D41" s="93">
        <f t="shared" si="0"/>
        <v>0</v>
      </c>
      <c r="E41" s="34">
        <v>0</v>
      </c>
      <c r="F41" s="34"/>
      <c r="G41" s="34"/>
      <c r="H41" s="34"/>
      <c r="I41" s="34"/>
      <c r="J41" s="37">
        <v>11.32</v>
      </c>
      <c r="K41" s="37">
        <v>11.32</v>
      </c>
      <c r="L41" s="37">
        <v>11.6</v>
      </c>
      <c r="M41">
        <v>35.26</v>
      </c>
      <c r="N41">
        <v>176.26</v>
      </c>
      <c r="O41">
        <v>53.18</v>
      </c>
      <c r="P41">
        <v>1.79</v>
      </c>
      <c r="Q41">
        <v>6.61</v>
      </c>
      <c r="R41" s="93">
        <v>0</v>
      </c>
      <c r="S41" s="93">
        <v>0</v>
      </c>
      <c r="T41" s="93">
        <v>0</v>
      </c>
      <c r="U41">
        <v>1.77</v>
      </c>
      <c r="V41">
        <v>111.781752</v>
      </c>
      <c r="W41">
        <v>1.58</v>
      </c>
      <c r="X41">
        <v>20.5</v>
      </c>
      <c r="Y41">
        <v>6.84</v>
      </c>
      <c r="Z41">
        <v>6.83</v>
      </c>
      <c r="AA41">
        <v>180.63</v>
      </c>
      <c r="AB41">
        <v>36.119999999999997</v>
      </c>
      <c r="AC41">
        <v>61.67</v>
      </c>
      <c r="AD41">
        <v>34.5</v>
      </c>
      <c r="AE41">
        <v>73</v>
      </c>
      <c r="AF41">
        <v>37</v>
      </c>
      <c r="AG41">
        <v>7.34</v>
      </c>
      <c r="AH41">
        <v>16.329999999999998</v>
      </c>
      <c r="AI41">
        <v>16.329999999999998</v>
      </c>
      <c r="AJ41">
        <v>22.24</v>
      </c>
      <c r="AK41">
        <v>149</v>
      </c>
      <c r="AL41">
        <v>64</v>
      </c>
    </row>
    <row r="42" spans="1:38">
      <c r="A42" t="s">
        <v>84</v>
      </c>
      <c r="B42" s="34">
        <v>112.17</v>
      </c>
      <c r="C42" s="34">
        <v>33.840000000000003</v>
      </c>
      <c r="D42" s="93">
        <f t="shared" si="0"/>
        <v>0</v>
      </c>
      <c r="E42" s="34">
        <v>0</v>
      </c>
      <c r="F42" s="34"/>
      <c r="G42" s="34"/>
      <c r="H42" s="34"/>
      <c r="I42" s="34"/>
      <c r="J42" s="37">
        <v>12.37</v>
      </c>
      <c r="K42" s="37">
        <v>12.37</v>
      </c>
      <c r="L42" s="37">
        <v>12.67</v>
      </c>
      <c r="M42">
        <v>35.26</v>
      </c>
      <c r="N42">
        <v>176.26</v>
      </c>
      <c r="O42">
        <v>53.18</v>
      </c>
      <c r="P42">
        <v>1.79</v>
      </c>
      <c r="Q42">
        <v>6.61</v>
      </c>
      <c r="R42" s="93">
        <v>0</v>
      </c>
      <c r="S42" s="93">
        <v>0</v>
      </c>
      <c r="T42" s="93">
        <v>0</v>
      </c>
      <c r="U42">
        <v>1.77</v>
      </c>
      <c r="V42">
        <v>119.37271200000001</v>
      </c>
      <c r="W42">
        <v>1.58</v>
      </c>
      <c r="X42">
        <v>20</v>
      </c>
      <c r="Y42">
        <v>6.66</v>
      </c>
      <c r="Z42">
        <v>6.67</v>
      </c>
      <c r="AA42">
        <v>196.24</v>
      </c>
      <c r="AB42">
        <v>39.25</v>
      </c>
      <c r="AC42">
        <v>66.67</v>
      </c>
      <c r="AD42">
        <v>37.5</v>
      </c>
      <c r="AE42">
        <v>78</v>
      </c>
      <c r="AF42">
        <v>39</v>
      </c>
      <c r="AG42">
        <v>7.34</v>
      </c>
      <c r="AH42">
        <v>16</v>
      </c>
      <c r="AI42">
        <v>16</v>
      </c>
      <c r="AJ42">
        <v>22.24</v>
      </c>
      <c r="AK42">
        <v>163</v>
      </c>
      <c r="AL42">
        <v>70</v>
      </c>
    </row>
    <row r="43" spans="1:38">
      <c r="A43" t="s">
        <v>85</v>
      </c>
      <c r="B43" s="34">
        <v>112.17</v>
      </c>
      <c r="C43" s="34">
        <v>33.840000000000003</v>
      </c>
      <c r="D43" s="93">
        <f t="shared" si="0"/>
        <v>0</v>
      </c>
      <c r="E43" s="34">
        <v>0</v>
      </c>
      <c r="F43" s="34"/>
      <c r="G43" s="34"/>
      <c r="H43" s="34"/>
      <c r="I43" s="34"/>
      <c r="J43" s="37">
        <v>13.3</v>
      </c>
      <c r="K43" s="37">
        <v>13.3</v>
      </c>
      <c r="L43" s="37">
        <v>13.63</v>
      </c>
      <c r="M43">
        <v>35.26</v>
      </c>
      <c r="N43">
        <v>176.26</v>
      </c>
      <c r="O43">
        <v>53.18</v>
      </c>
      <c r="P43">
        <v>1.79</v>
      </c>
      <c r="Q43">
        <v>6.61</v>
      </c>
      <c r="R43" s="93">
        <v>0</v>
      </c>
      <c r="S43" s="93">
        <v>0</v>
      </c>
      <c r="T43" s="93">
        <v>0</v>
      </c>
      <c r="U43">
        <v>1.77</v>
      </c>
      <c r="V43">
        <v>125.815296</v>
      </c>
      <c r="W43">
        <v>1.58</v>
      </c>
      <c r="X43">
        <v>20</v>
      </c>
      <c r="Y43">
        <v>6.66</v>
      </c>
      <c r="Z43">
        <v>6.67</v>
      </c>
      <c r="AA43">
        <v>209.98</v>
      </c>
      <c r="AB43">
        <v>41.99</v>
      </c>
      <c r="AC43">
        <v>73.33</v>
      </c>
      <c r="AD43">
        <v>39.6</v>
      </c>
      <c r="AE43">
        <v>83</v>
      </c>
      <c r="AF43">
        <v>41</v>
      </c>
      <c r="AG43">
        <v>7.34</v>
      </c>
      <c r="AH43">
        <v>15.67</v>
      </c>
      <c r="AI43">
        <v>15.67</v>
      </c>
      <c r="AJ43">
        <v>22.24</v>
      </c>
      <c r="AK43">
        <v>175</v>
      </c>
      <c r="AL43">
        <v>75</v>
      </c>
    </row>
    <row r="44" spans="1:38">
      <c r="A44" t="s">
        <v>86</v>
      </c>
      <c r="B44" s="34">
        <v>112.17</v>
      </c>
      <c r="C44" s="34">
        <v>33.840000000000003</v>
      </c>
      <c r="D44" s="93">
        <f t="shared" si="0"/>
        <v>0</v>
      </c>
      <c r="E44" s="34">
        <v>0</v>
      </c>
      <c r="F44" s="34"/>
      <c r="G44" s="34"/>
      <c r="H44" s="34"/>
      <c r="I44" s="34"/>
      <c r="J44" s="37">
        <v>14.15</v>
      </c>
      <c r="K44" s="37">
        <v>14.15</v>
      </c>
      <c r="L44" s="37">
        <v>14.51</v>
      </c>
      <c r="M44">
        <v>35.26</v>
      </c>
      <c r="N44">
        <v>176.26</v>
      </c>
      <c r="O44">
        <v>53.18</v>
      </c>
      <c r="P44">
        <v>1.79</v>
      </c>
      <c r="Q44">
        <v>6.61</v>
      </c>
      <c r="R44" s="93">
        <v>0</v>
      </c>
      <c r="S44" s="93">
        <v>0</v>
      </c>
      <c r="T44" s="93">
        <v>0</v>
      </c>
      <c r="U44">
        <v>1.77</v>
      </c>
      <c r="V44">
        <v>131.158164</v>
      </c>
      <c r="W44">
        <v>1.58</v>
      </c>
      <c r="X44">
        <v>20</v>
      </c>
      <c r="Y44">
        <v>6.66</v>
      </c>
      <c r="Z44">
        <v>6.67</v>
      </c>
      <c r="AA44">
        <v>222.21</v>
      </c>
      <c r="AB44">
        <v>44.44</v>
      </c>
      <c r="AC44">
        <v>78.33</v>
      </c>
      <c r="AD44">
        <v>41.7</v>
      </c>
      <c r="AE44">
        <v>87</v>
      </c>
      <c r="AF44">
        <v>44</v>
      </c>
      <c r="AG44">
        <v>7.34</v>
      </c>
      <c r="AH44">
        <v>15.33</v>
      </c>
      <c r="AI44">
        <v>15.33</v>
      </c>
      <c r="AJ44">
        <v>22.24</v>
      </c>
      <c r="AK44">
        <v>186</v>
      </c>
      <c r="AL44">
        <v>79</v>
      </c>
    </row>
    <row r="45" spans="1:38">
      <c r="A45" t="s">
        <v>87</v>
      </c>
      <c r="B45" s="34">
        <v>112.17</v>
      </c>
      <c r="C45" s="34">
        <v>33.840000000000003</v>
      </c>
      <c r="D45" s="93">
        <f t="shared" si="0"/>
        <v>0</v>
      </c>
      <c r="E45" s="34">
        <v>0</v>
      </c>
      <c r="F45" s="34"/>
      <c r="G45" s="34"/>
      <c r="H45" s="34"/>
      <c r="I45" s="34"/>
      <c r="J45" s="37">
        <v>14.93</v>
      </c>
      <c r="K45" s="37">
        <v>14.93</v>
      </c>
      <c r="L45" s="37">
        <v>15.3</v>
      </c>
      <c r="M45">
        <v>35.26</v>
      </c>
      <c r="N45">
        <v>176.26</v>
      </c>
      <c r="O45">
        <v>53.18</v>
      </c>
      <c r="P45">
        <v>1.79</v>
      </c>
      <c r="Q45">
        <v>6.61</v>
      </c>
      <c r="R45" s="93">
        <v>0</v>
      </c>
      <c r="S45" s="93">
        <v>0</v>
      </c>
      <c r="T45" s="93">
        <v>0</v>
      </c>
      <c r="U45">
        <v>2</v>
      </c>
      <c r="V45">
        <v>135.38185200000001</v>
      </c>
      <c r="W45">
        <v>1.58</v>
      </c>
      <c r="X45">
        <v>20</v>
      </c>
      <c r="Y45">
        <v>6.66</v>
      </c>
      <c r="Z45">
        <v>6.67</v>
      </c>
      <c r="AA45">
        <v>225</v>
      </c>
      <c r="AB45">
        <v>45</v>
      </c>
      <c r="AC45">
        <v>83.58</v>
      </c>
      <c r="AD45">
        <v>43.3</v>
      </c>
      <c r="AE45">
        <v>91</v>
      </c>
      <c r="AF45">
        <v>45</v>
      </c>
      <c r="AG45">
        <v>7.34</v>
      </c>
      <c r="AH45">
        <v>14.67</v>
      </c>
      <c r="AI45">
        <v>14.67</v>
      </c>
      <c r="AJ45">
        <v>22.24</v>
      </c>
      <c r="AK45">
        <v>189</v>
      </c>
      <c r="AL45">
        <v>81</v>
      </c>
    </row>
    <row r="46" spans="1:38">
      <c r="A46" t="s">
        <v>88</v>
      </c>
      <c r="B46" s="34">
        <v>112.17</v>
      </c>
      <c r="C46" s="34">
        <v>33.840000000000003</v>
      </c>
      <c r="D46" s="93">
        <f t="shared" si="0"/>
        <v>0</v>
      </c>
      <c r="E46" s="34">
        <v>0</v>
      </c>
      <c r="F46" s="34"/>
      <c r="G46" s="34"/>
      <c r="H46" s="34"/>
      <c r="I46" s="34"/>
      <c r="J46" s="37">
        <v>15.61</v>
      </c>
      <c r="K46" s="37">
        <v>15.61</v>
      </c>
      <c r="L46" s="37">
        <v>16.010000000000002</v>
      </c>
      <c r="M46">
        <v>35.26</v>
      </c>
      <c r="N46">
        <v>176.26</v>
      </c>
      <c r="O46">
        <v>53.18</v>
      </c>
      <c r="P46">
        <v>1.79</v>
      </c>
      <c r="Q46">
        <v>6.61</v>
      </c>
      <c r="R46" s="93">
        <v>0</v>
      </c>
      <c r="S46" s="93">
        <v>0</v>
      </c>
      <c r="T46" s="93">
        <v>0</v>
      </c>
      <c r="U46">
        <v>2</v>
      </c>
      <c r="V46">
        <v>138.71992800000001</v>
      </c>
      <c r="W46">
        <v>1.58</v>
      </c>
      <c r="X46">
        <v>20</v>
      </c>
      <c r="Y46">
        <v>6.66</v>
      </c>
      <c r="Z46">
        <v>6.67</v>
      </c>
      <c r="AA46">
        <v>225</v>
      </c>
      <c r="AB46">
        <v>45</v>
      </c>
      <c r="AC46">
        <v>86.82</v>
      </c>
      <c r="AD46">
        <v>45</v>
      </c>
      <c r="AE46">
        <v>94</v>
      </c>
      <c r="AF46">
        <v>47</v>
      </c>
      <c r="AG46">
        <v>7.34</v>
      </c>
      <c r="AH46">
        <v>13.67</v>
      </c>
      <c r="AI46">
        <v>13.67</v>
      </c>
      <c r="AJ46">
        <v>22.24</v>
      </c>
      <c r="AK46">
        <v>189</v>
      </c>
      <c r="AL46">
        <v>81</v>
      </c>
    </row>
    <row r="47" spans="1:38">
      <c r="A47" t="s">
        <v>89</v>
      </c>
      <c r="B47" s="34">
        <v>112.17</v>
      </c>
      <c r="C47" s="34">
        <v>33.840000000000003</v>
      </c>
      <c r="D47" s="93">
        <f t="shared" si="0"/>
        <v>0</v>
      </c>
      <c r="E47" s="34">
        <v>0</v>
      </c>
      <c r="F47" s="34"/>
      <c r="G47" s="34"/>
      <c r="H47" s="34"/>
      <c r="I47" s="34"/>
      <c r="J47" s="37">
        <v>16.239999999999998</v>
      </c>
      <c r="K47" s="37">
        <v>16.239999999999998</v>
      </c>
      <c r="L47" s="37">
        <v>16.66</v>
      </c>
      <c r="M47">
        <v>35.26</v>
      </c>
      <c r="N47">
        <v>192.84</v>
      </c>
      <c r="O47">
        <v>53.18</v>
      </c>
      <c r="P47">
        <v>1.79</v>
      </c>
      <c r="Q47">
        <v>6.61</v>
      </c>
      <c r="R47" s="93">
        <v>0</v>
      </c>
      <c r="S47" s="93">
        <v>0</v>
      </c>
      <c r="T47" s="93">
        <v>0</v>
      </c>
      <c r="U47">
        <v>2</v>
      </c>
      <c r="V47">
        <v>141.54220799999999</v>
      </c>
      <c r="W47">
        <v>1.62</v>
      </c>
      <c r="X47">
        <v>20</v>
      </c>
      <c r="Y47">
        <v>6.66</v>
      </c>
      <c r="Z47">
        <v>6.67</v>
      </c>
      <c r="AA47">
        <v>225</v>
      </c>
      <c r="AB47">
        <v>45</v>
      </c>
      <c r="AC47">
        <v>87.69</v>
      </c>
      <c r="AD47">
        <v>45.8</v>
      </c>
      <c r="AE47">
        <v>94</v>
      </c>
      <c r="AF47">
        <v>47</v>
      </c>
      <c r="AG47">
        <v>6.66</v>
      </c>
      <c r="AH47">
        <v>13.33</v>
      </c>
      <c r="AI47">
        <v>13.33</v>
      </c>
      <c r="AJ47">
        <v>22.24</v>
      </c>
      <c r="AK47">
        <v>189</v>
      </c>
      <c r="AL47">
        <v>81</v>
      </c>
    </row>
    <row r="48" spans="1:38">
      <c r="A48" t="s">
        <v>90</v>
      </c>
      <c r="B48" s="34">
        <v>112.17</v>
      </c>
      <c r="C48" s="34">
        <v>33.840000000000003</v>
      </c>
      <c r="D48" s="93">
        <f t="shared" si="0"/>
        <v>0</v>
      </c>
      <c r="E48" s="34">
        <v>0</v>
      </c>
      <c r="F48" s="34"/>
      <c r="G48" s="34"/>
      <c r="H48" s="34"/>
      <c r="I48" s="34"/>
      <c r="J48" s="37">
        <v>16.63</v>
      </c>
      <c r="K48" s="37">
        <v>16.63</v>
      </c>
      <c r="L48" s="37">
        <v>17.05</v>
      </c>
      <c r="M48">
        <v>35.26</v>
      </c>
      <c r="N48">
        <v>192.84</v>
      </c>
      <c r="O48">
        <v>53.18</v>
      </c>
      <c r="P48">
        <v>1.79</v>
      </c>
      <c r="Q48">
        <v>6.61</v>
      </c>
      <c r="R48" s="93">
        <v>0</v>
      </c>
      <c r="S48" s="93">
        <v>0</v>
      </c>
      <c r="T48" s="93">
        <v>0</v>
      </c>
      <c r="U48">
        <v>2</v>
      </c>
      <c r="V48">
        <v>144.00440399999999</v>
      </c>
      <c r="W48">
        <v>1.62</v>
      </c>
      <c r="X48">
        <v>20</v>
      </c>
      <c r="Y48">
        <v>6.66</v>
      </c>
      <c r="Z48">
        <v>6.67</v>
      </c>
      <c r="AA48">
        <v>225</v>
      </c>
      <c r="AB48">
        <v>45</v>
      </c>
      <c r="AC48">
        <v>88.27</v>
      </c>
      <c r="AD48">
        <v>46</v>
      </c>
      <c r="AE48">
        <v>94</v>
      </c>
      <c r="AF48">
        <v>47</v>
      </c>
      <c r="AG48">
        <v>6.66</v>
      </c>
      <c r="AH48">
        <v>13.33</v>
      </c>
      <c r="AI48">
        <v>13.33</v>
      </c>
      <c r="AJ48">
        <v>21.27</v>
      </c>
      <c r="AK48">
        <v>189</v>
      </c>
      <c r="AL48">
        <v>81</v>
      </c>
    </row>
    <row r="49" spans="1:38">
      <c r="A49" t="s">
        <v>91</v>
      </c>
      <c r="B49" s="34">
        <v>112.17</v>
      </c>
      <c r="C49" s="34">
        <v>33.840000000000003</v>
      </c>
      <c r="D49" s="93">
        <f t="shared" si="0"/>
        <v>0</v>
      </c>
      <c r="E49" s="34">
        <v>0</v>
      </c>
      <c r="F49" s="34"/>
      <c r="G49" s="34"/>
      <c r="H49" s="34"/>
      <c r="I49" s="34"/>
      <c r="J49" s="37">
        <v>16.63</v>
      </c>
      <c r="K49" s="37">
        <v>16.63</v>
      </c>
      <c r="L49" s="37">
        <v>17.05</v>
      </c>
      <c r="M49">
        <v>35.26</v>
      </c>
      <c r="N49">
        <v>192.84</v>
      </c>
      <c r="O49">
        <v>53.18</v>
      </c>
      <c r="P49">
        <v>1.79</v>
      </c>
      <c r="Q49">
        <v>6.61</v>
      </c>
      <c r="R49" s="93">
        <v>0</v>
      </c>
      <c r="S49" s="93">
        <v>0</v>
      </c>
      <c r="T49" s="93">
        <v>0</v>
      </c>
      <c r="U49">
        <v>2</v>
      </c>
      <c r="V49">
        <v>145.55179200000001</v>
      </c>
      <c r="W49">
        <v>1.62</v>
      </c>
      <c r="X49">
        <v>20</v>
      </c>
      <c r="Y49">
        <v>6.66</v>
      </c>
      <c r="Z49">
        <v>6.67</v>
      </c>
      <c r="AA49">
        <v>225</v>
      </c>
      <c r="AB49">
        <v>45</v>
      </c>
      <c r="AC49">
        <v>88.27</v>
      </c>
      <c r="AD49">
        <v>46.1</v>
      </c>
      <c r="AE49">
        <v>94</v>
      </c>
      <c r="AF49">
        <v>47</v>
      </c>
      <c r="AG49">
        <v>6.66</v>
      </c>
      <c r="AH49">
        <v>13.33</v>
      </c>
      <c r="AI49">
        <v>13.33</v>
      </c>
      <c r="AJ49">
        <v>21.27</v>
      </c>
      <c r="AK49">
        <v>196</v>
      </c>
      <c r="AL49">
        <v>84</v>
      </c>
    </row>
    <row r="50" spans="1:38">
      <c r="A50" t="s">
        <v>92</v>
      </c>
      <c r="B50" s="34">
        <v>112.17</v>
      </c>
      <c r="C50" s="34">
        <v>33.840000000000003</v>
      </c>
      <c r="D50" s="93">
        <f t="shared" si="0"/>
        <v>0</v>
      </c>
      <c r="E50" s="34">
        <v>0</v>
      </c>
      <c r="F50" s="34"/>
      <c r="G50" s="34"/>
      <c r="H50" s="34"/>
      <c r="I50" s="34"/>
      <c r="J50" s="37">
        <v>15.95</v>
      </c>
      <c r="K50" s="37">
        <v>15.95</v>
      </c>
      <c r="L50" s="37">
        <v>16.350000000000001</v>
      </c>
      <c r="M50">
        <v>35.26</v>
      </c>
      <c r="N50">
        <v>192.84</v>
      </c>
      <c r="O50">
        <v>53.18</v>
      </c>
      <c r="P50">
        <v>1.79</v>
      </c>
      <c r="Q50">
        <v>6.61</v>
      </c>
      <c r="R50" s="93">
        <v>0</v>
      </c>
      <c r="S50" s="93">
        <v>0</v>
      </c>
      <c r="T50" s="93">
        <v>0</v>
      </c>
      <c r="U50">
        <v>2</v>
      </c>
      <c r="V50">
        <v>146.36928</v>
      </c>
      <c r="W50">
        <v>1.62</v>
      </c>
      <c r="X50">
        <v>20</v>
      </c>
      <c r="Y50">
        <v>6.66</v>
      </c>
      <c r="Z50">
        <v>6.67</v>
      </c>
      <c r="AA50">
        <v>225</v>
      </c>
      <c r="AB50">
        <v>45</v>
      </c>
      <c r="AC50">
        <v>88.27</v>
      </c>
      <c r="AD50">
        <v>46.2</v>
      </c>
      <c r="AE50">
        <v>94</v>
      </c>
      <c r="AF50">
        <v>47</v>
      </c>
      <c r="AG50">
        <v>6.66</v>
      </c>
      <c r="AH50">
        <v>13.33</v>
      </c>
      <c r="AI50">
        <v>13.33</v>
      </c>
      <c r="AJ50">
        <v>21.27</v>
      </c>
      <c r="AK50">
        <v>196</v>
      </c>
      <c r="AL50">
        <v>84</v>
      </c>
    </row>
    <row r="51" spans="1:38">
      <c r="A51" t="s">
        <v>93</v>
      </c>
      <c r="B51" s="34">
        <v>112.17</v>
      </c>
      <c r="C51" s="34">
        <v>33.840000000000003</v>
      </c>
      <c r="D51" s="93">
        <f t="shared" si="0"/>
        <v>0</v>
      </c>
      <c r="E51" s="34">
        <v>0</v>
      </c>
      <c r="F51" s="34"/>
      <c r="G51" s="34"/>
      <c r="H51" s="34"/>
      <c r="I51" s="34"/>
      <c r="J51" s="37">
        <v>15.95</v>
      </c>
      <c r="K51" s="37">
        <v>15.95</v>
      </c>
      <c r="L51" s="37">
        <v>16.350000000000001</v>
      </c>
      <c r="M51">
        <v>35.26</v>
      </c>
      <c r="N51">
        <v>192.84</v>
      </c>
      <c r="O51">
        <v>53.18</v>
      </c>
      <c r="P51">
        <v>1.79</v>
      </c>
      <c r="Q51">
        <v>6.61</v>
      </c>
      <c r="R51" s="93">
        <v>0</v>
      </c>
      <c r="S51" s="93">
        <v>0</v>
      </c>
      <c r="T51" s="93">
        <v>0</v>
      </c>
      <c r="U51">
        <v>2.08</v>
      </c>
      <c r="V51">
        <v>146.89480800000001</v>
      </c>
      <c r="W51">
        <v>1.67</v>
      </c>
      <c r="X51">
        <v>20</v>
      </c>
      <c r="Y51">
        <v>6.66</v>
      </c>
      <c r="Z51">
        <v>6.67</v>
      </c>
      <c r="AA51">
        <v>230</v>
      </c>
      <c r="AB51">
        <v>46</v>
      </c>
      <c r="AC51">
        <v>88.27</v>
      </c>
      <c r="AD51">
        <v>46.2</v>
      </c>
      <c r="AE51">
        <v>94</v>
      </c>
      <c r="AF51">
        <v>47</v>
      </c>
      <c r="AG51">
        <v>6.66</v>
      </c>
      <c r="AH51">
        <v>13.33</v>
      </c>
      <c r="AI51">
        <v>13.33</v>
      </c>
      <c r="AJ51">
        <v>21.27</v>
      </c>
      <c r="AK51">
        <v>196</v>
      </c>
      <c r="AL51">
        <v>84</v>
      </c>
    </row>
    <row r="52" spans="1:38">
      <c r="A52" t="s">
        <v>94</v>
      </c>
      <c r="B52" s="34">
        <v>112.17</v>
      </c>
      <c r="C52" s="34">
        <v>33.840000000000003</v>
      </c>
      <c r="D52" s="93">
        <f t="shared" si="0"/>
        <v>0</v>
      </c>
      <c r="E52" s="34">
        <v>0</v>
      </c>
      <c r="F52" s="34"/>
      <c r="G52" s="34"/>
      <c r="H52" s="34"/>
      <c r="I52" s="34"/>
      <c r="J52" s="37">
        <v>15.95</v>
      </c>
      <c r="K52" s="37">
        <v>15.95</v>
      </c>
      <c r="L52" s="37">
        <v>16.350000000000001</v>
      </c>
      <c r="M52">
        <v>35.26</v>
      </c>
      <c r="N52">
        <v>192.84</v>
      </c>
      <c r="O52">
        <v>53.18</v>
      </c>
      <c r="P52">
        <v>1.79</v>
      </c>
      <c r="Q52">
        <v>7.41</v>
      </c>
      <c r="R52" s="93">
        <v>0</v>
      </c>
      <c r="S52" s="93">
        <v>0</v>
      </c>
      <c r="T52" s="93">
        <v>0</v>
      </c>
      <c r="U52">
        <v>2.08</v>
      </c>
      <c r="V52">
        <v>146.768292</v>
      </c>
      <c r="W52">
        <v>1.67</v>
      </c>
      <c r="X52">
        <v>20</v>
      </c>
      <c r="Y52">
        <v>6.66</v>
      </c>
      <c r="Z52">
        <v>6.67</v>
      </c>
      <c r="AA52">
        <v>230</v>
      </c>
      <c r="AB52">
        <v>46</v>
      </c>
      <c r="AC52">
        <v>88.27</v>
      </c>
      <c r="AD52">
        <v>46.2</v>
      </c>
      <c r="AE52">
        <v>94</v>
      </c>
      <c r="AF52">
        <v>47</v>
      </c>
      <c r="AG52">
        <v>6.66</v>
      </c>
      <c r="AH52">
        <v>13.33</v>
      </c>
      <c r="AI52">
        <v>13.33</v>
      </c>
      <c r="AJ52">
        <v>21.27</v>
      </c>
      <c r="AK52">
        <v>196</v>
      </c>
      <c r="AL52">
        <v>84</v>
      </c>
    </row>
    <row r="53" spans="1:38">
      <c r="A53" t="s">
        <v>95</v>
      </c>
      <c r="B53" s="34">
        <v>112.17</v>
      </c>
      <c r="C53" s="34">
        <v>33.840000000000003</v>
      </c>
      <c r="D53" s="93">
        <f t="shared" si="0"/>
        <v>0</v>
      </c>
      <c r="E53" s="34">
        <v>0</v>
      </c>
      <c r="F53" s="34"/>
      <c r="G53" s="34"/>
      <c r="H53" s="34"/>
      <c r="I53" s="34"/>
      <c r="J53" s="37">
        <v>15.95</v>
      </c>
      <c r="K53" s="37">
        <v>15.95</v>
      </c>
      <c r="L53" s="37">
        <v>16.350000000000001</v>
      </c>
      <c r="M53">
        <v>35.26</v>
      </c>
      <c r="N53">
        <v>192.84</v>
      </c>
      <c r="O53">
        <v>53.18</v>
      </c>
      <c r="P53">
        <v>1.79</v>
      </c>
      <c r="Q53">
        <v>8.81</v>
      </c>
      <c r="R53" s="93">
        <v>0</v>
      </c>
      <c r="S53" s="93">
        <v>0</v>
      </c>
      <c r="T53" s="93">
        <v>0</v>
      </c>
      <c r="U53">
        <v>2.08</v>
      </c>
      <c r="V53">
        <v>145.87294800000001</v>
      </c>
      <c r="W53">
        <v>1.67</v>
      </c>
      <c r="X53">
        <v>20</v>
      </c>
      <c r="Y53">
        <v>6.66</v>
      </c>
      <c r="Z53">
        <v>6.67</v>
      </c>
      <c r="AA53">
        <v>230</v>
      </c>
      <c r="AB53">
        <v>46</v>
      </c>
      <c r="AC53">
        <v>88.27</v>
      </c>
      <c r="AD53">
        <v>46.2</v>
      </c>
      <c r="AE53">
        <v>94</v>
      </c>
      <c r="AF53">
        <v>47</v>
      </c>
      <c r="AG53">
        <v>6.66</v>
      </c>
      <c r="AH53">
        <v>13.33</v>
      </c>
      <c r="AI53">
        <v>13.33</v>
      </c>
      <c r="AJ53">
        <v>21.27</v>
      </c>
      <c r="AK53">
        <v>196</v>
      </c>
      <c r="AL53">
        <v>84</v>
      </c>
    </row>
    <row r="54" spans="1:38">
      <c r="A54" t="s">
        <v>96</v>
      </c>
      <c r="B54" s="34">
        <v>112.17</v>
      </c>
      <c r="C54" s="34">
        <v>33.840000000000003</v>
      </c>
      <c r="D54" s="93">
        <f t="shared" si="0"/>
        <v>0</v>
      </c>
      <c r="E54" s="34">
        <v>0</v>
      </c>
      <c r="F54" s="34"/>
      <c r="G54" s="34"/>
      <c r="H54" s="34"/>
      <c r="I54" s="34"/>
      <c r="J54" s="37">
        <v>15.95</v>
      </c>
      <c r="K54" s="37">
        <v>15.95</v>
      </c>
      <c r="L54" s="37">
        <v>16.350000000000001</v>
      </c>
      <c r="M54">
        <v>35.26</v>
      </c>
      <c r="N54">
        <v>192.84</v>
      </c>
      <c r="O54">
        <v>53.18</v>
      </c>
      <c r="P54">
        <v>1.79</v>
      </c>
      <c r="Q54">
        <v>10.01</v>
      </c>
      <c r="R54" s="93">
        <v>0</v>
      </c>
      <c r="S54" s="93">
        <v>0</v>
      </c>
      <c r="T54" s="93">
        <v>0</v>
      </c>
      <c r="U54">
        <v>2.08</v>
      </c>
      <c r="V54">
        <v>144.987336</v>
      </c>
      <c r="W54">
        <v>1.67</v>
      </c>
      <c r="X54">
        <v>20</v>
      </c>
      <c r="Y54">
        <v>6.66</v>
      </c>
      <c r="Z54">
        <v>6.67</v>
      </c>
      <c r="AA54">
        <v>230</v>
      </c>
      <c r="AB54">
        <v>46</v>
      </c>
      <c r="AC54">
        <v>88.22</v>
      </c>
      <c r="AD54">
        <v>46.2</v>
      </c>
      <c r="AE54">
        <v>94</v>
      </c>
      <c r="AF54">
        <v>47</v>
      </c>
      <c r="AG54">
        <v>6.66</v>
      </c>
      <c r="AH54">
        <v>13.33</v>
      </c>
      <c r="AI54">
        <v>13.33</v>
      </c>
      <c r="AJ54">
        <v>21.27</v>
      </c>
      <c r="AK54">
        <v>196</v>
      </c>
      <c r="AL54">
        <v>84</v>
      </c>
    </row>
    <row r="55" spans="1:38">
      <c r="A55" t="s">
        <v>97</v>
      </c>
      <c r="B55" s="34">
        <v>112.17</v>
      </c>
      <c r="C55" s="34">
        <v>33.840000000000003</v>
      </c>
      <c r="D55" s="93">
        <f t="shared" si="0"/>
        <v>0</v>
      </c>
      <c r="E55" s="34">
        <v>0</v>
      </c>
      <c r="F55" s="34"/>
      <c r="G55" s="34"/>
      <c r="H55" s="34"/>
      <c r="I55" s="34"/>
      <c r="J55" s="37">
        <v>15.95</v>
      </c>
      <c r="K55" s="37">
        <v>15.95</v>
      </c>
      <c r="L55" s="37">
        <v>16.350000000000001</v>
      </c>
      <c r="M55">
        <v>35.26</v>
      </c>
      <c r="N55">
        <v>205.41</v>
      </c>
      <c r="O55">
        <v>53.18</v>
      </c>
      <c r="P55">
        <v>2.02</v>
      </c>
      <c r="Q55">
        <v>10.01</v>
      </c>
      <c r="R55" s="93">
        <v>0</v>
      </c>
      <c r="S55" s="93">
        <v>0</v>
      </c>
      <c r="T55" s="93">
        <v>0</v>
      </c>
      <c r="U55">
        <v>2.08</v>
      </c>
      <c r="V55">
        <v>144.33529200000001</v>
      </c>
      <c r="W55">
        <v>1.72</v>
      </c>
      <c r="X55">
        <v>20</v>
      </c>
      <c r="Y55">
        <v>6.66</v>
      </c>
      <c r="Z55">
        <v>6.67</v>
      </c>
      <c r="AA55">
        <v>230</v>
      </c>
      <c r="AB55">
        <v>46</v>
      </c>
      <c r="AC55">
        <v>88.43</v>
      </c>
      <c r="AD55">
        <v>46.2</v>
      </c>
      <c r="AE55">
        <v>94</v>
      </c>
      <c r="AF55">
        <v>47</v>
      </c>
      <c r="AG55">
        <v>6.66</v>
      </c>
      <c r="AH55">
        <v>12.67</v>
      </c>
      <c r="AI55">
        <v>12.67</v>
      </c>
      <c r="AJ55">
        <v>21.27</v>
      </c>
      <c r="AK55">
        <v>196</v>
      </c>
      <c r="AL55">
        <v>84</v>
      </c>
    </row>
    <row r="56" spans="1:38">
      <c r="A56" t="s">
        <v>98</v>
      </c>
      <c r="B56" s="34">
        <v>112.17</v>
      </c>
      <c r="C56" s="34">
        <v>33.840000000000003</v>
      </c>
      <c r="D56" s="93">
        <f t="shared" si="0"/>
        <v>0</v>
      </c>
      <c r="E56" s="34">
        <v>0</v>
      </c>
      <c r="F56" s="34"/>
      <c r="G56" s="34"/>
      <c r="H56" s="34"/>
      <c r="I56" s="34"/>
      <c r="J56" s="37">
        <v>15.95</v>
      </c>
      <c r="K56" s="37">
        <v>15.95</v>
      </c>
      <c r="L56" s="37">
        <v>16.350000000000001</v>
      </c>
      <c r="M56">
        <v>35.26</v>
      </c>
      <c r="N56">
        <v>209.97</v>
      </c>
      <c r="O56">
        <v>53.18</v>
      </c>
      <c r="P56">
        <v>2.02</v>
      </c>
      <c r="Q56">
        <v>10.210000000000001</v>
      </c>
      <c r="R56" s="93">
        <v>0</v>
      </c>
      <c r="S56" s="93">
        <v>0</v>
      </c>
      <c r="T56" s="93">
        <v>0</v>
      </c>
      <c r="U56">
        <v>2.08</v>
      </c>
      <c r="V56">
        <v>143.566464</v>
      </c>
      <c r="W56">
        <v>1.72</v>
      </c>
      <c r="X56">
        <v>20</v>
      </c>
      <c r="Y56">
        <v>6.66</v>
      </c>
      <c r="Z56">
        <v>6.67</v>
      </c>
      <c r="AA56">
        <v>230</v>
      </c>
      <c r="AB56">
        <v>46</v>
      </c>
      <c r="AC56">
        <v>88.07</v>
      </c>
      <c r="AD56">
        <v>46.2</v>
      </c>
      <c r="AE56">
        <v>94</v>
      </c>
      <c r="AF56">
        <v>47</v>
      </c>
      <c r="AG56">
        <v>6.66</v>
      </c>
      <c r="AH56">
        <v>12.67</v>
      </c>
      <c r="AI56">
        <v>12.67</v>
      </c>
      <c r="AJ56">
        <v>21.27</v>
      </c>
      <c r="AK56">
        <v>196</v>
      </c>
      <c r="AL56">
        <v>84</v>
      </c>
    </row>
    <row r="57" spans="1:38">
      <c r="A57" t="s">
        <v>99</v>
      </c>
      <c r="B57" s="34">
        <v>112.17</v>
      </c>
      <c r="C57" s="34">
        <v>33.840000000000003</v>
      </c>
      <c r="D57" s="93">
        <f t="shared" si="0"/>
        <v>0</v>
      </c>
      <c r="E57" s="34">
        <v>0</v>
      </c>
      <c r="F57" s="34"/>
      <c r="G57" s="34"/>
      <c r="H57" s="34"/>
      <c r="I57" s="34"/>
      <c r="J57" s="37">
        <v>15.95</v>
      </c>
      <c r="K57" s="37">
        <v>15.95</v>
      </c>
      <c r="L57" s="37">
        <v>16.350000000000001</v>
      </c>
      <c r="M57">
        <v>35.26</v>
      </c>
      <c r="N57">
        <v>209.97</v>
      </c>
      <c r="O57">
        <v>53.18</v>
      </c>
      <c r="P57">
        <v>2.02</v>
      </c>
      <c r="Q57">
        <v>10.61</v>
      </c>
      <c r="R57" s="93">
        <v>0</v>
      </c>
      <c r="S57" s="93">
        <v>0</v>
      </c>
      <c r="T57" s="93">
        <v>0</v>
      </c>
      <c r="U57">
        <v>2.08</v>
      </c>
      <c r="V57">
        <v>142.23318</v>
      </c>
      <c r="W57">
        <v>1.72</v>
      </c>
      <c r="X57">
        <v>20</v>
      </c>
      <c r="Y57">
        <v>6.66</v>
      </c>
      <c r="Z57">
        <v>6.67</v>
      </c>
      <c r="AA57">
        <v>225</v>
      </c>
      <c r="AB57">
        <v>45</v>
      </c>
      <c r="AC57">
        <v>88.08</v>
      </c>
      <c r="AD57">
        <v>45</v>
      </c>
      <c r="AE57">
        <v>94</v>
      </c>
      <c r="AF57">
        <v>47</v>
      </c>
      <c r="AG57">
        <v>6.66</v>
      </c>
      <c r="AH57">
        <v>12.67</v>
      </c>
      <c r="AI57">
        <v>12.67</v>
      </c>
      <c r="AJ57">
        <v>21.27</v>
      </c>
      <c r="AK57">
        <v>196</v>
      </c>
      <c r="AL57">
        <v>84</v>
      </c>
    </row>
    <row r="58" spans="1:38">
      <c r="A58" t="s">
        <v>100</v>
      </c>
      <c r="B58" s="34">
        <v>112.17</v>
      </c>
      <c r="C58" s="34">
        <v>33.840000000000003</v>
      </c>
      <c r="D58" s="93">
        <f t="shared" si="0"/>
        <v>0</v>
      </c>
      <c r="E58" s="34">
        <v>0</v>
      </c>
      <c r="F58" s="34"/>
      <c r="G58" s="34"/>
      <c r="H58" s="34"/>
      <c r="I58" s="34"/>
      <c r="J58" s="37">
        <v>15.66</v>
      </c>
      <c r="K58" s="37">
        <v>15.66</v>
      </c>
      <c r="L58" s="37">
        <v>16.05</v>
      </c>
      <c r="M58">
        <v>35.26</v>
      </c>
      <c r="N58">
        <v>209.97</v>
      </c>
      <c r="O58">
        <v>53.18</v>
      </c>
      <c r="P58">
        <v>2.02</v>
      </c>
      <c r="Q58">
        <v>12.01</v>
      </c>
      <c r="R58" s="93">
        <v>0</v>
      </c>
      <c r="S58" s="93">
        <v>0</v>
      </c>
      <c r="T58" s="93">
        <v>0</v>
      </c>
      <c r="U58">
        <v>2.08</v>
      </c>
      <c r="V58">
        <v>139.54714799999999</v>
      </c>
      <c r="W58">
        <v>1.72</v>
      </c>
      <c r="X58">
        <v>20</v>
      </c>
      <c r="Y58">
        <v>6.66</v>
      </c>
      <c r="Z58">
        <v>6.67</v>
      </c>
      <c r="AA58">
        <v>225</v>
      </c>
      <c r="AB58">
        <v>45</v>
      </c>
      <c r="AC58">
        <v>87.89</v>
      </c>
      <c r="AD58">
        <v>45</v>
      </c>
      <c r="AE58">
        <v>94</v>
      </c>
      <c r="AF58">
        <v>47</v>
      </c>
      <c r="AG58">
        <v>6.66</v>
      </c>
      <c r="AH58">
        <v>12.67</v>
      </c>
      <c r="AI58">
        <v>12.67</v>
      </c>
      <c r="AJ58">
        <v>21.27</v>
      </c>
      <c r="AK58">
        <v>196</v>
      </c>
      <c r="AL58">
        <v>84</v>
      </c>
    </row>
    <row r="59" spans="1:38">
      <c r="A59" t="s">
        <v>101</v>
      </c>
      <c r="B59" s="34">
        <v>112.17</v>
      </c>
      <c r="C59" s="34">
        <v>33.840000000000003</v>
      </c>
      <c r="D59" s="93">
        <f t="shared" si="0"/>
        <v>0</v>
      </c>
      <c r="E59" s="34">
        <v>0</v>
      </c>
      <c r="F59" s="34"/>
      <c r="G59" s="34"/>
      <c r="H59" s="34"/>
      <c r="I59" s="34"/>
      <c r="J59" s="37">
        <v>15.44</v>
      </c>
      <c r="K59" s="37">
        <v>15.44</v>
      </c>
      <c r="L59" s="37">
        <v>15.82</v>
      </c>
      <c r="M59">
        <v>35.26</v>
      </c>
      <c r="N59">
        <v>209.97</v>
      </c>
      <c r="O59">
        <v>53.18</v>
      </c>
      <c r="P59">
        <v>2.02</v>
      </c>
      <c r="Q59">
        <v>12.01</v>
      </c>
      <c r="R59" s="93">
        <v>0</v>
      </c>
      <c r="S59" s="93">
        <v>0</v>
      </c>
      <c r="T59" s="93">
        <v>0</v>
      </c>
      <c r="U59">
        <v>2.23</v>
      </c>
      <c r="V59">
        <v>135.68354400000001</v>
      </c>
      <c r="W59">
        <v>1.77</v>
      </c>
      <c r="X59">
        <v>20</v>
      </c>
      <c r="Y59">
        <v>6.66</v>
      </c>
      <c r="Z59">
        <v>6.67</v>
      </c>
      <c r="AA59">
        <v>225</v>
      </c>
      <c r="AB59">
        <v>45</v>
      </c>
      <c r="AC59">
        <v>87.61</v>
      </c>
      <c r="AD59">
        <v>44.2</v>
      </c>
      <c r="AE59">
        <v>94</v>
      </c>
      <c r="AF59">
        <v>47</v>
      </c>
      <c r="AG59">
        <v>6.66</v>
      </c>
      <c r="AH59">
        <v>15.67</v>
      </c>
      <c r="AI59">
        <v>15.67</v>
      </c>
      <c r="AJ59">
        <v>20.309999999999999</v>
      </c>
      <c r="AK59">
        <v>196</v>
      </c>
      <c r="AL59">
        <v>84</v>
      </c>
    </row>
    <row r="60" spans="1:38">
      <c r="A60" t="s">
        <v>102</v>
      </c>
      <c r="B60" s="34">
        <v>112.17</v>
      </c>
      <c r="C60" s="34">
        <v>33.840000000000003</v>
      </c>
      <c r="D60" s="93">
        <f t="shared" si="0"/>
        <v>0</v>
      </c>
      <c r="E60" s="34">
        <v>0</v>
      </c>
      <c r="F60" s="34"/>
      <c r="G60" s="34"/>
      <c r="H60" s="34"/>
      <c r="I60" s="34"/>
      <c r="J60" s="37">
        <v>15.04</v>
      </c>
      <c r="K60" s="37">
        <v>15.04</v>
      </c>
      <c r="L60" s="37">
        <v>15.41</v>
      </c>
      <c r="M60">
        <v>35.26</v>
      </c>
      <c r="N60">
        <v>209.97</v>
      </c>
      <c r="O60">
        <v>53.18</v>
      </c>
      <c r="P60">
        <v>2.02</v>
      </c>
      <c r="Q60">
        <v>12.41</v>
      </c>
      <c r="R60" s="93">
        <v>0</v>
      </c>
      <c r="S60" s="93">
        <v>0</v>
      </c>
      <c r="T60" s="93">
        <v>0</v>
      </c>
      <c r="U60">
        <v>2.23</v>
      </c>
      <c r="V60">
        <v>130.94406000000001</v>
      </c>
      <c r="W60">
        <v>1.77</v>
      </c>
      <c r="X60">
        <v>20</v>
      </c>
      <c r="Y60">
        <v>6.66</v>
      </c>
      <c r="Z60">
        <v>6.67</v>
      </c>
      <c r="AA60">
        <v>225</v>
      </c>
      <c r="AB60">
        <v>45</v>
      </c>
      <c r="AC60">
        <v>87.16</v>
      </c>
      <c r="AD60">
        <v>43.9</v>
      </c>
      <c r="AE60">
        <v>94</v>
      </c>
      <c r="AF60">
        <v>47</v>
      </c>
      <c r="AG60">
        <v>6.66</v>
      </c>
      <c r="AH60">
        <v>17</v>
      </c>
      <c r="AI60">
        <v>17</v>
      </c>
      <c r="AJ60">
        <v>21.27</v>
      </c>
      <c r="AK60">
        <v>196</v>
      </c>
      <c r="AL60">
        <v>84</v>
      </c>
    </row>
    <row r="61" spans="1:38">
      <c r="A61" t="s">
        <v>103</v>
      </c>
      <c r="B61" s="34">
        <v>112.17</v>
      </c>
      <c r="C61" s="34">
        <v>33.840000000000003</v>
      </c>
      <c r="D61" s="93">
        <f t="shared" si="0"/>
        <v>97</v>
      </c>
      <c r="E61" s="34">
        <v>0</v>
      </c>
      <c r="F61" s="34"/>
      <c r="G61" s="34"/>
      <c r="H61" s="34"/>
      <c r="I61" s="34"/>
      <c r="J61" s="37">
        <v>14.46</v>
      </c>
      <c r="K61" s="37">
        <v>14.46</v>
      </c>
      <c r="L61" s="37">
        <v>14.82</v>
      </c>
      <c r="M61">
        <v>35.26</v>
      </c>
      <c r="N61">
        <v>209.97</v>
      </c>
      <c r="O61">
        <v>53.18</v>
      </c>
      <c r="P61">
        <v>2.02</v>
      </c>
      <c r="Q61">
        <v>12.8</v>
      </c>
      <c r="R61" s="93">
        <v>32.33</v>
      </c>
      <c r="S61" s="93">
        <v>32.33</v>
      </c>
      <c r="T61" s="93">
        <v>32.340000000000003</v>
      </c>
      <c r="U61">
        <v>2.23</v>
      </c>
      <c r="V61">
        <v>125.32869599999999</v>
      </c>
      <c r="W61">
        <v>1.77</v>
      </c>
      <c r="X61">
        <v>20</v>
      </c>
      <c r="Y61">
        <v>6.66</v>
      </c>
      <c r="Z61">
        <v>6.67</v>
      </c>
      <c r="AA61">
        <v>220.83</v>
      </c>
      <c r="AB61">
        <v>44.17</v>
      </c>
      <c r="AC61">
        <v>86.79</v>
      </c>
      <c r="AD61">
        <v>43.3</v>
      </c>
      <c r="AE61">
        <v>94</v>
      </c>
      <c r="AF61">
        <v>47</v>
      </c>
      <c r="AG61">
        <v>6.66</v>
      </c>
      <c r="AH61">
        <v>18.670000000000002</v>
      </c>
      <c r="AI61">
        <v>18.670000000000002</v>
      </c>
      <c r="AJ61">
        <v>21.27</v>
      </c>
      <c r="AK61">
        <v>193</v>
      </c>
      <c r="AL61">
        <v>82</v>
      </c>
    </row>
    <row r="62" spans="1:38">
      <c r="A62" t="s">
        <v>104</v>
      </c>
      <c r="B62" s="34">
        <v>112.17</v>
      </c>
      <c r="C62" s="34">
        <v>33.840000000000003</v>
      </c>
      <c r="D62" s="93">
        <f t="shared" si="0"/>
        <v>97</v>
      </c>
      <c r="E62" s="34">
        <v>0</v>
      </c>
      <c r="F62" s="34"/>
      <c r="G62" s="34"/>
      <c r="H62" s="34"/>
      <c r="I62" s="34"/>
      <c r="J62" s="37">
        <v>13.74</v>
      </c>
      <c r="K62" s="37">
        <v>13.74</v>
      </c>
      <c r="L62" s="37">
        <v>14.09</v>
      </c>
      <c r="M62">
        <v>35.26</v>
      </c>
      <c r="N62">
        <v>209.97</v>
      </c>
      <c r="O62">
        <v>53.18</v>
      </c>
      <c r="P62">
        <v>2.02</v>
      </c>
      <c r="Q62">
        <v>13</v>
      </c>
      <c r="R62" s="93">
        <v>32.33</v>
      </c>
      <c r="S62" s="93">
        <v>32.33</v>
      </c>
      <c r="T62" s="93">
        <v>32.340000000000003</v>
      </c>
      <c r="U62">
        <v>2.23</v>
      </c>
      <c r="V62">
        <v>119.07102</v>
      </c>
      <c r="W62">
        <v>1.77</v>
      </c>
      <c r="X62">
        <v>20</v>
      </c>
      <c r="Y62">
        <v>6.66</v>
      </c>
      <c r="Z62">
        <v>6.67</v>
      </c>
      <c r="AA62">
        <v>216.97</v>
      </c>
      <c r="AB62">
        <v>43.39</v>
      </c>
      <c r="AC62">
        <v>84.07</v>
      </c>
      <c r="AD62">
        <v>41.7</v>
      </c>
      <c r="AE62">
        <v>88</v>
      </c>
      <c r="AF62">
        <v>44</v>
      </c>
      <c r="AG62">
        <v>6.66</v>
      </c>
      <c r="AH62">
        <v>20.329999999999998</v>
      </c>
      <c r="AI62">
        <v>20.329999999999998</v>
      </c>
      <c r="AJ62">
        <v>22.24</v>
      </c>
      <c r="AK62">
        <v>182</v>
      </c>
      <c r="AL62">
        <v>78</v>
      </c>
    </row>
    <row r="63" spans="1:38">
      <c r="A63" t="s">
        <v>105</v>
      </c>
      <c r="B63" s="34">
        <v>112.17</v>
      </c>
      <c r="C63" s="34">
        <v>33.840000000000003</v>
      </c>
      <c r="D63" s="93">
        <f t="shared" si="0"/>
        <v>97</v>
      </c>
      <c r="E63" s="34">
        <v>0</v>
      </c>
      <c r="F63" s="34"/>
      <c r="G63" s="34"/>
      <c r="H63" s="34"/>
      <c r="I63" s="34"/>
      <c r="J63" s="37">
        <v>13.04</v>
      </c>
      <c r="K63" s="37">
        <v>13.04</v>
      </c>
      <c r="L63" s="37">
        <v>13.37</v>
      </c>
      <c r="M63">
        <v>35.26</v>
      </c>
      <c r="N63">
        <v>209.97</v>
      </c>
      <c r="O63">
        <v>53.18</v>
      </c>
      <c r="P63">
        <v>2.1</v>
      </c>
      <c r="Q63">
        <v>12.41</v>
      </c>
      <c r="R63" s="93">
        <v>32.33</v>
      </c>
      <c r="S63" s="93">
        <v>32.33</v>
      </c>
      <c r="T63" s="93">
        <v>32.340000000000003</v>
      </c>
      <c r="U63">
        <v>2.23</v>
      </c>
      <c r="V63">
        <v>113.00798399999999</v>
      </c>
      <c r="W63">
        <v>1.77</v>
      </c>
      <c r="X63">
        <v>20</v>
      </c>
      <c r="Y63">
        <v>6.66</v>
      </c>
      <c r="Z63">
        <v>6.67</v>
      </c>
      <c r="AA63">
        <v>191.33</v>
      </c>
      <c r="AB63">
        <v>38.26</v>
      </c>
      <c r="AC63">
        <v>80.459999999999994</v>
      </c>
      <c r="AD63">
        <v>39.1</v>
      </c>
      <c r="AE63">
        <v>81</v>
      </c>
      <c r="AF63">
        <v>41</v>
      </c>
      <c r="AG63">
        <v>6.66</v>
      </c>
      <c r="AH63">
        <v>18.329999999999998</v>
      </c>
      <c r="AI63">
        <v>18.329999999999998</v>
      </c>
      <c r="AJ63">
        <v>22.24</v>
      </c>
      <c r="AK63">
        <v>175</v>
      </c>
      <c r="AL63">
        <v>75</v>
      </c>
    </row>
    <row r="64" spans="1:38">
      <c r="A64" t="s">
        <v>106</v>
      </c>
      <c r="B64" s="34">
        <v>112.17</v>
      </c>
      <c r="C64" s="34">
        <v>33.840000000000003</v>
      </c>
      <c r="D64" s="93">
        <f t="shared" si="0"/>
        <v>97</v>
      </c>
      <c r="E64" s="34">
        <v>0</v>
      </c>
      <c r="F64" s="34"/>
      <c r="G64" s="34"/>
      <c r="H64" s="34"/>
      <c r="I64" s="34"/>
      <c r="J64" s="37">
        <v>12.33</v>
      </c>
      <c r="K64" s="37">
        <v>12.33</v>
      </c>
      <c r="L64" s="37">
        <v>12.63</v>
      </c>
      <c r="M64">
        <v>35.26</v>
      </c>
      <c r="N64">
        <v>209.97</v>
      </c>
      <c r="O64">
        <v>53.18</v>
      </c>
      <c r="P64">
        <v>2.1</v>
      </c>
      <c r="Q64">
        <v>12.01</v>
      </c>
      <c r="R64" s="93">
        <v>32.33</v>
      </c>
      <c r="S64" s="93">
        <v>32.33</v>
      </c>
      <c r="T64" s="93">
        <v>32.340000000000003</v>
      </c>
      <c r="U64">
        <v>2.23</v>
      </c>
      <c r="V64">
        <v>104.66766</v>
      </c>
      <c r="W64">
        <v>1.77</v>
      </c>
      <c r="X64">
        <v>20</v>
      </c>
      <c r="Y64">
        <v>6.66</v>
      </c>
      <c r="Z64">
        <v>6.67</v>
      </c>
      <c r="AA64">
        <v>179.21</v>
      </c>
      <c r="AB64">
        <v>35.840000000000003</v>
      </c>
      <c r="AC64">
        <v>76.23</v>
      </c>
      <c r="AD64">
        <v>37</v>
      </c>
      <c r="AE64">
        <v>75</v>
      </c>
      <c r="AF64">
        <v>37</v>
      </c>
      <c r="AG64">
        <v>6.66</v>
      </c>
      <c r="AH64">
        <v>19.329999999999998</v>
      </c>
      <c r="AI64">
        <v>19.329999999999998</v>
      </c>
      <c r="AJ64">
        <v>22.24</v>
      </c>
      <c r="AK64">
        <v>165</v>
      </c>
      <c r="AL64">
        <v>70</v>
      </c>
    </row>
    <row r="65" spans="1:38">
      <c r="A65" t="s">
        <v>107</v>
      </c>
      <c r="B65" s="34">
        <v>112.17</v>
      </c>
      <c r="C65" s="34">
        <v>33.840000000000003</v>
      </c>
      <c r="D65" s="93">
        <f t="shared" si="0"/>
        <v>97</v>
      </c>
      <c r="E65" s="34">
        <v>0</v>
      </c>
      <c r="F65" s="34"/>
      <c r="G65" s="34"/>
      <c r="H65" s="34"/>
      <c r="I65" s="34"/>
      <c r="J65" s="37">
        <v>11.52</v>
      </c>
      <c r="K65" s="37">
        <v>11.52</v>
      </c>
      <c r="L65" s="37">
        <v>11.8</v>
      </c>
      <c r="M65">
        <v>35.26</v>
      </c>
      <c r="N65">
        <v>209.97</v>
      </c>
      <c r="O65">
        <v>53.18</v>
      </c>
      <c r="P65">
        <v>2.1</v>
      </c>
      <c r="Q65">
        <v>12.41</v>
      </c>
      <c r="R65" s="93">
        <v>32.33</v>
      </c>
      <c r="S65" s="93">
        <v>32.33</v>
      </c>
      <c r="T65" s="93">
        <v>32.340000000000003</v>
      </c>
      <c r="U65">
        <v>2.23</v>
      </c>
      <c r="V65">
        <v>95.120568000000006</v>
      </c>
      <c r="W65">
        <v>1.77</v>
      </c>
      <c r="X65">
        <v>21.5</v>
      </c>
      <c r="Y65">
        <v>7.16</v>
      </c>
      <c r="Z65">
        <v>7.17</v>
      </c>
      <c r="AA65">
        <v>171</v>
      </c>
      <c r="AB65">
        <v>34.200000000000003</v>
      </c>
      <c r="AC65">
        <v>66.38</v>
      </c>
      <c r="AD65">
        <v>34.799999999999997</v>
      </c>
      <c r="AE65">
        <v>70</v>
      </c>
      <c r="AF65">
        <v>35</v>
      </c>
      <c r="AG65">
        <v>6.66</v>
      </c>
      <c r="AH65">
        <v>15</v>
      </c>
      <c r="AI65">
        <v>15</v>
      </c>
      <c r="AJ65">
        <v>23.21</v>
      </c>
      <c r="AK65">
        <v>151</v>
      </c>
      <c r="AL65">
        <v>64</v>
      </c>
    </row>
    <row r="66" spans="1:38">
      <c r="A66" t="s">
        <v>108</v>
      </c>
      <c r="B66" s="34">
        <v>112.17</v>
      </c>
      <c r="C66" s="34">
        <v>33.840000000000003</v>
      </c>
      <c r="D66" s="93">
        <f t="shared" si="0"/>
        <v>97</v>
      </c>
      <c r="E66" s="34">
        <v>0</v>
      </c>
      <c r="F66" s="34"/>
      <c r="G66" s="34"/>
      <c r="H66" s="34"/>
      <c r="I66" s="34"/>
      <c r="J66" s="37">
        <v>10.51</v>
      </c>
      <c r="K66" s="37">
        <v>10.51</v>
      </c>
      <c r="L66" s="37">
        <v>10.77</v>
      </c>
      <c r="M66">
        <v>35.26</v>
      </c>
      <c r="N66">
        <v>209.97</v>
      </c>
      <c r="O66">
        <v>53.18</v>
      </c>
      <c r="P66">
        <v>2.1</v>
      </c>
      <c r="Q66">
        <v>12.6</v>
      </c>
      <c r="R66" s="93">
        <v>32.33</v>
      </c>
      <c r="S66" s="93">
        <v>32.33</v>
      </c>
      <c r="T66" s="93">
        <v>32.340000000000003</v>
      </c>
      <c r="U66">
        <v>2.23</v>
      </c>
      <c r="V66">
        <v>84.999288000000007</v>
      </c>
      <c r="W66">
        <v>1.77</v>
      </c>
      <c r="X66">
        <v>22.5</v>
      </c>
      <c r="Y66">
        <v>7.5</v>
      </c>
      <c r="Z66">
        <v>7.5</v>
      </c>
      <c r="AA66">
        <v>158.28</v>
      </c>
      <c r="AB66">
        <v>31.66</v>
      </c>
      <c r="AC66">
        <v>61.57</v>
      </c>
      <c r="AD66">
        <v>31.7</v>
      </c>
      <c r="AE66">
        <v>63</v>
      </c>
      <c r="AF66">
        <v>32</v>
      </c>
      <c r="AG66">
        <v>6.66</v>
      </c>
      <c r="AH66">
        <v>15.33</v>
      </c>
      <c r="AI66">
        <v>15.33</v>
      </c>
      <c r="AJ66">
        <v>23.21</v>
      </c>
      <c r="AK66">
        <v>137</v>
      </c>
      <c r="AL66">
        <v>58</v>
      </c>
    </row>
    <row r="67" spans="1:38">
      <c r="A67" t="s">
        <v>109</v>
      </c>
      <c r="B67" s="34">
        <v>112.17</v>
      </c>
      <c r="C67" s="34">
        <v>33.840000000000003</v>
      </c>
      <c r="D67" s="93">
        <f t="shared" si="0"/>
        <v>97</v>
      </c>
      <c r="E67" s="34">
        <v>0</v>
      </c>
      <c r="F67" s="34"/>
      <c r="G67" s="34"/>
      <c r="H67" s="34"/>
      <c r="I67" s="34"/>
      <c r="J67" s="37">
        <v>7.54</v>
      </c>
      <c r="K67" s="37">
        <v>7.54</v>
      </c>
      <c r="L67" s="37">
        <v>7.74</v>
      </c>
      <c r="M67">
        <v>35.26</v>
      </c>
      <c r="N67">
        <v>209.97</v>
      </c>
      <c r="O67">
        <v>53.18</v>
      </c>
      <c r="P67">
        <v>2.1</v>
      </c>
      <c r="Q67">
        <v>11.41</v>
      </c>
      <c r="R67" s="93">
        <v>32.33</v>
      </c>
      <c r="S67" s="93">
        <v>32.33</v>
      </c>
      <c r="T67" s="93">
        <v>32.340000000000003</v>
      </c>
      <c r="U67">
        <v>1.85</v>
      </c>
      <c r="V67">
        <v>74.732028</v>
      </c>
      <c r="W67">
        <v>1.86</v>
      </c>
      <c r="X67">
        <v>22.5</v>
      </c>
      <c r="Y67">
        <v>7.5</v>
      </c>
      <c r="Z67">
        <v>7.5</v>
      </c>
      <c r="AA67">
        <v>151.83000000000001</v>
      </c>
      <c r="AB67">
        <v>30.36</v>
      </c>
      <c r="AC67">
        <v>56.23</v>
      </c>
      <c r="AD67">
        <v>27.9</v>
      </c>
      <c r="AE67">
        <v>56</v>
      </c>
      <c r="AF67">
        <v>28</v>
      </c>
      <c r="AG67">
        <v>6.66</v>
      </c>
      <c r="AH67">
        <v>15.67</v>
      </c>
      <c r="AI67">
        <v>15.67</v>
      </c>
      <c r="AJ67">
        <v>23.21</v>
      </c>
      <c r="AK67">
        <v>123</v>
      </c>
      <c r="AL67">
        <v>52</v>
      </c>
    </row>
    <row r="68" spans="1:38">
      <c r="A68" t="s">
        <v>110</v>
      </c>
      <c r="B68" s="34">
        <v>112.17</v>
      </c>
      <c r="C68" s="34">
        <v>33.840000000000003</v>
      </c>
      <c r="D68" s="93">
        <f t="shared" ref="D68:D98" si="1">R68+S68+T68</f>
        <v>97</v>
      </c>
      <c r="E68" s="34">
        <v>0</v>
      </c>
      <c r="F68" s="34"/>
      <c r="G68" s="34"/>
      <c r="H68" s="34"/>
      <c r="I68" s="34"/>
      <c r="J68" s="37">
        <v>6.78</v>
      </c>
      <c r="K68" s="37">
        <v>6.78</v>
      </c>
      <c r="L68" s="37">
        <v>6.95</v>
      </c>
      <c r="M68">
        <v>35.26</v>
      </c>
      <c r="N68">
        <v>209.97</v>
      </c>
      <c r="O68">
        <v>53.18</v>
      </c>
      <c r="P68">
        <v>2.1</v>
      </c>
      <c r="Q68">
        <v>10.41</v>
      </c>
      <c r="R68" s="93">
        <v>32.33</v>
      </c>
      <c r="S68" s="93">
        <v>32.33</v>
      </c>
      <c r="T68" s="93">
        <v>32.340000000000003</v>
      </c>
      <c r="U68">
        <v>1.85</v>
      </c>
      <c r="V68">
        <v>65.184935999999993</v>
      </c>
      <c r="W68">
        <v>1.86</v>
      </c>
      <c r="X68">
        <v>23</v>
      </c>
      <c r="Y68">
        <v>7.66</v>
      </c>
      <c r="Z68">
        <v>7.67</v>
      </c>
      <c r="AA68">
        <v>129.91</v>
      </c>
      <c r="AB68">
        <v>25.98</v>
      </c>
      <c r="AC68">
        <v>50.77</v>
      </c>
      <c r="AD68">
        <v>24.5</v>
      </c>
      <c r="AE68">
        <v>49</v>
      </c>
      <c r="AF68">
        <v>25</v>
      </c>
      <c r="AG68">
        <v>7.34</v>
      </c>
      <c r="AH68">
        <v>16</v>
      </c>
      <c r="AI68">
        <v>16</v>
      </c>
      <c r="AJ68">
        <v>24.18</v>
      </c>
      <c r="AK68">
        <v>105</v>
      </c>
      <c r="AL68">
        <v>45</v>
      </c>
    </row>
    <row r="69" spans="1:38">
      <c r="A69" t="s">
        <v>111</v>
      </c>
      <c r="B69" s="34">
        <v>143.44999999999999</v>
      </c>
      <c r="C69" s="34">
        <v>33.840000000000003</v>
      </c>
      <c r="D69" s="93">
        <f t="shared" si="1"/>
        <v>97</v>
      </c>
      <c r="E69" s="34">
        <v>0</v>
      </c>
      <c r="F69" s="34"/>
      <c r="G69" s="34"/>
      <c r="H69" s="34"/>
      <c r="I69" s="34"/>
      <c r="J69" s="37">
        <v>5.73</v>
      </c>
      <c r="K69" s="37">
        <v>5.73</v>
      </c>
      <c r="L69" s="37">
        <v>5.87</v>
      </c>
      <c r="M69">
        <v>35.26</v>
      </c>
      <c r="N69">
        <v>209.97</v>
      </c>
      <c r="O69">
        <v>53.18</v>
      </c>
      <c r="P69">
        <v>2.1</v>
      </c>
      <c r="Q69">
        <v>9.81</v>
      </c>
      <c r="R69" s="93">
        <v>32.33</v>
      </c>
      <c r="S69" s="93">
        <v>32.33</v>
      </c>
      <c r="T69" s="93">
        <v>32.340000000000003</v>
      </c>
      <c r="U69">
        <v>2</v>
      </c>
      <c r="V69">
        <v>55.452936000000001</v>
      </c>
      <c r="W69">
        <v>1.86</v>
      </c>
      <c r="X69">
        <v>24.5</v>
      </c>
      <c r="Y69">
        <v>8.16</v>
      </c>
      <c r="Z69">
        <v>8.17</v>
      </c>
      <c r="AA69">
        <v>96.13</v>
      </c>
      <c r="AB69">
        <v>19.23</v>
      </c>
      <c r="AC69">
        <v>39.49</v>
      </c>
      <c r="AD69">
        <v>20.8</v>
      </c>
      <c r="AE69">
        <v>40</v>
      </c>
      <c r="AF69">
        <v>20</v>
      </c>
      <c r="AG69">
        <v>8</v>
      </c>
      <c r="AH69">
        <v>16.670000000000002</v>
      </c>
      <c r="AI69">
        <v>16.670000000000002</v>
      </c>
      <c r="AJ69">
        <v>25.14</v>
      </c>
      <c r="AK69">
        <v>88</v>
      </c>
      <c r="AL69">
        <v>37</v>
      </c>
    </row>
    <row r="70" spans="1:38">
      <c r="A70" t="s">
        <v>112</v>
      </c>
      <c r="B70" s="34">
        <v>143.44999999999999</v>
      </c>
      <c r="C70" s="34">
        <v>33.840000000000003</v>
      </c>
      <c r="D70" s="93">
        <f t="shared" si="1"/>
        <v>97</v>
      </c>
      <c r="E70" s="34">
        <v>0</v>
      </c>
      <c r="F70" s="34"/>
      <c r="G70" s="34"/>
      <c r="H70" s="34"/>
      <c r="I70" s="34"/>
      <c r="J70" s="37">
        <v>5.0599999999999996</v>
      </c>
      <c r="K70" s="37">
        <v>5.0599999999999996</v>
      </c>
      <c r="L70" s="37">
        <v>5.19</v>
      </c>
      <c r="M70">
        <v>35.26</v>
      </c>
      <c r="N70">
        <v>209.97</v>
      </c>
      <c r="O70">
        <v>53.18</v>
      </c>
      <c r="P70">
        <v>2.1</v>
      </c>
      <c r="Q70">
        <v>9.2100000000000009</v>
      </c>
      <c r="R70" s="93">
        <v>32.33</v>
      </c>
      <c r="S70" s="93">
        <v>32.33</v>
      </c>
      <c r="T70" s="93">
        <v>32.340000000000003</v>
      </c>
      <c r="U70">
        <v>2</v>
      </c>
      <c r="V70">
        <v>45.195408</v>
      </c>
      <c r="W70">
        <v>1.86</v>
      </c>
      <c r="X70">
        <v>27.5</v>
      </c>
      <c r="Y70">
        <v>9.16</v>
      </c>
      <c r="Z70">
        <v>9.17</v>
      </c>
      <c r="AA70">
        <v>83.33</v>
      </c>
      <c r="AB70">
        <v>16.670000000000002</v>
      </c>
      <c r="AC70">
        <v>33.97</v>
      </c>
      <c r="AD70">
        <v>17</v>
      </c>
      <c r="AE70">
        <v>33</v>
      </c>
      <c r="AF70">
        <v>17</v>
      </c>
      <c r="AG70">
        <v>8.66</v>
      </c>
      <c r="AH70">
        <v>17.670000000000002</v>
      </c>
      <c r="AI70">
        <v>17.670000000000002</v>
      </c>
      <c r="AJ70">
        <v>26.11</v>
      </c>
      <c r="AK70">
        <v>70</v>
      </c>
      <c r="AL70">
        <v>30</v>
      </c>
    </row>
    <row r="71" spans="1:38">
      <c r="A71" t="s">
        <v>113</v>
      </c>
      <c r="B71" s="34">
        <v>143.44999999999999</v>
      </c>
      <c r="C71" s="34">
        <v>33.840000000000003</v>
      </c>
      <c r="D71" s="93">
        <f t="shared" si="1"/>
        <v>80.39</v>
      </c>
      <c r="E71" s="34">
        <v>0</v>
      </c>
      <c r="F71" s="34"/>
      <c r="G71" s="34"/>
      <c r="H71" s="34"/>
      <c r="I71" s="34"/>
      <c r="J71" s="37">
        <v>4.0599999999999996</v>
      </c>
      <c r="K71" s="37">
        <v>4.0599999999999996</v>
      </c>
      <c r="L71" s="37">
        <v>4.1500000000000004</v>
      </c>
      <c r="M71">
        <v>35.26</v>
      </c>
      <c r="N71">
        <v>209.97</v>
      </c>
      <c r="O71">
        <v>53.18</v>
      </c>
      <c r="P71">
        <v>1.17</v>
      </c>
      <c r="Q71">
        <v>9.01</v>
      </c>
      <c r="R71" s="93">
        <v>22.38</v>
      </c>
      <c r="S71" s="93">
        <v>33</v>
      </c>
      <c r="T71" s="93">
        <v>25.01</v>
      </c>
      <c r="U71">
        <v>2</v>
      </c>
      <c r="V71">
        <v>34.431815999999998</v>
      </c>
      <c r="W71">
        <v>1.86</v>
      </c>
      <c r="X71">
        <v>30</v>
      </c>
      <c r="Y71">
        <v>10</v>
      </c>
      <c r="Z71">
        <v>10</v>
      </c>
      <c r="AA71">
        <v>71.13</v>
      </c>
      <c r="AB71">
        <v>14.23</v>
      </c>
      <c r="AC71">
        <v>28.36</v>
      </c>
      <c r="AD71">
        <v>14</v>
      </c>
      <c r="AE71">
        <v>25</v>
      </c>
      <c r="AF71">
        <v>12</v>
      </c>
      <c r="AG71">
        <v>10</v>
      </c>
      <c r="AH71">
        <v>16.670000000000002</v>
      </c>
      <c r="AI71">
        <v>16.670000000000002</v>
      </c>
      <c r="AJ71">
        <v>27.08</v>
      </c>
      <c r="AK71">
        <v>56</v>
      </c>
      <c r="AL71">
        <v>24</v>
      </c>
    </row>
    <row r="72" spans="1:38">
      <c r="A72" t="s">
        <v>114</v>
      </c>
      <c r="B72" s="34">
        <v>143.44999999999999</v>
      </c>
      <c r="C72" s="34">
        <v>33.840000000000003</v>
      </c>
      <c r="D72" s="93">
        <f t="shared" si="1"/>
        <v>60.32</v>
      </c>
      <c r="E72" s="34">
        <v>0</v>
      </c>
      <c r="F72" s="34"/>
      <c r="G72" s="34"/>
      <c r="H72" s="34"/>
      <c r="I72" s="34"/>
      <c r="J72" s="37">
        <v>2.98</v>
      </c>
      <c r="K72" s="37">
        <v>2.98</v>
      </c>
      <c r="L72" s="37">
        <v>3.06</v>
      </c>
      <c r="M72">
        <v>35.26</v>
      </c>
      <c r="N72">
        <v>209.97</v>
      </c>
      <c r="O72">
        <v>53.18</v>
      </c>
      <c r="P72">
        <v>1.17</v>
      </c>
      <c r="Q72">
        <v>8.81</v>
      </c>
      <c r="R72" s="93">
        <v>15.49</v>
      </c>
      <c r="S72" s="93">
        <v>28</v>
      </c>
      <c r="T72" s="93">
        <v>16.829999999999998</v>
      </c>
      <c r="U72">
        <v>2</v>
      </c>
      <c r="V72">
        <v>23.950451999999999</v>
      </c>
      <c r="W72">
        <v>1.86</v>
      </c>
      <c r="X72">
        <v>35</v>
      </c>
      <c r="Y72">
        <v>11.66</v>
      </c>
      <c r="Z72">
        <v>11.67</v>
      </c>
      <c r="AA72">
        <v>60.1</v>
      </c>
      <c r="AB72">
        <v>12.02</v>
      </c>
      <c r="AC72">
        <v>22.7</v>
      </c>
      <c r="AD72">
        <v>11</v>
      </c>
      <c r="AE72">
        <v>16</v>
      </c>
      <c r="AF72">
        <v>8</v>
      </c>
      <c r="AG72">
        <v>11</v>
      </c>
      <c r="AH72">
        <v>16.670000000000002</v>
      </c>
      <c r="AI72">
        <v>16.670000000000002</v>
      </c>
      <c r="AJ72">
        <v>27.08</v>
      </c>
      <c r="AK72">
        <v>42</v>
      </c>
      <c r="AL72">
        <v>18</v>
      </c>
    </row>
    <row r="73" spans="1:38">
      <c r="A73" t="s">
        <v>115</v>
      </c>
      <c r="B73" s="34">
        <v>191.8</v>
      </c>
      <c r="C73" s="34">
        <v>33.840000000000003</v>
      </c>
      <c r="D73" s="93">
        <f t="shared" si="1"/>
        <v>32.950000000000003</v>
      </c>
      <c r="E73" s="34">
        <v>0</v>
      </c>
      <c r="F73" s="34"/>
      <c r="G73" s="34"/>
      <c r="H73" s="34"/>
      <c r="I73" s="34"/>
      <c r="J73" s="37">
        <v>2.15</v>
      </c>
      <c r="K73" s="37">
        <v>2.15</v>
      </c>
      <c r="L73" s="37">
        <v>2.2000000000000002</v>
      </c>
      <c r="M73">
        <v>35.26</v>
      </c>
      <c r="N73">
        <v>209.97</v>
      </c>
      <c r="O73">
        <v>53.18</v>
      </c>
      <c r="P73">
        <v>1.87</v>
      </c>
      <c r="Q73">
        <v>12.2</v>
      </c>
      <c r="R73" s="93">
        <v>8.5399999999999991</v>
      </c>
      <c r="S73" s="93">
        <v>15</v>
      </c>
      <c r="T73" s="93">
        <v>9.41</v>
      </c>
      <c r="U73">
        <v>2</v>
      </c>
      <c r="V73">
        <v>14.880228000000001</v>
      </c>
      <c r="W73">
        <v>1.86</v>
      </c>
      <c r="X73">
        <v>40.5</v>
      </c>
      <c r="Y73">
        <v>13.5</v>
      </c>
      <c r="Z73">
        <v>13.5</v>
      </c>
      <c r="AA73">
        <v>48.5</v>
      </c>
      <c r="AB73">
        <v>9.6999999999999993</v>
      </c>
      <c r="AC73">
        <v>16.87</v>
      </c>
      <c r="AD73">
        <v>9</v>
      </c>
      <c r="AE73">
        <v>10</v>
      </c>
      <c r="AF73">
        <v>5</v>
      </c>
      <c r="AG73">
        <v>12.34</v>
      </c>
      <c r="AH73">
        <v>16.670000000000002</v>
      </c>
      <c r="AI73">
        <v>16.670000000000002</v>
      </c>
      <c r="AJ73">
        <v>27.08</v>
      </c>
      <c r="AK73">
        <v>32</v>
      </c>
      <c r="AL73">
        <v>13</v>
      </c>
    </row>
    <row r="74" spans="1:38">
      <c r="A74" t="s">
        <v>116</v>
      </c>
      <c r="B74" s="34">
        <v>203.63</v>
      </c>
      <c r="C74" s="34">
        <v>33.840000000000003</v>
      </c>
      <c r="D74" s="93">
        <f t="shared" si="1"/>
        <v>13.26</v>
      </c>
      <c r="E74" s="34">
        <v>0</v>
      </c>
      <c r="F74" s="34"/>
      <c r="G74" s="34"/>
      <c r="H74" s="34"/>
      <c r="I74" s="34"/>
      <c r="J74" s="37">
        <v>1.39</v>
      </c>
      <c r="K74" s="37">
        <v>1.39</v>
      </c>
      <c r="L74" s="37">
        <v>1.43</v>
      </c>
      <c r="M74">
        <v>35.26</v>
      </c>
      <c r="N74">
        <v>209.97</v>
      </c>
      <c r="O74">
        <v>53.18</v>
      </c>
      <c r="P74">
        <v>1.87</v>
      </c>
      <c r="Q74">
        <v>11.88</v>
      </c>
      <c r="R74" s="93">
        <v>3.42</v>
      </c>
      <c r="S74" s="93">
        <v>6</v>
      </c>
      <c r="T74" s="93">
        <v>3.84</v>
      </c>
      <c r="U74">
        <v>2</v>
      </c>
      <c r="V74">
        <v>8.1748799999999999</v>
      </c>
      <c r="W74">
        <v>1.86</v>
      </c>
      <c r="X74">
        <v>43</v>
      </c>
      <c r="Y74">
        <v>14.34</v>
      </c>
      <c r="Z74">
        <v>14.33</v>
      </c>
      <c r="AA74">
        <v>33.54</v>
      </c>
      <c r="AB74">
        <v>6.71</v>
      </c>
      <c r="AC74">
        <v>11.5</v>
      </c>
      <c r="AD74">
        <v>6</v>
      </c>
      <c r="AE74">
        <v>9</v>
      </c>
      <c r="AF74">
        <v>4</v>
      </c>
      <c r="AG74">
        <v>14.34</v>
      </c>
      <c r="AH74">
        <v>17.329999999999998</v>
      </c>
      <c r="AI74">
        <v>17.329999999999998</v>
      </c>
      <c r="AJ74">
        <v>28.04</v>
      </c>
      <c r="AK74">
        <v>18</v>
      </c>
      <c r="AL74">
        <v>7</v>
      </c>
    </row>
    <row r="75" spans="1:38">
      <c r="A75" t="s">
        <v>117</v>
      </c>
      <c r="B75" s="34">
        <v>203.63</v>
      </c>
      <c r="C75" s="34">
        <v>57.65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0.78</v>
      </c>
      <c r="K75" s="37">
        <v>0.78</v>
      </c>
      <c r="L75" s="37">
        <v>0.8</v>
      </c>
      <c r="M75">
        <v>35.26</v>
      </c>
      <c r="N75">
        <v>209.97</v>
      </c>
      <c r="O75">
        <v>53.18</v>
      </c>
      <c r="P75">
        <v>1.87</v>
      </c>
      <c r="Q75">
        <v>15.13</v>
      </c>
      <c r="R75" s="93">
        <v>0</v>
      </c>
      <c r="S75" s="93">
        <v>0</v>
      </c>
      <c r="T75" s="93">
        <v>0</v>
      </c>
      <c r="U75">
        <v>2.16</v>
      </c>
      <c r="V75">
        <v>4.3794000000000004</v>
      </c>
      <c r="W75">
        <v>1.86</v>
      </c>
      <c r="X75">
        <v>42.5</v>
      </c>
      <c r="Y75">
        <v>14.16</v>
      </c>
      <c r="Z75">
        <v>14.17</v>
      </c>
      <c r="AA75">
        <v>23.05</v>
      </c>
      <c r="AB75">
        <v>4.6100000000000003</v>
      </c>
      <c r="AC75">
        <v>6.96</v>
      </c>
      <c r="AD75">
        <v>4</v>
      </c>
      <c r="AE75">
        <v>3</v>
      </c>
      <c r="AF75">
        <v>1</v>
      </c>
      <c r="AG75">
        <v>13.34</v>
      </c>
      <c r="AH75">
        <v>18.329999999999998</v>
      </c>
      <c r="AI75">
        <v>18.329999999999998</v>
      </c>
      <c r="AJ75">
        <v>28.04</v>
      </c>
      <c r="AK75">
        <v>7</v>
      </c>
      <c r="AL75">
        <v>3</v>
      </c>
    </row>
    <row r="76" spans="1:38">
      <c r="A76" t="s">
        <v>118</v>
      </c>
      <c r="B76" s="34">
        <v>203.63</v>
      </c>
      <c r="C76" s="34">
        <v>57.65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0.34</v>
      </c>
      <c r="K76" s="37">
        <v>0.34</v>
      </c>
      <c r="L76" s="37">
        <v>0.35</v>
      </c>
      <c r="M76">
        <v>35.26</v>
      </c>
      <c r="N76">
        <v>209.97</v>
      </c>
      <c r="O76">
        <v>53.18</v>
      </c>
      <c r="P76">
        <v>1.87</v>
      </c>
      <c r="Q76">
        <v>15.01</v>
      </c>
      <c r="R76" s="93">
        <v>0</v>
      </c>
      <c r="S76" s="93">
        <v>0</v>
      </c>
      <c r="T76" s="93">
        <v>0</v>
      </c>
      <c r="U76">
        <v>2.16</v>
      </c>
      <c r="V76">
        <v>1.4111400000000001</v>
      </c>
      <c r="W76">
        <v>1.86</v>
      </c>
      <c r="X76">
        <v>41.5</v>
      </c>
      <c r="Y76">
        <v>13.84</v>
      </c>
      <c r="Z76">
        <v>13.83</v>
      </c>
      <c r="AA76">
        <v>13.5</v>
      </c>
      <c r="AB76">
        <v>2.7</v>
      </c>
      <c r="AC76">
        <v>3.48</v>
      </c>
      <c r="AD76">
        <v>3</v>
      </c>
      <c r="AE76">
        <v>0</v>
      </c>
      <c r="AF76">
        <v>0</v>
      </c>
      <c r="AG76">
        <v>13.34</v>
      </c>
      <c r="AH76">
        <v>20</v>
      </c>
      <c r="AI76">
        <v>20</v>
      </c>
      <c r="AJ76">
        <v>28.04</v>
      </c>
      <c r="AK76">
        <v>1</v>
      </c>
      <c r="AL76">
        <v>1</v>
      </c>
    </row>
    <row r="77" spans="1:38">
      <c r="A77" t="s">
        <v>119</v>
      </c>
      <c r="B77" s="34">
        <v>205.88</v>
      </c>
      <c r="C77" s="34">
        <v>57.65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0.04</v>
      </c>
      <c r="K77" s="37">
        <v>0.04</v>
      </c>
      <c r="L77" s="37">
        <v>0.04</v>
      </c>
      <c r="M77">
        <v>35.26</v>
      </c>
      <c r="N77">
        <v>209.97</v>
      </c>
      <c r="O77">
        <v>53.18</v>
      </c>
      <c r="P77">
        <v>1.87</v>
      </c>
      <c r="Q77">
        <v>14.88</v>
      </c>
      <c r="R77" s="93">
        <v>0</v>
      </c>
      <c r="S77" s="93">
        <v>0</v>
      </c>
      <c r="T77" s="93">
        <v>0</v>
      </c>
      <c r="U77">
        <v>2.31</v>
      </c>
      <c r="V77">
        <v>0</v>
      </c>
      <c r="W77">
        <v>1.86</v>
      </c>
      <c r="X77">
        <v>40.5</v>
      </c>
      <c r="Y77">
        <v>13.5</v>
      </c>
      <c r="Z77">
        <v>13.5</v>
      </c>
      <c r="AA77">
        <v>5.61</v>
      </c>
      <c r="AB77">
        <v>1.1200000000000001</v>
      </c>
      <c r="AC77">
        <v>1.06</v>
      </c>
      <c r="AD77">
        <v>2</v>
      </c>
      <c r="AE77">
        <v>0</v>
      </c>
      <c r="AF77">
        <v>0</v>
      </c>
      <c r="AG77">
        <v>13.66</v>
      </c>
      <c r="AH77">
        <v>22.67</v>
      </c>
      <c r="AI77">
        <v>22.67</v>
      </c>
      <c r="AJ77">
        <v>29.01</v>
      </c>
      <c r="AK77">
        <v>1</v>
      </c>
      <c r="AL77">
        <v>0</v>
      </c>
    </row>
    <row r="78" spans="1:38">
      <c r="A78" t="s">
        <v>120</v>
      </c>
      <c r="B78" s="34">
        <v>205.88</v>
      </c>
      <c r="C78" s="34">
        <v>57.65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35.26</v>
      </c>
      <c r="N78">
        <v>209.97</v>
      </c>
      <c r="O78">
        <v>53.18</v>
      </c>
      <c r="P78">
        <v>1.87</v>
      </c>
      <c r="Q78">
        <v>14.53</v>
      </c>
      <c r="R78" s="93">
        <v>0</v>
      </c>
      <c r="S78" s="93">
        <v>0</v>
      </c>
      <c r="T78" s="93">
        <v>0</v>
      </c>
      <c r="U78">
        <v>2.31</v>
      </c>
      <c r="V78">
        <v>0</v>
      </c>
      <c r="W78">
        <v>1.86</v>
      </c>
      <c r="X78">
        <v>40</v>
      </c>
      <c r="Y78">
        <v>13.34</v>
      </c>
      <c r="Z78">
        <v>13.33</v>
      </c>
      <c r="AA78">
        <v>1.34</v>
      </c>
      <c r="AB78">
        <v>0.27</v>
      </c>
      <c r="AC78">
        <v>0.53</v>
      </c>
      <c r="AD78">
        <v>1</v>
      </c>
      <c r="AE78">
        <v>0</v>
      </c>
      <c r="AF78">
        <v>0</v>
      </c>
      <c r="AG78">
        <v>14</v>
      </c>
      <c r="AH78">
        <v>26.67</v>
      </c>
      <c r="AI78">
        <v>26.67</v>
      </c>
      <c r="AJ78">
        <v>29.01</v>
      </c>
      <c r="AK78">
        <v>0</v>
      </c>
      <c r="AL78">
        <v>0</v>
      </c>
    </row>
    <row r="79" spans="1:38">
      <c r="A79" t="s">
        <v>121</v>
      </c>
      <c r="B79" s="34">
        <v>205.88</v>
      </c>
      <c r="C79" s="34">
        <v>57.65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35.26</v>
      </c>
      <c r="N79">
        <v>209.97</v>
      </c>
      <c r="O79">
        <v>53.18</v>
      </c>
      <c r="P79">
        <v>2.02</v>
      </c>
      <c r="Q79">
        <v>14.01</v>
      </c>
      <c r="R79" s="93">
        <v>0</v>
      </c>
      <c r="S79" s="93">
        <v>0</v>
      </c>
      <c r="T79" s="93">
        <v>0</v>
      </c>
      <c r="U79">
        <v>2.4700000000000002</v>
      </c>
      <c r="V79">
        <v>0</v>
      </c>
      <c r="W79">
        <v>1.86</v>
      </c>
      <c r="X79">
        <v>53</v>
      </c>
      <c r="Y79">
        <v>17.66</v>
      </c>
      <c r="Z79">
        <v>17.670000000000002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16.66</v>
      </c>
      <c r="AH79">
        <v>44.67</v>
      </c>
      <c r="AI79">
        <v>44.67</v>
      </c>
      <c r="AJ79">
        <v>28.04</v>
      </c>
      <c r="AK79">
        <v>0</v>
      </c>
      <c r="AL79">
        <v>0</v>
      </c>
    </row>
    <row r="80" spans="1:38">
      <c r="A80" t="s">
        <v>122</v>
      </c>
      <c r="B80" s="34">
        <v>205.88</v>
      </c>
      <c r="C80" s="34">
        <v>57.65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35.26</v>
      </c>
      <c r="N80">
        <v>209.97</v>
      </c>
      <c r="O80">
        <v>72.34</v>
      </c>
      <c r="P80">
        <v>2.02</v>
      </c>
      <c r="Q80">
        <v>13.96</v>
      </c>
      <c r="R80" s="93">
        <v>0</v>
      </c>
      <c r="S80" s="93">
        <v>0</v>
      </c>
      <c r="T80" s="93">
        <v>0</v>
      </c>
      <c r="U80">
        <v>2.4700000000000002</v>
      </c>
      <c r="V80">
        <v>0</v>
      </c>
      <c r="W80">
        <v>1.86</v>
      </c>
      <c r="X80">
        <v>54</v>
      </c>
      <c r="Y80">
        <v>18</v>
      </c>
      <c r="Z80">
        <v>18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16.66</v>
      </c>
      <c r="AH80">
        <v>46</v>
      </c>
      <c r="AI80">
        <v>46</v>
      </c>
      <c r="AJ80">
        <v>28.04</v>
      </c>
      <c r="AK80">
        <v>0</v>
      </c>
      <c r="AL80">
        <v>0</v>
      </c>
    </row>
    <row r="81" spans="1:38">
      <c r="A81" t="s">
        <v>123</v>
      </c>
      <c r="B81" s="34">
        <v>205.88</v>
      </c>
      <c r="C81" s="34">
        <v>57.65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35.26</v>
      </c>
      <c r="N81">
        <v>209.97</v>
      </c>
      <c r="O81">
        <v>72.34</v>
      </c>
      <c r="P81">
        <v>2.02</v>
      </c>
      <c r="Q81">
        <v>11.16</v>
      </c>
      <c r="R81" s="93">
        <v>0</v>
      </c>
      <c r="S81" s="93">
        <v>0</v>
      </c>
      <c r="T81" s="93">
        <v>0</v>
      </c>
      <c r="U81">
        <v>2.4700000000000002</v>
      </c>
      <c r="V81">
        <v>0</v>
      </c>
      <c r="W81">
        <v>1.86</v>
      </c>
      <c r="X81">
        <v>55</v>
      </c>
      <c r="Y81">
        <v>18.34</v>
      </c>
      <c r="Z81">
        <v>18.329999999999998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21.34</v>
      </c>
      <c r="AH81">
        <v>46.67</v>
      </c>
      <c r="AI81">
        <v>46.67</v>
      </c>
      <c r="AJ81">
        <v>28.04</v>
      </c>
      <c r="AK81">
        <v>0</v>
      </c>
      <c r="AL81">
        <v>0</v>
      </c>
    </row>
    <row r="82" spans="1:38">
      <c r="A82" t="s">
        <v>124</v>
      </c>
      <c r="B82" s="34">
        <v>205.88</v>
      </c>
      <c r="C82" s="34">
        <v>57.65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35.26</v>
      </c>
      <c r="N82">
        <v>209.97</v>
      </c>
      <c r="O82">
        <v>72.34</v>
      </c>
      <c r="P82">
        <v>2.02</v>
      </c>
      <c r="Q82">
        <v>11.12</v>
      </c>
      <c r="R82" s="93">
        <v>0</v>
      </c>
      <c r="S82" s="93">
        <v>0</v>
      </c>
      <c r="T82" s="93">
        <v>0</v>
      </c>
      <c r="U82">
        <v>2.4700000000000002</v>
      </c>
      <c r="V82">
        <v>0</v>
      </c>
      <c r="W82">
        <v>1.86</v>
      </c>
      <c r="X82">
        <v>56</v>
      </c>
      <c r="Y82">
        <v>18.66</v>
      </c>
      <c r="Z82">
        <v>18.670000000000002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21</v>
      </c>
      <c r="AH82">
        <v>47</v>
      </c>
      <c r="AI82">
        <v>47</v>
      </c>
      <c r="AJ82">
        <v>27.08</v>
      </c>
      <c r="AK82">
        <v>0</v>
      </c>
      <c r="AL82">
        <v>0</v>
      </c>
    </row>
    <row r="83" spans="1:38">
      <c r="A83" t="s">
        <v>125</v>
      </c>
      <c r="B83" s="34">
        <v>170.26</v>
      </c>
      <c r="C83" s="34">
        <v>57.65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35.26</v>
      </c>
      <c r="N83">
        <v>209.97</v>
      </c>
      <c r="O83">
        <v>53.18</v>
      </c>
      <c r="P83">
        <v>2.4900000000000002</v>
      </c>
      <c r="Q83">
        <v>11.07</v>
      </c>
      <c r="R83" s="93">
        <v>0</v>
      </c>
      <c r="S83" s="93">
        <v>0</v>
      </c>
      <c r="T83" s="93">
        <v>0</v>
      </c>
      <c r="U83">
        <v>2.4700000000000002</v>
      </c>
      <c r="V83">
        <v>0</v>
      </c>
      <c r="W83">
        <v>1.77</v>
      </c>
      <c r="X83">
        <v>57</v>
      </c>
      <c r="Y83">
        <v>19</v>
      </c>
      <c r="Z83">
        <v>19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20.66</v>
      </c>
      <c r="AH83">
        <v>46.33</v>
      </c>
      <c r="AI83">
        <v>46.33</v>
      </c>
      <c r="AJ83">
        <v>27.08</v>
      </c>
      <c r="AK83">
        <v>0</v>
      </c>
      <c r="AL83">
        <v>0</v>
      </c>
    </row>
    <row r="84" spans="1:38">
      <c r="A84" t="s">
        <v>126</v>
      </c>
      <c r="B84" s="34">
        <v>170.26</v>
      </c>
      <c r="C84" s="34">
        <v>57.65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35.26</v>
      </c>
      <c r="N84">
        <v>209.97</v>
      </c>
      <c r="O84">
        <v>53.18</v>
      </c>
      <c r="P84">
        <v>2.4900000000000002</v>
      </c>
      <c r="Q84">
        <v>11.03</v>
      </c>
      <c r="R84" s="93">
        <v>0</v>
      </c>
      <c r="S84" s="93">
        <v>0</v>
      </c>
      <c r="T84" s="93">
        <v>0</v>
      </c>
      <c r="U84">
        <v>2.4700000000000002</v>
      </c>
      <c r="V84">
        <v>0</v>
      </c>
      <c r="W84">
        <v>1.77</v>
      </c>
      <c r="X84">
        <v>58</v>
      </c>
      <c r="Y84">
        <v>19.34</v>
      </c>
      <c r="Z84">
        <v>19.329999999999998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20.34</v>
      </c>
      <c r="AH84">
        <v>46.67</v>
      </c>
      <c r="AI84">
        <v>46.67</v>
      </c>
      <c r="AJ84">
        <v>27.08</v>
      </c>
      <c r="AK84">
        <v>0</v>
      </c>
      <c r="AL84">
        <v>0</v>
      </c>
    </row>
    <row r="85" spans="1:38">
      <c r="A85" t="s">
        <v>127</v>
      </c>
      <c r="B85" s="34">
        <v>170.26</v>
      </c>
      <c r="C85" s="34">
        <v>57.65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35.26</v>
      </c>
      <c r="N85">
        <v>209.97</v>
      </c>
      <c r="O85">
        <v>53.18</v>
      </c>
      <c r="P85">
        <v>2.4900000000000002</v>
      </c>
      <c r="Q85">
        <v>10.96</v>
      </c>
      <c r="R85" s="93">
        <v>0</v>
      </c>
      <c r="S85" s="93">
        <v>0</v>
      </c>
      <c r="T85" s="93">
        <v>0</v>
      </c>
      <c r="U85">
        <v>2.4700000000000002</v>
      </c>
      <c r="V85">
        <v>0</v>
      </c>
      <c r="W85">
        <v>1.77</v>
      </c>
      <c r="X85">
        <v>59.5</v>
      </c>
      <c r="Y85">
        <v>19.84</v>
      </c>
      <c r="Z85">
        <v>19.829999999999998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16.66</v>
      </c>
      <c r="AH85">
        <v>45.67</v>
      </c>
      <c r="AI85">
        <v>45.67</v>
      </c>
      <c r="AJ85">
        <v>27.08</v>
      </c>
      <c r="AK85">
        <v>0</v>
      </c>
      <c r="AL85">
        <v>0</v>
      </c>
    </row>
    <row r="86" spans="1:38">
      <c r="A86" t="s">
        <v>128</v>
      </c>
      <c r="B86" s="34">
        <v>170.26</v>
      </c>
      <c r="C86" s="34">
        <v>57.65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35.26</v>
      </c>
      <c r="N86">
        <v>209.97</v>
      </c>
      <c r="O86">
        <v>53.18</v>
      </c>
      <c r="P86">
        <v>2.4900000000000002</v>
      </c>
      <c r="Q86">
        <v>10.87</v>
      </c>
      <c r="R86" s="93">
        <v>0</v>
      </c>
      <c r="S86" s="93">
        <v>0</v>
      </c>
      <c r="T86" s="93">
        <v>0</v>
      </c>
      <c r="U86">
        <v>2.4700000000000002</v>
      </c>
      <c r="V86">
        <v>0</v>
      </c>
      <c r="W86">
        <v>1.77</v>
      </c>
      <c r="X86">
        <v>61</v>
      </c>
      <c r="Y86">
        <v>20.34</v>
      </c>
      <c r="Z86">
        <v>20.329999999999998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16.66</v>
      </c>
      <c r="AH86">
        <v>44.67</v>
      </c>
      <c r="AI86">
        <v>44.67</v>
      </c>
      <c r="AJ86">
        <v>27.08</v>
      </c>
      <c r="AK86">
        <v>0</v>
      </c>
      <c r="AL86">
        <v>0</v>
      </c>
    </row>
    <row r="87" spans="1:38">
      <c r="A87" t="s">
        <v>129</v>
      </c>
      <c r="B87" s="34">
        <v>170.26</v>
      </c>
      <c r="C87" s="34">
        <v>57.65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35.26</v>
      </c>
      <c r="N87">
        <v>209.97</v>
      </c>
      <c r="O87">
        <v>53.18</v>
      </c>
      <c r="P87">
        <v>2.4900000000000002</v>
      </c>
      <c r="Q87">
        <v>10.72</v>
      </c>
      <c r="R87" s="93">
        <v>0</v>
      </c>
      <c r="S87" s="93">
        <v>0</v>
      </c>
      <c r="T87" s="93">
        <v>0</v>
      </c>
      <c r="U87">
        <v>2.5299999999999998</v>
      </c>
      <c r="V87">
        <v>0</v>
      </c>
      <c r="W87">
        <v>1.77</v>
      </c>
      <c r="X87">
        <v>64.5</v>
      </c>
      <c r="Y87">
        <v>21.5</v>
      </c>
      <c r="Z87">
        <v>21.5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16.66</v>
      </c>
      <c r="AH87">
        <v>45</v>
      </c>
      <c r="AI87">
        <v>45</v>
      </c>
      <c r="AJ87">
        <v>27.08</v>
      </c>
      <c r="AK87">
        <v>0</v>
      </c>
      <c r="AL87">
        <v>0</v>
      </c>
    </row>
    <row r="88" spans="1:38">
      <c r="A88" t="s">
        <v>130</v>
      </c>
      <c r="B88" s="34">
        <v>170.26</v>
      </c>
      <c r="C88" s="34">
        <v>57.65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35.26</v>
      </c>
      <c r="N88">
        <v>209.97</v>
      </c>
      <c r="O88">
        <v>53.18</v>
      </c>
      <c r="P88">
        <v>2.4900000000000002</v>
      </c>
      <c r="Q88">
        <v>10.52</v>
      </c>
      <c r="R88" s="93">
        <v>0</v>
      </c>
      <c r="S88" s="93">
        <v>0</v>
      </c>
      <c r="T88" s="93">
        <v>0</v>
      </c>
      <c r="U88">
        <v>2.5299999999999998</v>
      </c>
      <c r="V88">
        <v>0</v>
      </c>
      <c r="W88">
        <v>1.77</v>
      </c>
      <c r="X88">
        <v>69.5</v>
      </c>
      <c r="Y88">
        <v>23.16</v>
      </c>
      <c r="Z88">
        <v>23.17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16.66</v>
      </c>
      <c r="AH88">
        <v>45.67</v>
      </c>
      <c r="AI88">
        <v>45.67</v>
      </c>
      <c r="AJ88">
        <v>27.08</v>
      </c>
      <c r="AK88">
        <v>0</v>
      </c>
      <c r="AL88">
        <v>0</v>
      </c>
    </row>
    <row r="89" spans="1:38">
      <c r="A89" t="s">
        <v>131</v>
      </c>
      <c r="B89" s="34">
        <v>170.26</v>
      </c>
      <c r="C89" s="34">
        <v>57.65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35.26</v>
      </c>
      <c r="N89">
        <v>209.97</v>
      </c>
      <c r="O89">
        <v>53.18</v>
      </c>
      <c r="P89">
        <v>2.4900000000000002</v>
      </c>
      <c r="Q89">
        <v>13.02</v>
      </c>
      <c r="R89" s="93">
        <v>0</v>
      </c>
      <c r="S89" s="93">
        <v>0</v>
      </c>
      <c r="T89" s="93">
        <v>0</v>
      </c>
      <c r="U89">
        <v>2.69</v>
      </c>
      <c r="V89">
        <v>0</v>
      </c>
      <c r="W89">
        <v>1.77</v>
      </c>
      <c r="X89">
        <v>70</v>
      </c>
      <c r="Y89">
        <v>23.34</v>
      </c>
      <c r="Z89">
        <v>23.33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16.66</v>
      </c>
      <c r="AH89">
        <v>32.67</v>
      </c>
      <c r="AI89">
        <v>32.67</v>
      </c>
      <c r="AJ89">
        <v>27.08</v>
      </c>
      <c r="AK89">
        <v>0</v>
      </c>
      <c r="AL89">
        <v>0</v>
      </c>
    </row>
    <row r="90" spans="1:38">
      <c r="A90" t="s">
        <v>132</v>
      </c>
      <c r="B90" s="34">
        <v>170.26</v>
      </c>
      <c r="C90" s="34">
        <v>57.65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35.26</v>
      </c>
      <c r="N90">
        <v>209.97</v>
      </c>
      <c r="O90">
        <v>53.18</v>
      </c>
      <c r="P90">
        <v>2.4900000000000002</v>
      </c>
      <c r="Q90">
        <v>13.12</v>
      </c>
      <c r="R90" s="93">
        <v>0</v>
      </c>
      <c r="S90" s="93">
        <v>0</v>
      </c>
      <c r="T90" s="93">
        <v>0</v>
      </c>
      <c r="U90">
        <v>2.69</v>
      </c>
      <c r="V90">
        <v>0</v>
      </c>
      <c r="W90">
        <v>1.77</v>
      </c>
      <c r="X90">
        <v>69.5</v>
      </c>
      <c r="Y90">
        <v>23.16</v>
      </c>
      <c r="Z90">
        <v>23.17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17.34</v>
      </c>
      <c r="AH90">
        <v>33</v>
      </c>
      <c r="AI90">
        <v>33</v>
      </c>
      <c r="AJ90">
        <v>27.08</v>
      </c>
      <c r="AK90">
        <v>0</v>
      </c>
      <c r="AL90">
        <v>0</v>
      </c>
    </row>
    <row r="91" spans="1:38">
      <c r="A91" t="s">
        <v>133</v>
      </c>
      <c r="B91" s="34">
        <v>205.88</v>
      </c>
      <c r="C91" s="34">
        <v>57.65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35.26</v>
      </c>
      <c r="N91">
        <v>209.97</v>
      </c>
      <c r="O91">
        <v>72.34</v>
      </c>
      <c r="P91">
        <v>2.96</v>
      </c>
      <c r="Q91">
        <v>12.97</v>
      </c>
      <c r="R91" s="93">
        <v>0</v>
      </c>
      <c r="S91" s="93">
        <v>0</v>
      </c>
      <c r="T91" s="93">
        <v>0</v>
      </c>
      <c r="U91">
        <v>2.69</v>
      </c>
      <c r="V91">
        <v>0</v>
      </c>
      <c r="W91">
        <v>1.72</v>
      </c>
      <c r="X91">
        <v>57.5</v>
      </c>
      <c r="Y91">
        <v>19.16</v>
      </c>
      <c r="Z91">
        <v>19.170000000000002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18</v>
      </c>
      <c r="AH91">
        <v>32.67</v>
      </c>
      <c r="AI91">
        <v>32.67</v>
      </c>
      <c r="AJ91">
        <v>26.11</v>
      </c>
      <c r="AK91">
        <v>0</v>
      </c>
      <c r="AL91">
        <v>0</v>
      </c>
    </row>
    <row r="92" spans="1:38">
      <c r="A92" t="s">
        <v>134</v>
      </c>
      <c r="B92" s="34">
        <v>205.88</v>
      </c>
      <c r="C92" s="34">
        <v>57.65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35.26</v>
      </c>
      <c r="N92">
        <v>209.97</v>
      </c>
      <c r="O92">
        <v>72.34</v>
      </c>
      <c r="P92">
        <v>2.96</v>
      </c>
      <c r="Q92">
        <v>12.7</v>
      </c>
      <c r="R92" s="93">
        <v>0</v>
      </c>
      <c r="S92" s="93">
        <v>0</v>
      </c>
      <c r="T92" s="93">
        <v>0</v>
      </c>
      <c r="U92">
        <v>2.61</v>
      </c>
      <c r="V92">
        <v>0</v>
      </c>
      <c r="W92">
        <v>1.72</v>
      </c>
      <c r="X92">
        <v>57.5</v>
      </c>
      <c r="Y92">
        <v>19.16</v>
      </c>
      <c r="Z92">
        <v>19.170000000000002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18.34</v>
      </c>
      <c r="AH92">
        <v>33</v>
      </c>
      <c r="AI92">
        <v>33</v>
      </c>
      <c r="AJ92">
        <v>26.11</v>
      </c>
      <c r="AK92">
        <v>0</v>
      </c>
      <c r="AL92">
        <v>0</v>
      </c>
    </row>
    <row r="93" spans="1:38">
      <c r="A93" t="s">
        <v>135</v>
      </c>
      <c r="B93" s="34">
        <v>205.88</v>
      </c>
      <c r="C93" s="34">
        <v>57.65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35.26</v>
      </c>
      <c r="N93">
        <v>209.97</v>
      </c>
      <c r="O93">
        <v>72.34</v>
      </c>
      <c r="P93">
        <v>2.96</v>
      </c>
      <c r="Q93">
        <v>12.23</v>
      </c>
      <c r="R93" s="93">
        <v>0</v>
      </c>
      <c r="S93" s="93">
        <v>0</v>
      </c>
      <c r="T93" s="93">
        <v>0</v>
      </c>
      <c r="U93">
        <v>2.61</v>
      </c>
      <c r="V93">
        <v>0</v>
      </c>
      <c r="W93">
        <v>1.72</v>
      </c>
      <c r="X93">
        <v>57.5</v>
      </c>
      <c r="Y93">
        <v>19.16</v>
      </c>
      <c r="Z93">
        <v>19.170000000000002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14</v>
      </c>
      <c r="AH93">
        <v>33.33</v>
      </c>
      <c r="AI93">
        <v>33.33</v>
      </c>
      <c r="AJ93">
        <v>26.11</v>
      </c>
      <c r="AK93">
        <v>0</v>
      </c>
      <c r="AL93">
        <v>0</v>
      </c>
    </row>
    <row r="94" spans="1:38">
      <c r="A94" t="s">
        <v>136</v>
      </c>
      <c r="B94" s="34">
        <v>205.88</v>
      </c>
      <c r="C94" s="34">
        <v>57.65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35.26</v>
      </c>
      <c r="N94">
        <v>209.97</v>
      </c>
      <c r="O94">
        <v>53.18</v>
      </c>
      <c r="P94">
        <v>2.96</v>
      </c>
      <c r="Q94">
        <v>11.71</v>
      </c>
      <c r="R94" s="93">
        <v>0</v>
      </c>
      <c r="S94" s="93">
        <v>0</v>
      </c>
      <c r="T94" s="93">
        <v>0</v>
      </c>
      <c r="U94">
        <v>2.61</v>
      </c>
      <c r="V94">
        <v>0</v>
      </c>
      <c r="W94">
        <v>1.72</v>
      </c>
      <c r="X94">
        <v>57.5</v>
      </c>
      <c r="Y94">
        <v>19.16</v>
      </c>
      <c r="Z94">
        <v>19.170000000000002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14</v>
      </c>
      <c r="AH94">
        <v>33.67</v>
      </c>
      <c r="AI94">
        <v>33.67</v>
      </c>
      <c r="AJ94">
        <v>26.11</v>
      </c>
      <c r="AK94">
        <v>0</v>
      </c>
      <c r="AL94">
        <v>0</v>
      </c>
    </row>
    <row r="95" spans="1:38">
      <c r="A95" t="s">
        <v>137</v>
      </c>
      <c r="B95" s="34">
        <v>205.88</v>
      </c>
      <c r="C95" s="34">
        <v>57.65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35.26</v>
      </c>
      <c r="N95">
        <v>209.97</v>
      </c>
      <c r="O95">
        <v>53.18</v>
      </c>
      <c r="P95">
        <v>2.96</v>
      </c>
      <c r="Q95">
        <v>11.09</v>
      </c>
      <c r="R95" s="93">
        <v>0</v>
      </c>
      <c r="S95" s="93">
        <v>0</v>
      </c>
      <c r="T95" s="93">
        <v>0</v>
      </c>
      <c r="U95">
        <v>2.61</v>
      </c>
      <c r="V95">
        <v>0</v>
      </c>
      <c r="W95">
        <v>1.72</v>
      </c>
      <c r="X95">
        <v>58</v>
      </c>
      <c r="Y95">
        <v>19.34</v>
      </c>
      <c r="Z95">
        <v>19.329999999999998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14.34</v>
      </c>
      <c r="AH95">
        <v>34</v>
      </c>
      <c r="AI95">
        <v>34</v>
      </c>
      <c r="AJ95">
        <v>26.11</v>
      </c>
      <c r="AK95">
        <v>0</v>
      </c>
      <c r="AL95">
        <v>0</v>
      </c>
    </row>
    <row r="96" spans="1:38">
      <c r="A96" t="s">
        <v>138</v>
      </c>
      <c r="B96" s="34">
        <v>205.88</v>
      </c>
      <c r="C96" s="34">
        <v>57.65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35.26</v>
      </c>
      <c r="N96">
        <v>209.97</v>
      </c>
      <c r="O96">
        <v>53.18</v>
      </c>
      <c r="P96">
        <v>2.96</v>
      </c>
      <c r="Q96">
        <v>10.39</v>
      </c>
      <c r="R96" s="93">
        <v>0</v>
      </c>
      <c r="S96" s="93">
        <v>0</v>
      </c>
      <c r="T96" s="93">
        <v>0</v>
      </c>
      <c r="U96">
        <v>2.61</v>
      </c>
      <c r="V96">
        <v>0</v>
      </c>
      <c r="W96">
        <v>1.72</v>
      </c>
      <c r="X96">
        <v>58.5</v>
      </c>
      <c r="Y96">
        <v>19.5</v>
      </c>
      <c r="Z96">
        <v>19.5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14.66</v>
      </c>
      <c r="AH96">
        <v>34.33</v>
      </c>
      <c r="AI96">
        <v>34.33</v>
      </c>
      <c r="AJ96">
        <v>26.11</v>
      </c>
      <c r="AK96">
        <v>0</v>
      </c>
      <c r="AL96">
        <v>0</v>
      </c>
    </row>
    <row r="97" spans="1:50">
      <c r="A97" t="s">
        <v>139</v>
      </c>
      <c r="B97" s="34">
        <v>205.88</v>
      </c>
      <c r="C97" s="34">
        <v>57.65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35.26</v>
      </c>
      <c r="N97">
        <v>209.97</v>
      </c>
      <c r="O97">
        <v>77.36</v>
      </c>
      <c r="P97">
        <v>2.96</v>
      </c>
      <c r="Q97">
        <v>9.81</v>
      </c>
      <c r="R97" s="93">
        <v>0</v>
      </c>
      <c r="S97" s="93">
        <v>0</v>
      </c>
      <c r="T97" s="93">
        <v>0</v>
      </c>
      <c r="U97">
        <v>2.61</v>
      </c>
      <c r="V97">
        <v>0</v>
      </c>
      <c r="W97">
        <v>1.72</v>
      </c>
      <c r="X97">
        <v>59</v>
      </c>
      <c r="Y97">
        <v>19.66</v>
      </c>
      <c r="Z97">
        <v>19.670000000000002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14.34</v>
      </c>
      <c r="AH97">
        <v>34.67</v>
      </c>
      <c r="AI97">
        <v>34.67</v>
      </c>
      <c r="AJ97">
        <v>26.11</v>
      </c>
      <c r="AK97">
        <v>0</v>
      </c>
      <c r="AL97">
        <v>0</v>
      </c>
    </row>
    <row r="98" spans="1:50">
      <c r="A98" t="s">
        <v>140</v>
      </c>
      <c r="B98" s="34">
        <v>205.88</v>
      </c>
      <c r="C98" s="34">
        <v>57.65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35.26</v>
      </c>
      <c r="N98">
        <v>209.97</v>
      </c>
      <c r="O98">
        <v>100.2</v>
      </c>
      <c r="P98">
        <v>2.96</v>
      </c>
      <c r="Q98">
        <v>9.26</v>
      </c>
      <c r="R98" s="93">
        <v>0</v>
      </c>
      <c r="S98" s="93">
        <v>0</v>
      </c>
      <c r="T98" s="93">
        <v>0</v>
      </c>
      <c r="U98">
        <v>2.61</v>
      </c>
      <c r="V98">
        <v>0</v>
      </c>
      <c r="W98">
        <v>1.72</v>
      </c>
      <c r="X98">
        <v>60</v>
      </c>
      <c r="Y98">
        <v>20</v>
      </c>
      <c r="Z98">
        <v>20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13.66</v>
      </c>
      <c r="AH98">
        <v>35</v>
      </c>
      <c r="AI98">
        <v>35</v>
      </c>
      <c r="AJ98">
        <v>26.11</v>
      </c>
      <c r="AK98">
        <v>0</v>
      </c>
      <c r="AL98">
        <v>0</v>
      </c>
    </row>
    <row r="99" spans="1:50">
      <c r="A99" t="s">
        <v>141</v>
      </c>
      <c r="B99" s="34">
        <f>SUM(B3:B98)/4000</f>
        <v>3.7969799999999982</v>
      </c>
      <c r="C99" s="34">
        <f t="shared" ref="C99:P99" si="2">SUM(C3:C98)/4000</f>
        <v>0.99643750000000064</v>
      </c>
      <c r="D99" s="93">
        <f t="shared" ref="D99" si="3">SUM(D3:D98)/4000</f>
        <v>0.28923000000000004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0.11565749999999997</v>
      </c>
      <c r="K99" s="37">
        <f t="shared" si="2"/>
        <v>0.11565749999999997</v>
      </c>
      <c r="L99" s="37">
        <f t="shared" si="2"/>
        <v>0.11855750000000002</v>
      </c>
      <c r="M99">
        <f t="shared" si="2"/>
        <v>0.84624000000000199</v>
      </c>
      <c r="N99">
        <f t="shared" si="2"/>
        <v>4.4580399999999951</v>
      </c>
      <c r="O99">
        <f t="shared" si="2"/>
        <v>1.5537800000000008</v>
      </c>
      <c r="P99">
        <f t="shared" si="2"/>
        <v>4.8980000000000058E-2</v>
      </c>
      <c r="Q99">
        <f t="shared" ref="Q99:AF99" si="5">SUM(Q3:Q98)/4000</f>
        <v>0.22160500000000002</v>
      </c>
      <c r="R99" s="93">
        <f t="shared" si="5"/>
        <v>9.328249999999999E-2</v>
      </c>
      <c r="S99" s="93">
        <f t="shared" si="5"/>
        <v>0.10132499999999997</v>
      </c>
      <c r="T99" s="93">
        <f t="shared" si="5"/>
        <v>9.4622500000000012E-2</v>
      </c>
      <c r="U99">
        <f t="shared" si="5"/>
        <v>5.0200000000000022E-2</v>
      </c>
      <c r="V99">
        <f t="shared" si="5"/>
        <v>1.094759979</v>
      </c>
      <c r="W99">
        <f t="shared" si="5"/>
        <v>4.0650000000000019E-2</v>
      </c>
      <c r="X99">
        <f t="shared" si="5"/>
        <v>0.92962500000000003</v>
      </c>
      <c r="Y99">
        <f t="shared" si="5"/>
        <v>0.30983999999999984</v>
      </c>
      <c r="Z99">
        <f t="shared" si="5"/>
        <v>0.30989249999999979</v>
      </c>
      <c r="AA99">
        <f t="shared" si="5"/>
        <v>1.779415</v>
      </c>
      <c r="AB99">
        <f t="shared" si="5"/>
        <v>0.35588250000000005</v>
      </c>
      <c r="AC99">
        <f t="shared" si="5"/>
        <v>0.67692500000000011</v>
      </c>
      <c r="AD99">
        <f t="shared" si="5"/>
        <v>0.35422500000000007</v>
      </c>
      <c r="AE99">
        <f t="shared" si="5"/>
        <v>0.71575</v>
      </c>
      <c r="AF99">
        <f t="shared" si="5"/>
        <v>0.35799999999999998</v>
      </c>
      <c r="AG99">
        <f t="shared" ref="AG99:AM99" si="6">SUM(AG3:AG98)/4000</f>
        <v>0.2619749999999999</v>
      </c>
      <c r="AH99">
        <f t="shared" si="6"/>
        <v>0.68250250000000001</v>
      </c>
      <c r="AI99">
        <f t="shared" si="6"/>
        <v>0.68250250000000001</v>
      </c>
      <c r="AJ99">
        <f t="shared" si="6"/>
        <v>0.59858749999999983</v>
      </c>
      <c r="AK99">
        <f t="shared" si="6"/>
        <v>1.4902500000000001</v>
      </c>
      <c r="AL99">
        <f t="shared" si="6"/>
        <v>0.63624999999999998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45376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270.75850268207711</v>
      </c>
      <c r="L3">
        <v>4.989929327844786</v>
      </c>
      <c r="M3">
        <v>61.66277248201439</v>
      </c>
      <c r="N3">
        <v>50.173019775433382</v>
      </c>
      <c r="O3">
        <v>70.872761191921725</v>
      </c>
      <c r="P3">
        <v>26.62054737881375</v>
      </c>
      <c r="Q3">
        <v>2.9005670149253735</v>
      </c>
      <c r="R3">
        <v>17.831606142612664</v>
      </c>
      <c r="S3">
        <v>6.7714223838383836</v>
      </c>
      <c r="T3">
        <v>0</v>
      </c>
      <c r="U3">
        <v>60.060087505617972</v>
      </c>
      <c r="V3">
        <v>8.8001476851851859</v>
      </c>
      <c r="W3">
        <v>19.704690421122997</v>
      </c>
      <c r="X3">
        <v>62.654967473137155</v>
      </c>
      <c r="Y3">
        <v>0</v>
      </c>
      <c r="Z3">
        <v>2.7693110212727263</v>
      </c>
      <c r="AA3">
        <v>0</v>
      </c>
      <c r="AB3">
        <v>0</v>
      </c>
      <c r="AC3">
        <v>0</v>
      </c>
      <c r="AD3">
        <v>0</v>
      </c>
      <c r="AE3">
        <v>0</v>
      </c>
      <c r="AF3">
        <v>5.9485005000000015</v>
      </c>
      <c r="AG3">
        <v>28.206714215200005</v>
      </c>
      <c r="AH3">
        <v>0</v>
      </c>
      <c r="AI3">
        <v>0</v>
      </c>
      <c r="AJ3">
        <v>0</v>
      </c>
      <c r="AK3">
        <v>22.907746719621755</v>
      </c>
      <c r="AL3">
        <v>9.221215299999999</v>
      </c>
      <c r="AM3">
        <v>6.7114656381095275</v>
      </c>
      <c r="AN3">
        <v>0</v>
      </c>
      <c r="AO3">
        <v>0</v>
      </c>
      <c r="AP3">
        <v>2.5025568636288313</v>
      </c>
      <c r="AQ3">
        <v>0</v>
      </c>
      <c r="AR3">
        <v>17.349237099999993</v>
      </c>
      <c r="AS3">
        <v>13.825546997026466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773.24331581940407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270.75850268207711</v>
      </c>
      <c r="L4">
        <v>4.989929327844786</v>
      </c>
      <c r="M4">
        <v>61.66277248201439</v>
      </c>
      <c r="N4">
        <v>50.173019775433382</v>
      </c>
      <c r="O4">
        <v>70.872761191921725</v>
      </c>
      <c r="P4">
        <v>26.62054737881375</v>
      </c>
      <c r="Q4">
        <v>2.9005670149253735</v>
      </c>
      <c r="R4">
        <v>18.003639757558634</v>
      </c>
      <c r="S4">
        <v>6.7714223838383836</v>
      </c>
      <c r="T4">
        <v>0</v>
      </c>
      <c r="U4">
        <v>60.060087505617972</v>
      </c>
      <c r="V4">
        <v>8.8001476851851859</v>
      </c>
      <c r="W4">
        <v>19.704690421122997</v>
      </c>
      <c r="X4">
        <v>62.654967473137155</v>
      </c>
      <c r="Y4">
        <v>0</v>
      </c>
      <c r="Z4">
        <v>2.7693110212727263</v>
      </c>
      <c r="AA4">
        <v>0</v>
      </c>
      <c r="AB4">
        <v>0</v>
      </c>
      <c r="AC4">
        <v>0</v>
      </c>
      <c r="AD4">
        <v>0</v>
      </c>
      <c r="AE4">
        <v>0</v>
      </c>
      <c r="AF4">
        <v>5.9485005000000015</v>
      </c>
      <c r="AG4">
        <v>28.206714215200005</v>
      </c>
      <c r="AH4">
        <v>0</v>
      </c>
      <c r="AI4">
        <v>0</v>
      </c>
      <c r="AJ4">
        <v>0</v>
      </c>
      <c r="AK4">
        <v>22.907746719621755</v>
      </c>
      <c r="AL4">
        <v>9.221215299999999</v>
      </c>
      <c r="AM4">
        <v>6.7114656381095275</v>
      </c>
      <c r="AN4">
        <v>0</v>
      </c>
      <c r="AO4">
        <v>0</v>
      </c>
      <c r="AP4">
        <v>2.5025568636288313</v>
      </c>
      <c r="AQ4">
        <v>0</v>
      </c>
      <c r="AR4">
        <v>17.349237099999993</v>
      </c>
      <c r="AS4">
        <v>13.825546997026466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773.41534943435011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270.75850268207711</v>
      </c>
      <c r="L5">
        <v>4.989929327844786</v>
      </c>
      <c r="M5">
        <v>61.66277248201439</v>
      </c>
      <c r="N5">
        <v>50.173019775433382</v>
      </c>
      <c r="O5">
        <v>70.872761191921725</v>
      </c>
      <c r="P5">
        <v>26.62054737881375</v>
      </c>
      <c r="Q5">
        <v>2.9005670149253735</v>
      </c>
      <c r="R5">
        <v>18.008663151121223</v>
      </c>
      <c r="S5">
        <v>6.7714223838383836</v>
      </c>
      <c r="T5">
        <v>0</v>
      </c>
      <c r="U5">
        <v>60.060087505617972</v>
      </c>
      <c r="V5">
        <v>8.9073474090314146</v>
      </c>
      <c r="W5">
        <v>19.704690421122997</v>
      </c>
      <c r="X5">
        <v>62.654967473137155</v>
      </c>
      <c r="Y5">
        <v>0</v>
      </c>
      <c r="Z5">
        <v>2.7693110212727263</v>
      </c>
      <c r="AA5">
        <v>0</v>
      </c>
      <c r="AB5">
        <v>0</v>
      </c>
      <c r="AC5">
        <v>0</v>
      </c>
      <c r="AD5">
        <v>0</v>
      </c>
      <c r="AE5">
        <v>0</v>
      </c>
      <c r="AF5">
        <v>5.9485005000000015</v>
      </c>
      <c r="AG5">
        <v>28.206714215200005</v>
      </c>
      <c r="AH5">
        <v>0</v>
      </c>
      <c r="AI5">
        <v>0</v>
      </c>
      <c r="AJ5">
        <v>0</v>
      </c>
      <c r="AK5">
        <v>22.907746719621755</v>
      </c>
      <c r="AL5">
        <v>9.221215299999999</v>
      </c>
      <c r="AM5">
        <v>6.7114656381095275</v>
      </c>
      <c r="AN5">
        <v>0</v>
      </c>
      <c r="AO5">
        <v>0</v>
      </c>
      <c r="AP5">
        <v>2.5025568636288313</v>
      </c>
      <c r="AQ5">
        <v>0</v>
      </c>
      <c r="AR5">
        <v>14.535847299999995</v>
      </c>
      <c r="AS5">
        <v>13.825546997026466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770.71418275175893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270.75850268207711</v>
      </c>
      <c r="L6">
        <v>4.989929327844786</v>
      </c>
      <c r="M6">
        <v>61.66277248201439</v>
      </c>
      <c r="N6">
        <v>50.173019775433382</v>
      </c>
      <c r="O6">
        <v>70.872761191921725</v>
      </c>
      <c r="P6">
        <v>26.62054737881375</v>
      </c>
      <c r="Q6">
        <v>2.9005670149253735</v>
      </c>
      <c r="R6">
        <v>18.008663151121223</v>
      </c>
      <c r="S6">
        <v>6.7714223838383836</v>
      </c>
      <c r="T6">
        <v>0</v>
      </c>
      <c r="U6">
        <v>60.060087505617972</v>
      </c>
      <c r="V6">
        <v>8.7997947249834318</v>
      </c>
      <c r="W6">
        <v>19.704690421122997</v>
      </c>
      <c r="X6">
        <v>62.654967473137155</v>
      </c>
      <c r="Y6">
        <v>0</v>
      </c>
      <c r="Z6">
        <v>2.7693110212727263</v>
      </c>
      <c r="AA6">
        <v>0</v>
      </c>
      <c r="AB6">
        <v>0</v>
      </c>
      <c r="AC6">
        <v>0</v>
      </c>
      <c r="AD6">
        <v>0</v>
      </c>
      <c r="AE6">
        <v>0</v>
      </c>
      <c r="AF6">
        <v>5.9485005000000015</v>
      </c>
      <c r="AG6">
        <v>28.206714215200005</v>
      </c>
      <c r="AH6">
        <v>0</v>
      </c>
      <c r="AI6">
        <v>0</v>
      </c>
      <c r="AJ6">
        <v>0</v>
      </c>
      <c r="AK6">
        <v>22.907746719621755</v>
      </c>
      <c r="AL6">
        <v>9.221215299999999</v>
      </c>
      <c r="AM6">
        <v>6.7114656381095275</v>
      </c>
      <c r="AN6">
        <v>0</v>
      </c>
      <c r="AO6">
        <v>0</v>
      </c>
      <c r="AP6">
        <v>2.5025568636288313</v>
      </c>
      <c r="AQ6">
        <v>0</v>
      </c>
      <c r="AR6">
        <v>14.535847299999995</v>
      </c>
      <c r="AS6">
        <v>13.825546997026466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770.60663006771097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270.75850268207711</v>
      </c>
      <c r="L7">
        <v>4.989929327844786</v>
      </c>
      <c r="M7">
        <v>61.66277248201439</v>
      </c>
      <c r="N7">
        <v>50.173019775433382</v>
      </c>
      <c r="O7">
        <v>70.872761191921725</v>
      </c>
      <c r="P7">
        <v>26.62054737881375</v>
      </c>
      <c r="Q7">
        <v>2.9005670149253735</v>
      </c>
      <c r="R7">
        <v>9.7201896585365848</v>
      </c>
      <c r="S7">
        <v>6.7714223838383836</v>
      </c>
      <c r="T7">
        <v>0</v>
      </c>
      <c r="U7">
        <v>60.060087505617972</v>
      </c>
      <c r="V7">
        <v>4.8345648064806479</v>
      </c>
      <c r="W7">
        <v>19.706955390697672</v>
      </c>
      <c r="X7">
        <v>62.655329404008441</v>
      </c>
      <c r="Y7">
        <v>0</v>
      </c>
      <c r="Z7">
        <v>2.7693110212727263</v>
      </c>
      <c r="AA7">
        <v>0</v>
      </c>
      <c r="AB7">
        <v>0</v>
      </c>
      <c r="AC7">
        <v>0</v>
      </c>
      <c r="AD7">
        <v>0</v>
      </c>
      <c r="AE7">
        <v>6.9987534489477801</v>
      </c>
      <c r="AF7">
        <v>5.9485005000000015</v>
      </c>
      <c r="AG7">
        <v>28.206714215200005</v>
      </c>
      <c r="AH7">
        <v>0</v>
      </c>
      <c r="AI7">
        <v>0</v>
      </c>
      <c r="AJ7">
        <v>0</v>
      </c>
      <c r="AK7">
        <v>22.907746719621755</v>
      </c>
      <c r="AL7">
        <v>9.221215299999999</v>
      </c>
      <c r="AM7">
        <v>6.7114656381095275</v>
      </c>
      <c r="AN7">
        <v>0</v>
      </c>
      <c r="AO7">
        <v>0</v>
      </c>
      <c r="AP7">
        <v>2.5025568636288313</v>
      </c>
      <c r="AQ7">
        <v>0</v>
      </c>
      <c r="AR7">
        <v>14.535847299999995</v>
      </c>
      <c r="AS7">
        <v>13.825546997026466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765.35430700601728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270.75850268207711</v>
      </c>
      <c r="L8">
        <v>4.989929327844786</v>
      </c>
      <c r="M8">
        <v>61.66277248201439</v>
      </c>
      <c r="N8">
        <v>50.173019775433382</v>
      </c>
      <c r="O8">
        <v>70.872761191921725</v>
      </c>
      <c r="P8">
        <v>26.62054737881375</v>
      </c>
      <c r="Q8">
        <v>2.9005670149253735</v>
      </c>
      <c r="R8">
        <v>9.7201896585365848</v>
      </c>
      <c r="S8">
        <v>6.7714223838383836</v>
      </c>
      <c r="T8">
        <v>0</v>
      </c>
      <c r="U8">
        <v>60.060087505617972</v>
      </c>
      <c r="V8">
        <v>4.8345648064806479</v>
      </c>
      <c r="W8">
        <v>19.706955390697672</v>
      </c>
      <c r="X8">
        <v>62.655329404008441</v>
      </c>
      <c r="Y8">
        <v>0</v>
      </c>
      <c r="Z8">
        <v>2.7693110212727263</v>
      </c>
      <c r="AA8">
        <v>0</v>
      </c>
      <c r="AB8">
        <v>0</v>
      </c>
      <c r="AC8">
        <v>0</v>
      </c>
      <c r="AD8">
        <v>0</v>
      </c>
      <c r="AE8">
        <v>6.9987534489477801</v>
      </c>
      <c r="AF8">
        <v>5.9485005000000015</v>
      </c>
      <c r="AG8">
        <v>28.206714215200005</v>
      </c>
      <c r="AH8">
        <v>0</v>
      </c>
      <c r="AI8">
        <v>0</v>
      </c>
      <c r="AJ8">
        <v>0</v>
      </c>
      <c r="AK8">
        <v>22.907746719621755</v>
      </c>
      <c r="AL8">
        <v>9.221215299999999</v>
      </c>
      <c r="AM8">
        <v>6.7114656381095275</v>
      </c>
      <c r="AN8">
        <v>0</v>
      </c>
      <c r="AO8">
        <v>0</v>
      </c>
      <c r="AP8">
        <v>2.5025568636288313</v>
      </c>
      <c r="AQ8">
        <v>0</v>
      </c>
      <c r="AR8">
        <v>14.535847299999995</v>
      </c>
      <c r="AS8">
        <v>13.825546997026466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765.35430700601728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270.75850268207711</v>
      </c>
      <c r="L9">
        <v>4.989929327844786</v>
      </c>
      <c r="M9">
        <v>61.66277248201439</v>
      </c>
      <c r="N9">
        <v>50.173019775433382</v>
      </c>
      <c r="O9">
        <v>70.872761191921725</v>
      </c>
      <c r="P9">
        <v>26.62054737881375</v>
      </c>
      <c r="Q9">
        <v>2.9005670149253735</v>
      </c>
      <c r="R9">
        <v>9.7201896585365848</v>
      </c>
      <c r="S9">
        <v>6.7714223838383836</v>
      </c>
      <c r="T9">
        <v>0</v>
      </c>
      <c r="U9">
        <v>60.060087505617972</v>
      </c>
      <c r="V9">
        <v>4.8345648064806479</v>
      </c>
      <c r="W9">
        <v>19.706955390697672</v>
      </c>
      <c r="X9">
        <v>62.655329404008441</v>
      </c>
      <c r="Y9">
        <v>0</v>
      </c>
      <c r="Z9">
        <v>2.7693110212727263</v>
      </c>
      <c r="AA9">
        <v>0</v>
      </c>
      <c r="AB9">
        <v>0</v>
      </c>
      <c r="AC9">
        <v>0</v>
      </c>
      <c r="AD9">
        <v>0</v>
      </c>
      <c r="AE9">
        <v>6.9987534489477801</v>
      </c>
      <c r="AF9">
        <v>5.9485005000000015</v>
      </c>
      <c r="AG9">
        <v>28.206714215200005</v>
      </c>
      <c r="AH9">
        <v>0</v>
      </c>
      <c r="AI9">
        <v>0</v>
      </c>
      <c r="AJ9">
        <v>0</v>
      </c>
      <c r="AK9">
        <v>22.907746719621755</v>
      </c>
      <c r="AL9">
        <v>9.221215299999999</v>
      </c>
      <c r="AM9">
        <v>6.7114656381095275</v>
      </c>
      <c r="AN9">
        <v>0</v>
      </c>
      <c r="AO9">
        <v>0</v>
      </c>
      <c r="AP9">
        <v>0</v>
      </c>
      <c r="AQ9">
        <v>0</v>
      </c>
      <c r="AR9">
        <v>14.535847299999995</v>
      </c>
      <c r="AS9">
        <v>13.825546997026466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762.85175014238848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270.75850268207711</v>
      </c>
      <c r="L10">
        <v>4.989929327844786</v>
      </c>
      <c r="M10">
        <v>61.66277248201439</v>
      </c>
      <c r="N10">
        <v>50.173019775433382</v>
      </c>
      <c r="O10">
        <v>70.872761191921725</v>
      </c>
      <c r="P10">
        <v>26.62054737881375</v>
      </c>
      <c r="Q10">
        <v>2.9005670149253735</v>
      </c>
      <c r="R10">
        <v>9.7201896585365848</v>
      </c>
      <c r="S10">
        <v>6.7714223838383836</v>
      </c>
      <c r="T10">
        <v>0</v>
      </c>
      <c r="U10">
        <v>60.060087505617972</v>
      </c>
      <c r="V10">
        <v>4.8345648064806479</v>
      </c>
      <c r="W10">
        <v>19.706955390697672</v>
      </c>
      <c r="X10">
        <v>62.655329404008441</v>
      </c>
      <c r="Y10">
        <v>0</v>
      </c>
      <c r="Z10">
        <v>2.7693110212727263</v>
      </c>
      <c r="AA10">
        <v>0</v>
      </c>
      <c r="AB10">
        <v>0</v>
      </c>
      <c r="AC10">
        <v>0</v>
      </c>
      <c r="AD10">
        <v>0</v>
      </c>
      <c r="AE10">
        <v>6.9987534489477801</v>
      </c>
      <c r="AF10">
        <v>5.9485005000000015</v>
      </c>
      <c r="AG10">
        <v>28.206714215200005</v>
      </c>
      <c r="AH10">
        <v>0</v>
      </c>
      <c r="AI10">
        <v>0</v>
      </c>
      <c r="AJ10">
        <v>0</v>
      </c>
      <c r="AK10">
        <v>22.907746719621755</v>
      </c>
      <c r="AL10">
        <v>9.221215299999999</v>
      </c>
      <c r="AM10">
        <v>6.7114656381095275</v>
      </c>
      <c r="AN10">
        <v>0</v>
      </c>
      <c r="AO10">
        <v>0</v>
      </c>
      <c r="AP10">
        <v>0</v>
      </c>
      <c r="AQ10">
        <v>0</v>
      </c>
      <c r="AR10">
        <v>14.535847299999995</v>
      </c>
      <c r="AS10">
        <v>13.825546997026466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762.85175014238848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270.75850268207711</v>
      </c>
      <c r="L11">
        <v>4.989929327844786</v>
      </c>
      <c r="M11">
        <v>61.66277248201439</v>
      </c>
      <c r="N11">
        <v>50.173019775433382</v>
      </c>
      <c r="O11">
        <v>70.872761191921725</v>
      </c>
      <c r="P11">
        <v>26.62054737881375</v>
      </c>
      <c r="Q11">
        <v>2.9005670149253735</v>
      </c>
      <c r="R11">
        <v>9.6714969903846164</v>
      </c>
      <c r="S11">
        <v>6.7714223838383836</v>
      </c>
      <c r="T11">
        <v>0</v>
      </c>
      <c r="U11">
        <v>60.060087505617972</v>
      </c>
      <c r="V11">
        <v>4.0365516621743032</v>
      </c>
      <c r="W11">
        <v>19.382014638407856</v>
      </c>
      <c r="X11">
        <v>61.540598105929334</v>
      </c>
      <c r="Y11">
        <v>0</v>
      </c>
      <c r="Z11">
        <v>2.7693110212727263</v>
      </c>
      <c r="AA11">
        <v>0</v>
      </c>
      <c r="AB11">
        <v>0</v>
      </c>
      <c r="AC11">
        <v>0</v>
      </c>
      <c r="AD11">
        <v>0</v>
      </c>
      <c r="AE11">
        <v>6.9987534489477801</v>
      </c>
      <c r="AF11">
        <v>5.9485005000000015</v>
      </c>
      <c r="AG11">
        <v>28.206714215200005</v>
      </c>
      <c r="AH11">
        <v>0</v>
      </c>
      <c r="AI11">
        <v>0</v>
      </c>
      <c r="AJ11">
        <v>0</v>
      </c>
      <c r="AK11">
        <v>22.907746719621755</v>
      </c>
      <c r="AL11">
        <v>10.897799899999997</v>
      </c>
      <c r="AM11">
        <v>6.7114656381095275</v>
      </c>
      <c r="AN11">
        <v>0</v>
      </c>
      <c r="AO11">
        <v>0</v>
      </c>
      <c r="AP11">
        <v>0</v>
      </c>
      <c r="AQ11">
        <v>0</v>
      </c>
      <c r="AR11">
        <v>14.535847299999995</v>
      </c>
      <c r="AS11">
        <v>13.825546997026466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762.24195687956126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270.75850268207711</v>
      </c>
      <c r="L12">
        <v>4.989929327844786</v>
      </c>
      <c r="M12">
        <v>61.66277248201439</v>
      </c>
      <c r="N12">
        <v>50.173019775433382</v>
      </c>
      <c r="O12">
        <v>70.872761191921725</v>
      </c>
      <c r="P12">
        <v>26.62054737881375</v>
      </c>
      <c r="Q12">
        <v>2.9005670149253735</v>
      </c>
      <c r="R12">
        <v>9.6714969903846164</v>
      </c>
      <c r="S12">
        <v>6.7714223838383836</v>
      </c>
      <c r="T12">
        <v>0</v>
      </c>
      <c r="U12">
        <v>60.060087505617972</v>
      </c>
      <c r="V12">
        <v>4.8340463052631577</v>
      </c>
      <c r="W12">
        <v>19.382014638407856</v>
      </c>
      <c r="X12">
        <v>61.540598105929334</v>
      </c>
      <c r="Y12">
        <v>0</v>
      </c>
      <c r="Z12">
        <v>2.7693110212727263</v>
      </c>
      <c r="AA12">
        <v>0</v>
      </c>
      <c r="AB12">
        <v>0</v>
      </c>
      <c r="AC12">
        <v>0</v>
      </c>
      <c r="AD12">
        <v>0</v>
      </c>
      <c r="AE12">
        <v>6.9987534489477801</v>
      </c>
      <c r="AF12">
        <v>5.9485005000000015</v>
      </c>
      <c r="AG12">
        <v>28.206714215200005</v>
      </c>
      <c r="AH12">
        <v>0</v>
      </c>
      <c r="AI12">
        <v>0</v>
      </c>
      <c r="AJ12">
        <v>0</v>
      </c>
      <c r="AK12">
        <v>22.907746719621755</v>
      </c>
      <c r="AL12">
        <v>57.263747206970727</v>
      </c>
      <c r="AM12">
        <v>6.7114656381095275</v>
      </c>
      <c r="AN12">
        <v>0</v>
      </c>
      <c r="AO12">
        <v>0</v>
      </c>
      <c r="AP12">
        <v>0</v>
      </c>
      <c r="AQ12">
        <v>0</v>
      </c>
      <c r="AR12">
        <v>14.535847299999995</v>
      </c>
      <c r="AS12">
        <v>13.825546997026466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809.40539882962094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270.75850268207711</v>
      </c>
      <c r="L13">
        <v>4.989929327844786</v>
      </c>
      <c r="M13">
        <v>61.66277248201439</v>
      </c>
      <c r="N13">
        <v>50.173019775433382</v>
      </c>
      <c r="O13">
        <v>70.872761191921725</v>
      </c>
      <c r="P13">
        <v>26.62054737881375</v>
      </c>
      <c r="Q13">
        <v>2.9005670149253735</v>
      </c>
      <c r="R13">
        <v>9.8104510790513846</v>
      </c>
      <c r="S13">
        <v>6.7714223838383836</v>
      </c>
      <c r="T13">
        <v>0</v>
      </c>
      <c r="U13">
        <v>60.060087505617972</v>
      </c>
      <c r="V13">
        <v>5.0015729827742517</v>
      </c>
      <c r="W13">
        <v>19.706955390697672</v>
      </c>
      <c r="X13">
        <v>62.655329404008441</v>
      </c>
      <c r="Y13">
        <v>0</v>
      </c>
      <c r="Z13">
        <v>2.7693110212727263</v>
      </c>
      <c r="AA13">
        <v>0</v>
      </c>
      <c r="AB13">
        <v>0</v>
      </c>
      <c r="AC13">
        <v>0</v>
      </c>
      <c r="AD13">
        <v>0</v>
      </c>
      <c r="AE13">
        <v>6.9987534489477801</v>
      </c>
      <c r="AF13">
        <v>5.9485005000000015</v>
      </c>
      <c r="AG13">
        <v>28.206714215200005</v>
      </c>
      <c r="AH13">
        <v>0</v>
      </c>
      <c r="AI13">
        <v>0</v>
      </c>
      <c r="AJ13">
        <v>0</v>
      </c>
      <c r="AK13">
        <v>22.907746719621755</v>
      </c>
      <c r="AL13">
        <v>57.263747206970727</v>
      </c>
      <c r="AM13">
        <v>6.7114656381095275</v>
      </c>
      <c r="AN13">
        <v>0</v>
      </c>
      <c r="AO13">
        <v>0</v>
      </c>
      <c r="AP13">
        <v>0</v>
      </c>
      <c r="AQ13">
        <v>0</v>
      </c>
      <c r="AR13">
        <v>17.349237099999993</v>
      </c>
      <c r="AS13">
        <v>13.825546997026466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813.96494144616759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270.75850268207711</v>
      </c>
      <c r="L14">
        <v>4.989929327844786</v>
      </c>
      <c r="M14">
        <v>61.66277248201439</v>
      </c>
      <c r="N14">
        <v>50.173019775433382</v>
      </c>
      <c r="O14">
        <v>70.872761191921725</v>
      </c>
      <c r="P14">
        <v>26.62054737881375</v>
      </c>
      <c r="Q14">
        <v>2.9005670149253735</v>
      </c>
      <c r="R14">
        <v>9.7201896585365848</v>
      </c>
      <c r="S14">
        <v>6.7714223838383836</v>
      </c>
      <c r="T14">
        <v>0</v>
      </c>
      <c r="U14">
        <v>60.060087505617972</v>
      </c>
      <c r="V14">
        <v>5.0015729827742517</v>
      </c>
      <c r="W14">
        <v>19.706955390697672</v>
      </c>
      <c r="X14">
        <v>62.655329404008441</v>
      </c>
      <c r="Y14">
        <v>0</v>
      </c>
      <c r="Z14">
        <v>2.7693110212727263</v>
      </c>
      <c r="AA14">
        <v>0</v>
      </c>
      <c r="AB14">
        <v>0</v>
      </c>
      <c r="AC14">
        <v>0</v>
      </c>
      <c r="AD14">
        <v>0</v>
      </c>
      <c r="AE14">
        <v>6.9987534489477801</v>
      </c>
      <c r="AF14">
        <v>5.9485005000000015</v>
      </c>
      <c r="AG14">
        <v>28.206714215200005</v>
      </c>
      <c r="AH14">
        <v>0</v>
      </c>
      <c r="AI14">
        <v>0</v>
      </c>
      <c r="AJ14">
        <v>0</v>
      </c>
      <c r="AK14">
        <v>22.907746719621755</v>
      </c>
      <c r="AL14">
        <v>57.263747206970727</v>
      </c>
      <c r="AM14">
        <v>6.7114656381095275</v>
      </c>
      <c r="AN14">
        <v>0</v>
      </c>
      <c r="AO14">
        <v>0</v>
      </c>
      <c r="AP14">
        <v>0</v>
      </c>
      <c r="AQ14">
        <v>0</v>
      </c>
      <c r="AR14">
        <v>17.349237099999993</v>
      </c>
      <c r="AS14">
        <v>13.825546997026466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813.87468002565276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270.75850268207711</v>
      </c>
      <c r="L15">
        <v>4.989929327844786</v>
      </c>
      <c r="M15">
        <v>61.66277248201439</v>
      </c>
      <c r="N15">
        <v>47.09042162283157</v>
      </c>
      <c r="O15">
        <v>70.872761191921725</v>
      </c>
      <c r="P15">
        <v>26.62054737881375</v>
      </c>
      <c r="Q15">
        <v>2.9005670149253735</v>
      </c>
      <c r="R15">
        <v>9.7201896585365848</v>
      </c>
      <c r="S15">
        <v>6.7714223838383836</v>
      </c>
      <c r="T15">
        <v>0</v>
      </c>
      <c r="U15">
        <v>60.060087505617972</v>
      </c>
      <c r="V15">
        <v>5.0015729827742517</v>
      </c>
      <c r="W15">
        <v>19.706955390697672</v>
      </c>
      <c r="X15">
        <v>62.655329404008441</v>
      </c>
      <c r="Y15">
        <v>0</v>
      </c>
      <c r="Z15">
        <v>5.5386216033636346</v>
      </c>
      <c r="AA15">
        <v>0</v>
      </c>
      <c r="AB15">
        <v>0</v>
      </c>
      <c r="AC15">
        <v>0</v>
      </c>
      <c r="AD15">
        <v>0</v>
      </c>
      <c r="AE15">
        <v>6.9987534489477801</v>
      </c>
      <c r="AF15">
        <v>5.9485005000000015</v>
      </c>
      <c r="AG15">
        <v>28.206714215200005</v>
      </c>
      <c r="AH15">
        <v>0</v>
      </c>
      <c r="AI15">
        <v>0</v>
      </c>
      <c r="AJ15">
        <v>0</v>
      </c>
      <c r="AK15">
        <v>22.907746719621755</v>
      </c>
      <c r="AL15">
        <v>57.263747206970727</v>
      </c>
      <c r="AM15">
        <v>6.7114656381095275</v>
      </c>
      <c r="AN15">
        <v>0</v>
      </c>
      <c r="AO15">
        <v>0</v>
      </c>
      <c r="AP15">
        <v>0</v>
      </c>
      <c r="AQ15">
        <v>0</v>
      </c>
      <c r="AR15">
        <v>14.535847299999995</v>
      </c>
      <c r="AS15">
        <v>13.139982712161761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810.06243837027716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270.75850268207711</v>
      </c>
      <c r="L16">
        <v>4.989929327844786</v>
      </c>
      <c r="M16">
        <v>61.66277248201439</v>
      </c>
      <c r="N16">
        <v>47.09042162283157</v>
      </c>
      <c r="O16">
        <v>70.872761191921725</v>
      </c>
      <c r="P16">
        <v>26.62054737881375</v>
      </c>
      <c r="Q16">
        <v>2.9005670149253735</v>
      </c>
      <c r="R16">
        <v>9.7201896585365848</v>
      </c>
      <c r="S16">
        <v>6.7714223838383836</v>
      </c>
      <c r="T16">
        <v>0</v>
      </c>
      <c r="U16">
        <v>60.060087505617972</v>
      </c>
      <c r="V16">
        <v>5.0015729827742517</v>
      </c>
      <c r="W16">
        <v>19.706955390697672</v>
      </c>
      <c r="X16">
        <v>62.655329404008441</v>
      </c>
      <c r="Y16">
        <v>0</v>
      </c>
      <c r="Z16">
        <v>5.5386216033636346</v>
      </c>
      <c r="AA16">
        <v>0</v>
      </c>
      <c r="AB16">
        <v>0</v>
      </c>
      <c r="AC16">
        <v>0</v>
      </c>
      <c r="AD16">
        <v>0</v>
      </c>
      <c r="AE16">
        <v>6.9987534489477801</v>
      </c>
      <c r="AF16">
        <v>5.9485005000000015</v>
      </c>
      <c r="AG16">
        <v>28.206714215200005</v>
      </c>
      <c r="AH16">
        <v>0</v>
      </c>
      <c r="AI16">
        <v>0</v>
      </c>
      <c r="AJ16">
        <v>0</v>
      </c>
      <c r="AK16">
        <v>22.907746719621755</v>
      </c>
      <c r="AL16">
        <v>10.897799899999997</v>
      </c>
      <c r="AM16">
        <v>6.7114656381095275</v>
      </c>
      <c r="AN16">
        <v>0</v>
      </c>
      <c r="AO16">
        <v>0</v>
      </c>
      <c r="AP16">
        <v>0</v>
      </c>
      <c r="AQ16">
        <v>0</v>
      </c>
      <c r="AR16">
        <v>14.535847299999995</v>
      </c>
      <c r="AS16">
        <v>13.139982712161761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763.69649106330644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270.75850268207711</v>
      </c>
      <c r="L17">
        <v>4.989929327844786</v>
      </c>
      <c r="M17">
        <v>61.66277248201439</v>
      </c>
      <c r="N17">
        <v>47.09042162283157</v>
      </c>
      <c r="O17">
        <v>70.872761191921725</v>
      </c>
      <c r="P17">
        <v>26.62054737881375</v>
      </c>
      <c r="Q17">
        <v>2.9005670149253735</v>
      </c>
      <c r="R17">
        <v>9.7201896585365848</v>
      </c>
      <c r="S17">
        <v>6.7714223838383836</v>
      </c>
      <c r="T17">
        <v>0</v>
      </c>
      <c r="U17">
        <v>60.060087505617972</v>
      </c>
      <c r="V17">
        <v>5.0015729827742517</v>
      </c>
      <c r="W17">
        <v>19.706955390697672</v>
      </c>
      <c r="X17">
        <v>62.655329404008441</v>
      </c>
      <c r="Y17">
        <v>0</v>
      </c>
      <c r="Z17">
        <v>5.5386216033636346</v>
      </c>
      <c r="AA17">
        <v>0</v>
      </c>
      <c r="AB17">
        <v>0</v>
      </c>
      <c r="AC17">
        <v>0</v>
      </c>
      <c r="AD17">
        <v>0</v>
      </c>
      <c r="AE17">
        <v>6.9987534489477801</v>
      </c>
      <c r="AF17">
        <v>5.9485005000000015</v>
      </c>
      <c r="AG17">
        <v>28.206714215200005</v>
      </c>
      <c r="AH17">
        <v>0</v>
      </c>
      <c r="AI17">
        <v>0</v>
      </c>
      <c r="AJ17">
        <v>0</v>
      </c>
      <c r="AK17">
        <v>22.907746719621755</v>
      </c>
      <c r="AL17">
        <v>9.221215299999999</v>
      </c>
      <c r="AM17">
        <v>6.7114656381095275</v>
      </c>
      <c r="AN17">
        <v>0</v>
      </c>
      <c r="AO17">
        <v>0</v>
      </c>
      <c r="AP17">
        <v>0</v>
      </c>
      <c r="AQ17">
        <v>0</v>
      </c>
      <c r="AR17">
        <v>14.535847299999995</v>
      </c>
      <c r="AS17">
        <v>13.139982712161761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762.01990646330648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270.75850268207711</v>
      </c>
      <c r="L18">
        <v>4.989929327844786</v>
      </c>
      <c r="M18">
        <v>61.66277248201439</v>
      </c>
      <c r="N18">
        <v>47.09042162283157</v>
      </c>
      <c r="O18">
        <v>70.872761191921725</v>
      </c>
      <c r="P18">
        <v>26.62054737881375</v>
      </c>
      <c r="Q18">
        <v>2.9005670149253735</v>
      </c>
      <c r="R18">
        <v>9.7201896585365848</v>
      </c>
      <c r="S18">
        <v>6.7714223838383836</v>
      </c>
      <c r="T18">
        <v>0</v>
      </c>
      <c r="U18">
        <v>60.060087505617972</v>
      </c>
      <c r="V18">
        <v>5.0015729827742517</v>
      </c>
      <c r="W18">
        <v>19.706955390697672</v>
      </c>
      <c r="X18">
        <v>62.655329404008441</v>
      </c>
      <c r="Y18">
        <v>0</v>
      </c>
      <c r="Z18">
        <v>5.5386216033636346</v>
      </c>
      <c r="AA18">
        <v>0</v>
      </c>
      <c r="AB18">
        <v>0</v>
      </c>
      <c r="AC18">
        <v>0</v>
      </c>
      <c r="AD18">
        <v>0</v>
      </c>
      <c r="AE18">
        <v>6.9987534489477801</v>
      </c>
      <c r="AF18">
        <v>5.9485005000000015</v>
      </c>
      <c r="AG18">
        <v>28.206714215200005</v>
      </c>
      <c r="AH18">
        <v>0</v>
      </c>
      <c r="AI18">
        <v>0</v>
      </c>
      <c r="AJ18">
        <v>0</v>
      </c>
      <c r="AK18">
        <v>22.907746719621755</v>
      </c>
      <c r="AL18">
        <v>9.221215299999999</v>
      </c>
      <c r="AM18">
        <v>6.7114656381095275</v>
      </c>
      <c r="AN18">
        <v>0</v>
      </c>
      <c r="AO18">
        <v>0</v>
      </c>
      <c r="AP18">
        <v>0</v>
      </c>
      <c r="AQ18">
        <v>0</v>
      </c>
      <c r="AR18">
        <v>14.535847299999995</v>
      </c>
      <c r="AS18">
        <v>13.139982712161761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762.01990646330648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270.75850268207711</v>
      </c>
      <c r="L19">
        <v>4.989929327844786</v>
      </c>
      <c r="M19">
        <v>61.66277248201439</v>
      </c>
      <c r="N19">
        <v>47.09042162283157</v>
      </c>
      <c r="O19">
        <v>70.872761191921725</v>
      </c>
      <c r="P19">
        <v>26.62054737881375</v>
      </c>
      <c r="Q19">
        <v>2.9005670149253735</v>
      </c>
      <c r="R19">
        <v>9.7201896585365848</v>
      </c>
      <c r="S19">
        <v>6.7714223838383836</v>
      </c>
      <c r="T19">
        <v>0</v>
      </c>
      <c r="U19">
        <v>60.060087505617972</v>
      </c>
      <c r="V19">
        <v>5.0015729827742517</v>
      </c>
      <c r="W19">
        <v>19.706955390697672</v>
      </c>
      <c r="X19">
        <v>62.655329404008441</v>
      </c>
      <c r="Y19">
        <v>0</v>
      </c>
      <c r="Z19">
        <v>5.5386216033636346</v>
      </c>
      <c r="AA19">
        <v>0</v>
      </c>
      <c r="AB19">
        <v>0</v>
      </c>
      <c r="AC19">
        <v>0</v>
      </c>
      <c r="AD19">
        <v>0</v>
      </c>
      <c r="AE19">
        <v>6.9987534489477801</v>
      </c>
      <c r="AF19">
        <v>5.9485005000000015</v>
      </c>
      <c r="AG19">
        <v>28.206714215200005</v>
      </c>
      <c r="AH19">
        <v>0</v>
      </c>
      <c r="AI19">
        <v>0</v>
      </c>
      <c r="AJ19">
        <v>0</v>
      </c>
      <c r="AK19">
        <v>22.907746719621755</v>
      </c>
      <c r="AL19">
        <v>9.221215299999999</v>
      </c>
      <c r="AM19">
        <v>6.7114656381095275</v>
      </c>
      <c r="AN19">
        <v>0</v>
      </c>
      <c r="AO19">
        <v>0</v>
      </c>
      <c r="AP19">
        <v>0</v>
      </c>
      <c r="AQ19">
        <v>0</v>
      </c>
      <c r="AR19">
        <v>14.535847299999995</v>
      </c>
      <c r="AS19">
        <v>13.139982712161761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762.01990646330648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270.75850268207711</v>
      </c>
      <c r="L20">
        <v>4.989929327844786</v>
      </c>
      <c r="M20">
        <v>61.66277248201439</v>
      </c>
      <c r="N20">
        <v>47.09042162283157</v>
      </c>
      <c r="O20">
        <v>70.872761191921725</v>
      </c>
      <c r="P20">
        <v>26.62054737881375</v>
      </c>
      <c r="Q20">
        <v>2.9005670149253735</v>
      </c>
      <c r="R20">
        <v>9.7201896585365848</v>
      </c>
      <c r="S20">
        <v>6.7714223838383836</v>
      </c>
      <c r="T20">
        <v>0</v>
      </c>
      <c r="U20">
        <v>60.060087505617972</v>
      </c>
      <c r="V20">
        <v>5.0015729827742517</v>
      </c>
      <c r="W20">
        <v>19.706955390697672</v>
      </c>
      <c r="X20">
        <v>62.655329404008441</v>
      </c>
      <c r="Y20">
        <v>0</v>
      </c>
      <c r="Z20">
        <v>5.5386216033636346</v>
      </c>
      <c r="AA20">
        <v>5.9674033632911403</v>
      </c>
      <c r="AB20">
        <v>0</v>
      </c>
      <c r="AC20">
        <v>0</v>
      </c>
      <c r="AD20">
        <v>0</v>
      </c>
      <c r="AE20">
        <v>6.9987534489477801</v>
      </c>
      <c r="AF20">
        <v>5.9485005000000015</v>
      </c>
      <c r="AG20">
        <v>28.206714215200005</v>
      </c>
      <c r="AH20">
        <v>0</v>
      </c>
      <c r="AI20">
        <v>0</v>
      </c>
      <c r="AJ20">
        <v>0</v>
      </c>
      <c r="AK20">
        <v>22.907746719621755</v>
      </c>
      <c r="AL20">
        <v>9.221215299999999</v>
      </c>
      <c r="AM20">
        <v>6.7114656381095275</v>
      </c>
      <c r="AN20">
        <v>0</v>
      </c>
      <c r="AO20">
        <v>0</v>
      </c>
      <c r="AP20">
        <v>0</v>
      </c>
      <c r="AQ20">
        <v>0</v>
      </c>
      <c r="AR20">
        <v>14.535847299999995</v>
      </c>
      <c r="AS20">
        <v>13.139982712161761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767.98730982659765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270.75850268207711</v>
      </c>
      <c r="L21">
        <v>4.989929327844786</v>
      </c>
      <c r="M21">
        <v>61.66277248201439</v>
      </c>
      <c r="N21">
        <v>47.09042162283157</v>
      </c>
      <c r="O21">
        <v>70.872761191921725</v>
      </c>
      <c r="P21">
        <v>26.62054737881375</v>
      </c>
      <c r="Q21">
        <v>2.9005670149253735</v>
      </c>
      <c r="R21">
        <v>9.7201896585365848</v>
      </c>
      <c r="S21">
        <v>6.7714223838383836</v>
      </c>
      <c r="T21">
        <v>0</v>
      </c>
      <c r="U21">
        <v>60.060087505617972</v>
      </c>
      <c r="V21">
        <v>5.0015729827742517</v>
      </c>
      <c r="W21">
        <v>19.706955390697672</v>
      </c>
      <c r="X21">
        <v>62.655329404008441</v>
      </c>
      <c r="Y21">
        <v>0</v>
      </c>
      <c r="Z21">
        <v>5.5386216033636346</v>
      </c>
      <c r="AA21">
        <v>5.9674033632911403</v>
      </c>
      <c r="AB21">
        <v>0</v>
      </c>
      <c r="AC21">
        <v>0</v>
      </c>
      <c r="AD21">
        <v>0</v>
      </c>
      <c r="AE21">
        <v>6.9987534489477801</v>
      </c>
      <c r="AF21">
        <v>5.9485005000000015</v>
      </c>
      <c r="AG21">
        <v>28.206714215200005</v>
      </c>
      <c r="AH21">
        <v>8.0438927999999983</v>
      </c>
      <c r="AI21">
        <v>0</v>
      </c>
      <c r="AJ21">
        <v>0</v>
      </c>
      <c r="AK21">
        <v>22.907746719621755</v>
      </c>
      <c r="AL21">
        <v>9.221215299999999</v>
      </c>
      <c r="AM21">
        <v>6.7114656381095275</v>
      </c>
      <c r="AN21">
        <v>0</v>
      </c>
      <c r="AO21">
        <v>0</v>
      </c>
      <c r="AP21">
        <v>0</v>
      </c>
      <c r="AQ21">
        <v>0</v>
      </c>
      <c r="AR21">
        <v>14.535847299999995</v>
      </c>
      <c r="AS21">
        <v>13.139982712161761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776.03120262659763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270.75850268207711</v>
      </c>
      <c r="L22">
        <v>4.989929327844786</v>
      </c>
      <c r="M22">
        <v>61.66277248201439</v>
      </c>
      <c r="N22">
        <v>47.09042162283157</v>
      </c>
      <c r="O22">
        <v>70.872761191921725</v>
      </c>
      <c r="P22">
        <v>26.62054737881375</v>
      </c>
      <c r="Q22">
        <v>2.9005670149253735</v>
      </c>
      <c r="R22">
        <v>9.7201896585365848</v>
      </c>
      <c r="S22">
        <v>6.7714223838383836</v>
      </c>
      <c r="T22">
        <v>0</v>
      </c>
      <c r="U22">
        <v>60.060087505617972</v>
      </c>
      <c r="V22">
        <v>4.8340463052631577</v>
      </c>
      <c r="W22">
        <v>19.706955390697672</v>
      </c>
      <c r="X22">
        <v>62.655748220235679</v>
      </c>
      <c r="Y22">
        <v>0</v>
      </c>
      <c r="Z22">
        <v>5.5386216033636346</v>
      </c>
      <c r="AA22">
        <v>11.934806726582281</v>
      </c>
      <c r="AB22">
        <v>0</v>
      </c>
      <c r="AC22">
        <v>0</v>
      </c>
      <c r="AD22">
        <v>0</v>
      </c>
      <c r="AE22">
        <v>6.9987534489477801</v>
      </c>
      <c r="AF22">
        <v>5.9485005000000015</v>
      </c>
      <c r="AG22">
        <v>28.206714215200005</v>
      </c>
      <c r="AH22">
        <v>16.087785599999997</v>
      </c>
      <c r="AI22">
        <v>0</v>
      </c>
      <c r="AJ22">
        <v>0</v>
      </c>
      <c r="AK22">
        <v>22.907746719621755</v>
      </c>
      <c r="AL22">
        <v>9.221215299999999</v>
      </c>
      <c r="AM22">
        <v>6.7114656381095275</v>
      </c>
      <c r="AN22">
        <v>0</v>
      </c>
      <c r="AO22">
        <v>0</v>
      </c>
      <c r="AP22">
        <v>0</v>
      </c>
      <c r="AQ22">
        <v>0</v>
      </c>
      <c r="AR22">
        <v>14.535847299999995</v>
      </c>
      <c r="AS22">
        <v>13.139982712161761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789.87539092860482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270.75850268207711</v>
      </c>
      <c r="L23">
        <v>4.989929327844786</v>
      </c>
      <c r="M23">
        <v>61.66277248201439</v>
      </c>
      <c r="N23">
        <v>47.09042162283157</v>
      </c>
      <c r="O23">
        <v>70.872761191921725</v>
      </c>
      <c r="P23">
        <v>26.62054737881375</v>
      </c>
      <c r="Q23">
        <v>2.9005670149253735</v>
      </c>
      <c r="R23">
        <v>9.7201896585365848</v>
      </c>
      <c r="S23">
        <v>6.7714223838383836</v>
      </c>
      <c r="T23">
        <v>0</v>
      </c>
      <c r="U23">
        <v>60.060087505617972</v>
      </c>
      <c r="V23">
        <v>4.8340463052631577</v>
      </c>
      <c r="W23">
        <v>19.706955390697672</v>
      </c>
      <c r="X23">
        <v>62.655748220235679</v>
      </c>
      <c r="Y23">
        <v>0</v>
      </c>
      <c r="Z23">
        <v>5.5386216033636346</v>
      </c>
      <c r="AA23">
        <v>11.934806726582281</v>
      </c>
      <c r="AB23">
        <v>0</v>
      </c>
      <c r="AC23">
        <v>0</v>
      </c>
      <c r="AD23">
        <v>3.8712683282361851</v>
      </c>
      <c r="AE23">
        <v>6.9987534489477801</v>
      </c>
      <c r="AF23">
        <v>5.9485005000000015</v>
      </c>
      <c r="AG23">
        <v>28.206714215200005</v>
      </c>
      <c r="AH23">
        <v>25.740456959999996</v>
      </c>
      <c r="AI23">
        <v>0</v>
      </c>
      <c r="AJ23">
        <v>0</v>
      </c>
      <c r="AK23">
        <v>22.907746719621755</v>
      </c>
      <c r="AL23">
        <v>9.221215299999999</v>
      </c>
      <c r="AM23">
        <v>6.7114656381095275</v>
      </c>
      <c r="AN23">
        <v>0</v>
      </c>
      <c r="AO23">
        <v>0</v>
      </c>
      <c r="AP23">
        <v>0</v>
      </c>
      <c r="AQ23">
        <v>8.0657179899999996</v>
      </c>
      <c r="AR23">
        <v>17.349237099999993</v>
      </c>
      <c r="AS23">
        <v>13.139982712161761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814.27843840684102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270.75850268207711</v>
      </c>
      <c r="L24">
        <v>4.989929327844786</v>
      </c>
      <c r="M24">
        <v>61.66277248201439</v>
      </c>
      <c r="N24">
        <v>47.09042162283157</v>
      </c>
      <c r="O24">
        <v>70.872761191921725</v>
      </c>
      <c r="P24">
        <v>26.62054737881375</v>
      </c>
      <c r="Q24">
        <v>2.9005670149253735</v>
      </c>
      <c r="R24">
        <v>9.7201896585365848</v>
      </c>
      <c r="S24">
        <v>6.7714223838383836</v>
      </c>
      <c r="T24">
        <v>0</v>
      </c>
      <c r="U24">
        <v>60.060087505617972</v>
      </c>
      <c r="V24">
        <v>4.8340463052631577</v>
      </c>
      <c r="W24">
        <v>19.706955390697672</v>
      </c>
      <c r="X24">
        <v>62.655748220235679</v>
      </c>
      <c r="Y24">
        <v>0</v>
      </c>
      <c r="Z24">
        <v>2.7693110212727263</v>
      </c>
      <c r="AA24">
        <v>14.681946429113925</v>
      </c>
      <c r="AB24">
        <v>0</v>
      </c>
      <c r="AC24">
        <v>0</v>
      </c>
      <c r="AD24">
        <v>3.8712683282361851</v>
      </c>
      <c r="AE24">
        <v>6.9987534489477801</v>
      </c>
      <c r="AF24">
        <v>5.9485005000000015</v>
      </c>
      <c r="AG24">
        <v>28.206714215200005</v>
      </c>
      <c r="AH24">
        <v>25.740456959999996</v>
      </c>
      <c r="AI24">
        <v>0</v>
      </c>
      <c r="AJ24">
        <v>0</v>
      </c>
      <c r="AK24">
        <v>22.907746719621755</v>
      </c>
      <c r="AL24">
        <v>9.221215299999999</v>
      </c>
      <c r="AM24">
        <v>6.7114656381095275</v>
      </c>
      <c r="AN24">
        <v>0</v>
      </c>
      <c r="AO24">
        <v>0</v>
      </c>
      <c r="AP24">
        <v>0</v>
      </c>
      <c r="AQ24">
        <v>8.0657179899999996</v>
      </c>
      <c r="AR24">
        <v>17.349237099999993</v>
      </c>
      <c r="AS24">
        <v>13.139982712161761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814.25626752728192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270.75850268207711</v>
      </c>
      <c r="L25">
        <v>4.989929327844786</v>
      </c>
      <c r="M25">
        <v>61.66277248201439</v>
      </c>
      <c r="N25">
        <v>47.09042162283157</v>
      </c>
      <c r="O25">
        <v>70.872761191921725</v>
      </c>
      <c r="P25">
        <v>26.62054737881375</v>
      </c>
      <c r="Q25">
        <v>2.9005670149253735</v>
      </c>
      <c r="R25">
        <v>9.7201896585365848</v>
      </c>
      <c r="S25">
        <v>6.7714223838383836</v>
      </c>
      <c r="T25">
        <v>0</v>
      </c>
      <c r="U25">
        <v>60.060087505617972</v>
      </c>
      <c r="V25">
        <v>4.8340463052631577</v>
      </c>
      <c r="W25">
        <v>19.706955390697672</v>
      </c>
      <c r="X25">
        <v>62.655329404008441</v>
      </c>
      <c r="Y25">
        <v>0</v>
      </c>
      <c r="Z25">
        <v>2.7693110212727263</v>
      </c>
      <c r="AA25">
        <v>17.902210089873421</v>
      </c>
      <c r="AB25">
        <v>5.592888324531132</v>
      </c>
      <c r="AC25">
        <v>4.1104074370190036</v>
      </c>
      <c r="AD25">
        <v>3.8712683282361851</v>
      </c>
      <c r="AE25">
        <v>6.9987534489477801</v>
      </c>
      <c r="AF25">
        <v>5.9485005000000015</v>
      </c>
      <c r="AG25">
        <v>28.206714215200005</v>
      </c>
      <c r="AH25">
        <v>39.736830344160495</v>
      </c>
      <c r="AI25">
        <v>0</v>
      </c>
      <c r="AJ25">
        <v>0</v>
      </c>
      <c r="AK25">
        <v>22.907746719621755</v>
      </c>
      <c r="AL25">
        <v>18.442430599999998</v>
      </c>
      <c r="AM25">
        <v>6.7114656381095275</v>
      </c>
      <c r="AN25">
        <v>0</v>
      </c>
      <c r="AO25">
        <v>0</v>
      </c>
      <c r="AP25">
        <v>0</v>
      </c>
      <c r="AQ25">
        <v>8.0657179899999996</v>
      </c>
      <c r="AR25">
        <v>14.535847299999995</v>
      </c>
      <c r="AS25">
        <v>13.139982712161761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847.58360701752474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270.75850268207711</v>
      </c>
      <c r="L26">
        <v>4.989929327844786</v>
      </c>
      <c r="M26">
        <v>61.66277248201439</v>
      </c>
      <c r="N26">
        <v>47.09042162283157</v>
      </c>
      <c r="O26">
        <v>70.872761191921725</v>
      </c>
      <c r="P26">
        <v>26.62054737881375</v>
      </c>
      <c r="Q26">
        <v>2.9005670149253735</v>
      </c>
      <c r="R26">
        <v>9.7201896585365848</v>
      </c>
      <c r="S26">
        <v>6.7714223838383836</v>
      </c>
      <c r="T26">
        <v>0</v>
      </c>
      <c r="U26">
        <v>60.060087505617972</v>
      </c>
      <c r="V26">
        <v>5.0015729827742517</v>
      </c>
      <c r="W26">
        <v>19.706955390697672</v>
      </c>
      <c r="X26">
        <v>62.655329404008441</v>
      </c>
      <c r="Y26">
        <v>0</v>
      </c>
      <c r="Z26">
        <v>2.7693110212727263</v>
      </c>
      <c r="AA26">
        <v>17.902210089873421</v>
      </c>
      <c r="AB26">
        <v>5.592888324531132</v>
      </c>
      <c r="AC26">
        <v>8.2208153132558497</v>
      </c>
      <c r="AD26">
        <v>3.8712683282361851</v>
      </c>
      <c r="AE26">
        <v>6.9987534489477801</v>
      </c>
      <c r="AF26">
        <v>5.9485005000000015</v>
      </c>
      <c r="AG26">
        <v>28.206714215200005</v>
      </c>
      <c r="AH26">
        <v>39.736830344160495</v>
      </c>
      <c r="AI26">
        <v>0</v>
      </c>
      <c r="AJ26">
        <v>0</v>
      </c>
      <c r="AK26">
        <v>22.907746719621755</v>
      </c>
      <c r="AL26">
        <v>18.442430599999998</v>
      </c>
      <c r="AM26">
        <v>6.7114656381095275</v>
      </c>
      <c r="AN26">
        <v>0</v>
      </c>
      <c r="AO26">
        <v>0</v>
      </c>
      <c r="AP26">
        <v>0</v>
      </c>
      <c r="AQ26">
        <v>24.197153969999999</v>
      </c>
      <c r="AR26">
        <v>14.535847299999995</v>
      </c>
      <c r="AS26">
        <v>13.139982712161761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867.99297755127259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270.75850268207711</v>
      </c>
      <c r="L27">
        <v>4.989929327844786</v>
      </c>
      <c r="M27">
        <v>61.66277248201439</v>
      </c>
      <c r="N27">
        <v>47.09042162283157</v>
      </c>
      <c r="O27">
        <v>70.872761191921725</v>
      </c>
      <c r="P27">
        <v>26.62054737881375</v>
      </c>
      <c r="Q27">
        <v>2.9005670149253735</v>
      </c>
      <c r="R27">
        <v>9.7201896585365848</v>
      </c>
      <c r="S27">
        <v>6.7714223838383836</v>
      </c>
      <c r="T27">
        <v>0</v>
      </c>
      <c r="U27">
        <v>60.060087505617972</v>
      </c>
      <c r="V27">
        <v>5.0015729827742517</v>
      </c>
      <c r="W27">
        <v>19.704690421122997</v>
      </c>
      <c r="X27">
        <v>62.548991526449079</v>
      </c>
      <c r="Y27">
        <v>0</v>
      </c>
      <c r="Z27">
        <v>2.7693110212727263</v>
      </c>
      <c r="AA27">
        <v>17.902210089873421</v>
      </c>
      <c r="AB27">
        <v>11.185776209902471</v>
      </c>
      <c r="AC27">
        <v>8.2208153132558497</v>
      </c>
      <c r="AD27">
        <v>7.7425370956850887</v>
      </c>
      <c r="AE27">
        <v>13.99750689789556</v>
      </c>
      <c r="AF27">
        <v>11.897001000000003</v>
      </c>
      <c r="AG27">
        <v>28.206714215200005</v>
      </c>
      <c r="AH27">
        <v>39.736830344160495</v>
      </c>
      <c r="AI27">
        <v>0</v>
      </c>
      <c r="AJ27">
        <v>0</v>
      </c>
      <c r="AK27">
        <v>22.907746719621755</v>
      </c>
      <c r="AL27">
        <v>18.442430599999998</v>
      </c>
      <c r="AM27">
        <v>6.7114656381095275</v>
      </c>
      <c r="AN27">
        <v>0</v>
      </c>
      <c r="AO27">
        <v>0</v>
      </c>
      <c r="AP27">
        <v>0</v>
      </c>
      <c r="AQ27">
        <v>32.262871959999998</v>
      </c>
      <c r="AR27">
        <v>14.535847299999995</v>
      </c>
      <c r="AS27">
        <v>13.139982712161761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898.36150329590646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270.75850268207711</v>
      </c>
      <c r="L28">
        <v>4.989929327844786</v>
      </c>
      <c r="M28">
        <v>61.66277248201439</v>
      </c>
      <c r="N28">
        <v>47.09042162283157</v>
      </c>
      <c r="O28">
        <v>70.872761191921725</v>
      </c>
      <c r="P28">
        <v>26.62054737881375</v>
      </c>
      <c r="Q28">
        <v>2.9005670149253735</v>
      </c>
      <c r="R28">
        <v>9.7201896585365848</v>
      </c>
      <c r="S28">
        <v>6.7714223838383836</v>
      </c>
      <c r="T28">
        <v>0</v>
      </c>
      <c r="U28">
        <v>60.060087505617972</v>
      </c>
      <c r="V28">
        <v>5.0015729827742517</v>
      </c>
      <c r="W28">
        <v>19.704690421122997</v>
      </c>
      <c r="X28">
        <v>62.654967473137155</v>
      </c>
      <c r="Y28">
        <v>0</v>
      </c>
      <c r="Z28">
        <v>8.3079326246363614</v>
      </c>
      <c r="AA28">
        <v>17.902210089873421</v>
      </c>
      <c r="AB28">
        <v>16.778664534433602</v>
      </c>
      <c r="AC28">
        <v>8.2208153132558497</v>
      </c>
      <c r="AD28">
        <v>11.640735751703257</v>
      </c>
      <c r="AE28">
        <v>20.996260346843336</v>
      </c>
      <c r="AF28">
        <v>17.845501500000001</v>
      </c>
      <c r="AG28">
        <v>28.206714215200005</v>
      </c>
      <c r="AH28">
        <v>39.736830344160495</v>
      </c>
      <c r="AI28">
        <v>0</v>
      </c>
      <c r="AJ28">
        <v>0</v>
      </c>
      <c r="AK28">
        <v>22.907746719621755</v>
      </c>
      <c r="AL28">
        <v>57.263747206970727</v>
      </c>
      <c r="AM28">
        <v>6.7114656381095275</v>
      </c>
      <c r="AN28">
        <v>0</v>
      </c>
      <c r="AO28">
        <v>0</v>
      </c>
      <c r="AP28">
        <v>0</v>
      </c>
      <c r="AQ28">
        <v>32.262871959999998</v>
      </c>
      <c r="AR28">
        <v>14.535847299999995</v>
      </c>
      <c r="AS28">
        <v>13.139982712161761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965.26575838242593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270.75850268207711</v>
      </c>
      <c r="L29">
        <v>4.989929327844786</v>
      </c>
      <c r="M29">
        <v>61.66277248201439</v>
      </c>
      <c r="N29">
        <v>47.09042162283157</v>
      </c>
      <c r="O29">
        <v>70.872761191921725</v>
      </c>
      <c r="P29">
        <v>26.62054737881375</v>
      </c>
      <c r="Q29">
        <v>2.9005670149253735</v>
      </c>
      <c r="R29">
        <v>9.7201896585365848</v>
      </c>
      <c r="S29">
        <v>6.7714223838383836</v>
      </c>
      <c r="T29">
        <v>0</v>
      </c>
      <c r="U29">
        <v>60.060087505617972</v>
      </c>
      <c r="V29">
        <v>5.0015729827742517</v>
      </c>
      <c r="W29">
        <v>19.704690421122997</v>
      </c>
      <c r="X29">
        <v>62.654967473137155</v>
      </c>
      <c r="Y29">
        <v>0</v>
      </c>
      <c r="Z29">
        <v>8.3079326246363614</v>
      </c>
      <c r="AA29">
        <v>17.902210089873421</v>
      </c>
      <c r="AB29">
        <v>16.778664534433602</v>
      </c>
      <c r="AC29">
        <v>8.2208153132558497</v>
      </c>
      <c r="AD29">
        <v>15.520981148675249</v>
      </c>
      <c r="AE29">
        <v>20.996260346843336</v>
      </c>
      <c r="AF29">
        <v>17.845501500000001</v>
      </c>
      <c r="AG29">
        <v>28.206714215200005</v>
      </c>
      <c r="AH29">
        <v>39.736830344160495</v>
      </c>
      <c r="AI29">
        <v>0</v>
      </c>
      <c r="AJ29">
        <v>0</v>
      </c>
      <c r="AK29">
        <v>22.907746719621755</v>
      </c>
      <c r="AL29">
        <v>57.263747206970727</v>
      </c>
      <c r="AM29">
        <v>6.7114656381095275</v>
      </c>
      <c r="AN29">
        <v>0</v>
      </c>
      <c r="AO29">
        <v>0</v>
      </c>
      <c r="AP29">
        <v>0</v>
      </c>
      <c r="AQ29">
        <v>32.262871959999998</v>
      </c>
      <c r="AR29">
        <v>14.535847299999995</v>
      </c>
      <c r="AS29">
        <v>13.139982712161761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969.14600377939792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270.75850268207711</v>
      </c>
      <c r="L30">
        <v>4.989929327844786</v>
      </c>
      <c r="M30">
        <v>61.66277248201439</v>
      </c>
      <c r="N30">
        <v>47.09042162283157</v>
      </c>
      <c r="O30">
        <v>70.872761191921725</v>
      </c>
      <c r="P30">
        <v>26.62054737881375</v>
      </c>
      <c r="Q30">
        <v>2.9005670149253735</v>
      </c>
      <c r="R30">
        <v>9.7201896585365848</v>
      </c>
      <c r="S30">
        <v>6.7714223838383836</v>
      </c>
      <c r="T30">
        <v>0</v>
      </c>
      <c r="U30">
        <v>60.060087505617972</v>
      </c>
      <c r="V30">
        <v>5.0015729827742517</v>
      </c>
      <c r="W30">
        <v>19.704690421122997</v>
      </c>
      <c r="X30">
        <v>62.654967473137155</v>
      </c>
      <c r="Y30">
        <v>0</v>
      </c>
      <c r="Z30">
        <v>8.3079326246363614</v>
      </c>
      <c r="AA30">
        <v>17.902210089873421</v>
      </c>
      <c r="AB30">
        <v>16.778664534433602</v>
      </c>
      <c r="AC30">
        <v>8.2208153132558497</v>
      </c>
      <c r="AD30">
        <v>15.520981148675249</v>
      </c>
      <c r="AE30">
        <v>20.996260346843336</v>
      </c>
      <c r="AF30">
        <v>17.845501500000001</v>
      </c>
      <c r="AG30">
        <v>28.206714215200005</v>
      </c>
      <c r="AH30">
        <v>39.736830344160495</v>
      </c>
      <c r="AI30">
        <v>0</v>
      </c>
      <c r="AJ30">
        <v>0</v>
      </c>
      <c r="AK30">
        <v>22.907746719621755</v>
      </c>
      <c r="AL30">
        <v>57.263747206970727</v>
      </c>
      <c r="AM30">
        <v>6.7114656381095275</v>
      </c>
      <c r="AN30">
        <v>0</v>
      </c>
      <c r="AO30">
        <v>0</v>
      </c>
      <c r="AP30">
        <v>0</v>
      </c>
      <c r="AQ30">
        <v>32.262871959999998</v>
      </c>
      <c r="AR30">
        <v>14.535847299999995</v>
      </c>
      <c r="AS30">
        <v>13.139982712161761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969.14600377939792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270.75850268207711</v>
      </c>
      <c r="L31">
        <v>4.989929327844786</v>
      </c>
      <c r="M31">
        <v>61.66277248201439</v>
      </c>
      <c r="N31">
        <v>47.09042162283157</v>
      </c>
      <c r="O31">
        <v>70.872761191921725</v>
      </c>
      <c r="P31">
        <v>26.62054737881375</v>
      </c>
      <c r="Q31">
        <v>2.9005670149253735</v>
      </c>
      <c r="R31">
        <v>9.7201896585365848</v>
      </c>
      <c r="S31">
        <v>6.7714223838383836</v>
      </c>
      <c r="T31">
        <v>0</v>
      </c>
      <c r="U31">
        <v>60.060087505617972</v>
      </c>
      <c r="V31">
        <v>5.0015729827742517</v>
      </c>
      <c r="W31">
        <v>19.704690421122997</v>
      </c>
      <c r="X31">
        <v>62.654967473137155</v>
      </c>
      <c r="Y31">
        <v>0</v>
      </c>
      <c r="Z31">
        <v>8.3079326246363614</v>
      </c>
      <c r="AA31">
        <v>17.902210089873421</v>
      </c>
      <c r="AB31">
        <v>16.778664534433602</v>
      </c>
      <c r="AC31">
        <v>8.2208153132558497</v>
      </c>
      <c r="AD31">
        <v>15.520981148675249</v>
      </c>
      <c r="AE31">
        <v>20.996260346843336</v>
      </c>
      <c r="AF31">
        <v>17.845501500000001</v>
      </c>
      <c r="AG31">
        <v>28.206714215200005</v>
      </c>
      <c r="AH31">
        <v>39.736830344160495</v>
      </c>
      <c r="AI31">
        <v>0</v>
      </c>
      <c r="AJ31">
        <v>0</v>
      </c>
      <c r="AK31">
        <v>22.907746719621755</v>
      </c>
      <c r="AL31">
        <v>57.263747206970727</v>
      </c>
      <c r="AM31">
        <v>6.7114656381095275</v>
      </c>
      <c r="AN31">
        <v>0</v>
      </c>
      <c r="AO31">
        <v>0</v>
      </c>
      <c r="AP31">
        <v>0</v>
      </c>
      <c r="AQ31">
        <v>32.262871959999998</v>
      </c>
      <c r="AR31">
        <v>14.535847299999995</v>
      </c>
      <c r="AS31">
        <v>13.139982712161761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969.14600377939792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270.75850268207711</v>
      </c>
      <c r="L32">
        <v>4.989929327844786</v>
      </c>
      <c r="M32">
        <v>61.66277248201439</v>
      </c>
      <c r="N32">
        <v>47.09042162283157</v>
      </c>
      <c r="O32">
        <v>70.872761191921725</v>
      </c>
      <c r="P32">
        <v>26.62054737881375</v>
      </c>
      <c r="Q32">
        <v>2.9005670149253735</v>
      </c>
      <c r="R32">
        <v>9.7201896585365848</v>
      </c>
      <c r="S32">
        <v>6.7714223838383836</v>
      </c>
      <c r="T32">
        <v>0</v>
      </c>
      <c r="U32">
        <v>60.060087505617972</v>
      </c>
      <c r="V32">
        <v>5.0015729827742517</v>
      </c>
      <c r="W32">
        <v>19.704690421122997</v>
      </c>
      <c r="X32">
        <v>62.654967473137155</v>
      </c>
      <c r="Y32">
        <v>0</v>
      </c>
      <c r="Z32">
        <v>8.3079326246363614</v>
      </c>
      <c r="AA32">
        <v>17.902210089873421</v>
      </c>
      <c r="AB32">
        <v>16.778664534433602</v>
      </c>
      <c r="AC32">
        <v>8.2208153132558497</v>
      </c>
      <c r="AD32">
        <v>11.640735751703257</v>
      </c>
      <c r="AE32">
        <v>20.996260346843336</v>
      </c>
      <c r="AF32">
        <v>17.845501500000001</v>
      </c>
      <c r="AG32">
        <v>28.206714215200005</v>
      </c>
      <c r="AH32">
        <v>39.736830344160495</v>
      </c>
      <c r="AI32">
        <v>0</v>
      </c>
      <c r="AJ32">
        <v>0</v>
      </c>
      <c r="AK32">
        <v>22.907746719621755</v>
      </c>
      <c r="AL32">
        <v>18.442430599999998</v>
      </c>
      <c r="AM32">
        <v>6.7114656381095275</v>
      </c>
      <c r="AN32">
        <v>0</v>
      </c>
      <c r="AO32">
        <v>0</v>
      </c>
      <c r="AP32">
        <v>0</v>
      </c>
      <c r="AQ32">
        <v>32.262871959999998</v>
      </c>
      <c r="AR32">
        <v>14.535847299999995</v>
      </c>
      <c r="AS32">
        <v>13.139982712161761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926.44444177545518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270.75850268207711</v>
      </c>
      <c r="L33">
        <v>4.989929327844786</v>
      </c>
      <c r="M33">
        <v>61.66277248201439</v>
      </c>
      <c r="N33">
        <v>47.09042162283157</v>
      </c>
      <c r="O33">
        <v>70.872761191921725</v>
      </c>
      <c r="P33">
        <v>26.62054737881375</v>
      </c>
      <c r="Q33">
        <v>2.9005670149253735</v>
      </c>
      <c r="R33">
        <v>9.7201896585365848</v>
      </c>
      <c r="S33">
        <v>6.7714223838383836</v>
      </c>
      <c r="T33">
        <v>0</v>
      </c>
      <c r="U33">
        <v>60.060087505617972</v>
      </c>
      <c r="V33">
        <v>5.0015729827742517</v>
      </c>
      <c r="W33">
        <v>19.704690421122997</v>
      </c>
      <c r="X33">
        <v>62.654967473137155</v>
      </c>
      <c r="Y33">
        <v>0</v>
      </c>
      <c r="Z33">
        <v>8.3079326246363614</v>
      </c>
      <c r="AA33">
        <v>17.902210089873421</v>
      </c>
      <c r="AB33">
        <v>16.778664534433602</v>
      </c>
      <c r="AC33">
        <v>8.2208153132558497</v>
      </c>
      <c r="AD33">
        <v>11.640735751703257</v>
      </c>
      <c r="AE33">
        <v>20.996260346843336</v>
      </c>
      <c r="AF33">
        <v>17.845501500000001</v>
      </c>
      <c r="AG33">
        <v>28.206714215200005</v>
      </c>
      <c r="AH33">
        <v>39.736830344160495</v>
      </c>
      <c r="AI33">
        <v>0</v>
      </c>
      <c r="AJ33">
        <v>0</v>
      </c>
      <c r="AK33">
        <v>22.907746719621755</v>
      </c>
      <c r="AL33">
        <v>18.442430599999998</v>
      </c>
      <c r="AM33">
        <v>6.7114656381095275</v>
      </c>
      <c r="AN33">
        <v>0</v>
      </c>
      <c r="AO33">
        <v>0</v>
      </c>
      <c r="AP33">
        <v>0.81605096023197998</v>
      </c>
      <c r="AQ33">
        <v>32.262871959999998</v>
      </c>
      <c r="AR33">
        <v>17.349237099999993</v>
      </c>
      <c r="AS33">
        <v>13.139982712161761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930.07388253568718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270.75850268207711</v>
      </c>
      <c r="L34">
        <v>4.989929327844786</v>
      </c>
      <c r="M34">
        <v>61.66277248201439</v>
      </c>
      <c r="N34">
        <v>47.09042162283157</v>
      </c>
      <c r="O34">
        <v>70.872761191921725</v>
      </c>
      <c r="P34">
        <v>26.62054737881375</v>
      </c>
      <c r="Q34">
        <v>2.9005670149253735</v>
      </c>
      <c r="R34">
        <v>9.7201896585365848</v>
      </c>
      <c r="S34">
        <v>6.7714223838383836</v>
      </c>
      <c r="T34">
        <v>0</v>
      </c>
      <c r="U34">
        <v>60.060087505617972</v>
      </c>
      <c r="V34">
        <v>5.0015729827742517</v>
      </c>
      <c r="W34">
        <v>19.706955390697672</v>
      </c>
      <c r="X34">
        <v>62.655748220235679</v>
      </c>
      <c r="Y34">
        <v>0</v>
      </c>
      <c r="Z34">
        <v>2.7693110212727263</v>
      </c>
      <c r="AA34">
        <v>17.902210089873421</v>
      </c>
      <c r="AB34">
        <v>11.185776209902471</v>
      </c>
      <c r="AC34">
        <v>8.2208153132558497</v>
      </c>
      <c r="AD34">
        <v>7.7515137252081772</v>
      </c>
      <c r="AE34">
        <v>13.99750689789556</v>
      </c>
      <c r="AF34">
        <v>12.095284627281949</v>
      </c>
      <c r="AG34">
        <v>28.206714215200005</v>
      </c>
      <c r="AH34">
        <v>39.736830344160495</v>
      </c>
      <c r="AI34">
        <v>0</v>
      </c>
      <c r="AJ34">
        <v>0</v>
      </c>
      <c r="AK34">
        <v>22.907746719621755</v>
      </c>
      <c r="AL34">
        <v>18.442430599999998</v>
      </c>
      <c r="AM34">
        <v>6.7114656381095275</v>
      </c>
      <c r="AN34">
        <v>0</v>
      </c>
      <c r="AO34">
        <v>0</v>
      </c>
      <c r="AP34">
        <v>0.81605096023197998</v>
      </c>
      <c r="AQ34">
        <v>32.262871959999998</v>
      </c>
      <c r="AR34">
        <v>17.349237099999993</v>
      </c>
      <c r="AS34">
        <v>13.139982712161761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902.30722597630461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270.75850268207711</v>
      </c>
      <c r="L35">
        <v>4.989929327844786</v>
      </c>
      <c r="M35">
        <v>61.669866009952337</v>
      </c>
      <c r="N35">
        <v>47.09029368298998</v>
      </c>
      <c r="O35">
        <v>70.872761191921725</v>
      </c>
      <c r="P35">
        <v>26.62054737881375</v>
      </c>
      <c r="Q35">
        <v>2.9005670149253735</v>
      </c>
      <c r="R35">
        <v>9.7201896585365848</v>
      </c>
      <c r="S35">
        <v>6.7714223838383836</v>
      </c>
      <c r="T35">
        <v>0</v>
      </c>
      <c r="U35">
        <v>60.060087505617972</v>
      </c>
      <c r="V35">
        <v>5.0015729827742517</v>
      </c>
      <c r="W35">
        <v>19.706564513966484</v>
      </c>
      <c r="X35">
        <v>62.653333348841144</v>
      </c>
      <c r="Y35">
        <v>0</v>
      </c>
      <c r="Z35">
        <v>2.7693110212727263</v>
      </c>
      <c r="AA35">
        <v>17.902210089873421</v>
      </c>
      <c r="AB35">
        <v>11.185776209902471</v>
      </c>
      <c r="AC35">
        <v>8.2208153132558497</v>
      </c>
      <c r="AD35">
        <v>3.8712683282361851</v>
      </c>
      <c r="AE35">
        <v>6.9987534489477801</v>
      </c>
      <c r="AF35">
        <v>5.9485005000000015</v>
      </c>
      <c r="AG35">
        <v>28.206714215200005</v>
      </c>
      <c r="AH35">
        <v>25.740456959999996</v>
      </c>
      <c r="AI35">
        <v>0</v>
      </c>
      <c r="AJ35">
        <v>0</v>
      </c>
      <c r="AK35">
        <v>22.907746719621755</v>
      </c>
      <c r="AL35">
        <v>18.442430599999998</v>
      </c>
      <c r="AM35">
        <v>6.7114656381095275</v>
      </c>
      <c r="AN35">
        <v>0</v>
      </c>
      <c r="AO35">
        <v>0</v>
      </c>
      <c r="AP35">
        <v>0.163210192046396</v>
      </c>
      <c r="AQ35">
        <v>32.262871959999998</v>
      </c>
      <c r="AR35">
        <v>14.535847299999995</v>
      </c>
      <c r="AS35">
        <v>13.139982712161761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867.8229988907276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270.75850268207711</v>
      </c>
      <c r="L36">
        <v>4.989929327844786</v>
      </c>
      <c r="M36">
        <v>61.669866009952337</v>
      </c>
      <c r="N36">
        <v>47.09029368298998</v>
      </c>
      <c r="O36">
        <v>70.872761191921725</v>
      </c>
      <c r="P36">
        <v>26.62054737881375</v>
      </c>
      <c r="Q36">
        <v>2.9005670149253735</v>
      </c>
      <c r="R36">
        <v>9.7201896585365848</v>
      </c>
      <c r="S36">
        <v>6.7714223838383836</v>
      </c>
      <c r="T36">
        <v>0</v>
      </c>
      <c r="U36">
        <v>60.060087505617972</v>
      </c>
      <c r="V36">
        <v>5.0015729827742517</v>
      </c>
      <c r="W36">
        <v>19.709580963041184</v>
      </c>
      <c r="X36">
        <v>62.651671820783584</v>
      </c>
      <c r="Y36">
        <v>0</v>
      </c>
      <c r="Z36">
        <v>2.7693110212727263</v>
      </c>
      <c r="AA36">
        <v>17.902210089873421</v>
      </c>
      <c r="AB36">
        <v>11.185776209902471</v>
      </c>
      <c r="AC36">
        <v>8.2208153132558497</v>
      </c>
      <c r="AD36">
        <v>0</v>
      </c>
      <c r="AE36">
        <v>6.9987534489477801</v>
      </c>
      <c r="AF36">
        <v>5.9485005000000015</v>
      </c>
      <c r="AG36">
        <v>28.206714215200005</v>
      </c>
      <c r="AH36">
        <v>25.740456959999996</v>
      </c>
      <c r="AI36">
        <v>0</v>
      </c>
      <c r="AJ36">
        <v>0</v>
      </c>
      <c r="AK36">
        <v>22.907746719621755</v>
      </c>
      <c r="AL36">
        <v>18.442430599999998</v>
      </c>
      <c r="AM36">
        <v>6.7114656381095275</v>
      </c>
      <c r="AN36">
        <v>0</v>
      </c>
      <c r="AO36">
        <v>0</v>
      </c>
      <c r="AP36">
        <v>0.163210192046396</v>
      </c>
      <c r="AQ36">
        <v>32.262871959999998</v>
      </c>
      <c r="AR36">
        <v>14.535847299999995</v>
      </c>
      <c r="AS36">
        <v>13.139982712161761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863.95308548350863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270.75850268207711</v>
      </c>
      <c r="L37">
        <v>4.989929327844786</v>
      </c>
      <c r="M37">
        <v>61.669866009952337</v>
      </c>
      <c r="N37">
        <v>47.09029368298998</v>
      </c>
      <c r="O37">
        <v>70.872761191921725</v>
      </c>
      <c r="P37">
        <v>26.62054737881375</v>
      </c>
      <c r="Q37">
        <v>2.9005670149253735</v>
      </c>
      <c r="R37">
        <v>9.7201896585365848</v>
      </c>
      <c r="S37">
        <v>6.7714223838383836</v>
      </c>
      <c r="T37">
        <v>0</v>
      </c>
      <c r="U37">
        <v>60.579447241402114</v>
      </c>
      <c r="V37">
        <v>5.0015729827742517</v>
      </c>
      <c r="W37">
        <v>19.709580963041184</v>
      </c>
      <c r="X37">
        <v>62.651671820783584</v>
      </c>
      <c r="Y37">
        <v>0</v>
      </c>
      <c r="Z37">
        <v>2.7693110212727263</v>
      </c>
      <c r="AA37">
        <v>17.902210089873421</v>
      </c>
      <c r="AB37">
        <v>11.185776209902471</v>
      </c>
      <c r="AC37">
        <v>8.2208153132558497</v>
      </c>
      <c r="AD37">
        <v>0</v>
      </c>
      <c r="AE37">
        <v>6.9987534489477801</v>
      </c>
      <c r="AF37">
        <v>5.9485005000000015</v>
      </c>
      <c r="AG37">
        <v>28.206714215200005</v>
      </c>
      <c r="AH37">
        <v>16.087785599999997</v>
      </c>
      <c r="AI37">
        <v>0</v>
      </c>
      <c r="AJ37">
        <v>0</v>
      </c>
      <c r="AK37">
        <v>22.907746719621755</v>
      </c>
      <c r="AL37">
        <v>18.442430599999998</v>
      </c>
      <c r="AM37">
        <v>6.7114656381095275</v>
      </c>
      <c r="AN37">
        <v>0</v>
      </c>
      <c r="AO37">
        <v>0</v>
      </c>
      <c r="AP37">
        <v>0.163210192046396</v>
      </c>
      <c r="AQ37">
        <v>24.197153969999999</v>
      </c>
      <c r="AR37">
        <v>14.535847299999995</v>
      </c>
      <c r="AS37">
        <v>13.139982712161761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846.75405586929287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270.75850268207711</v>
      </c>
      <c r="L38">
        <v>4.989929327844786</v>
      </c>
      <c r="M38">
        <v>61.669866009952337</v>
      </c>
      <c r="N38">
        <v>47.09029368298998</v>
      </c>
      <c r="O38">
        <v>70.872761191921725</v>
      </c>
      <c r="P38">
        <v>26.62054737881375</v>
      </c>
      <c r="Q38">
        <v>2.9005670149253735</v>
      </c>
      <c r="R38">
        <v>9.7201896585365848</v>
      </c>
      <c r="S38">
        <v>6.7714223838383836</v>
      </c>
      <c r="T38">
        <v>0</v>
      </c>
      <c r="U38">
        <v>60.060438850809447</v>
      </c>
      <c r="V38">
        <v>5.0015729827742517</v>
      </c>
      <c r="W38">
        <v>11.299011021069694</v>
      </c>
      <c r="X38">
        <v>35.701082921233748</v>
      </c>
      <c r="Y38">
        <v>0</v>
      </c>
      <c r="Z38">
        <v>2.7693110212727263</v>
      </c>
      <c r="AA38">
        <v>17.902210089873421</v>
      </c>
      <c r="AB38">
        <v>11.185776209902471</v>
      </c>
      <c r="AC38">
        <v>8.2208153132558497</v>
      </c>
      <c r="AD38">
        <v>0</v>
      </c>
      <c r="AE38">
        <v>6.9987534489477801</v>
      </c>
      <c r="AF38">
        <v>5.9485005000000015</v>
      </c>
      <c r="AG38">
        <v>28.206714215200005</v>
      </c>
      <c r="AH38">
        <v>16.087785599999997</v>
      </c>
      <c r="AI38">
        <v>0</v>
      </c>
      <c r="AJ38">
        <v>0</v>
      </c>
      <c r="AK38">
        <v>22.907746719621755</v>
      </c>
      <c r="AL38">
        <v>18.442430599999998</v>
      </c>
      <c r="AM38">
        <v>6.7114656381095275</v>
      </c>
      <c r="AN38">
        <v>0</v>
      </c>
      <c r="AO38">
        <v>0</v>
      </c>
      <c r="AP38">
        <v>0.163210192046396</v>
      </c>
      <c r="AQ38">
        <v>24.197153969999999</v>
      </c>
      <c r="AR38">
        <v>14.535847299999995</v>
      </c>
      <c r="AS38">
        <v>13.139982712161761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810.87388863717877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270.75850268207711</v>
      </c>
      <c r="L39">
        <v>4.989929327844786</v>
      </c>
      <c r="M39">
        <v>61.669866009952337</v>
      </c>
      <c r="N39">
        <v>47.09029368298998</v>
      </c>
      <c r="O39">
        <v>70.872761191921725</v>
      </c>
      <c r="P39">
        <v>26.619086171914585</v>
      </c>
      <c r="Q39">
        <v>2.9005670149253735</v>
      </c>
      <c r="R39">
        <v>9.7201896585365848</v>
      </c>
      <c r="S39">
        <v>6.7714223838383836</v>
      </c>
      <c r="T39">
        <v>0</v>
      </c>
      <c r="U39">
        <v>60.060438850809447</v>
      </c>
      <c r="V39">
        <v>5.0015729827742517</v>
      </c>
      <c r="W39">
        <v>11.299011021069694</v>
      </c>
      <c r="X39">
        <v>35.701082921233748</v>
      </c>
      <c r="Y39">
        <v>0</v>
      </c>
      <c r="Z39">
        <v>2.7693110212727263</v>
      </c>
      <c r="AA39">
        <v>17.902210089873421</v>
      </c>
      <c r="AB39">
        <v>11.185776209902471</v>
      </c>
      <c r="AC39">
        <v>8.2208153132558497</v>
      </c>
      <c r="AD39">
        <v>0</v>
      </c>
      <c r="AE39">
        <v>6.9987534489477801</v>
      </c>
      <c r="AF39">
        <v>5.9485005000000015</v>
      </c>
      <c r="AG39">
        <v>28.206714215200005</v>
      </c>
      <c r="AH39">
        <v>16.087785599999997</v>
      </c>
      <c r="AI39">
        <v>0</v>
      </c>
      <c r="AJ39">
        <v>0</v>
      </c>
      <c r="AK39">
        <v>22.907746719621755</v>
      </c>
      <c r="AL39">
        <v>18.442430599999998</v>
      </c>
      <c r="AM39">
        <v>6.7114656381095275</v>
      </c>
      <c r="AN39">
        <v>0</v>
      </c>
      <c r="AO39">
        <v>0</v>
      </c>
      <c r="AP39">
        <v>0.27201727953603977</v>
      </c>
      <c r="AQ39">
        <v>24.197153969999999</v>
      </c>
      <c r="AR39">
        <v>14.535847299999995</v>
      </c>
      <c r="AS39">
        <v>13.139982712161761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810.98123451776928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270.75850268207711</v>
      </c>
      <c r="L40">
        <v>4.989929327844786</v>
      </c>
      <c r="M40">
        <v>61.669866009952337</v>
      </c>
      <c r="N40">
        <v>47.09029368298998</v>
      </c>
      <c r="O40">
        <v>70.872761191921725</v>
      </c>
      <c r="P40">
        <v>26.619086171914585</v>
      </c>
      <c r="Q40">
        <v>2.9005670149253735</v>
      </c>
      <c r="R40">
        <v>9.7201896585365848</v>
      </c>
      <c r="S40">
        <v>6.7714223838383836</v>
      </c>
      <c r="T40">
        <v>0</v>
      </c>
      <c r="U40">
        <v>60.060438850809447</v>
      </c>
      <c r="V40">
        <v>5.0015729827742517</v>
      </c>
      <c r="W40">
        <v>11.299011021069694</v>
      </c>
      <c r="X40">
        <v>35.701082921233748</v>
      </c>
      <c r="Y40">
        <v>0</v>
      </c>
      <c r="Z40">
        <v>2.7693110212727263</v>
      </c>
      <c r="AA40">
        <v>11.934806726582281</v>
      </c>
      <c r="AB40">
        <v>11.185776209902471</v>
      </c>
      <c r="AC40">
        <v>8.2208153132558497</v>
      </c>
      <c r="AD40">
        <v>0</v>
      </c>
      <c r="AE40">
        <v>6.9987534489477801</v>
      </c>
      <c r="AF40">
        <v>5.9485005000000015</v>
      </c>
      <c r="AG40">
        <v>28.206714215200005</v>
      </c>
      <c r="AH40">
        <v>8.0438927999999983</v>
      </c>
      <c r="AI40">
        <v>0</v>
      </c>
      <c r="AJ40">
        <v>0</v>
      </c>
      <c r="AK40">
        <v>22.907746719621755</v>
      </c>
      <c r="AL40">
        <v>18.442430599999998</v>
      </c>
      <c r="AM40">
        <v>6.7114656381095275</v>
      </c>
      <c r="AN40">
        <v>0</v>
      </c>
      <c r="AO40">
        <v>0</v>
      </c>
      <c r="AP40">
        <v>0.27201727953603977</v>
      </c>
      <c r="AQ40">
        <v>16.131435979999999</v>
      </c>
      <c r="AR40">
        <v>14.535847299999995</v>
      </c>
      <c r="AS40">
        <v>13.139982712161761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788.90422036447808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270.75850268207711</v>
      </c>
      <c r="L41">
        <v>4.989929327844786</v>
      </c>
      <c r="M41">
        <v>35.079906816510011</v>
      </c>
      <c r="N41">
        <v>27.588239123030398</v>
      </c>
      <c r="O41">
        <v>40.30714435086653</v>
      </c>
      <c r="P41">
        <v>15.140247225371121</v>
      </c>
      <c r="Q41">
        <v>2.9005670149253735</v>
      </c>
      <c r="R41">
        <v>9.7201896585365848</v>
      </c>
      <c r="S41">
        <v>6.7714223838383836</v>
      </c>
      <c r="T41">
        <v>0</v>
      </c>
      <c r="U41">
        <v>62.111431694482967</v>
      </c>
      <c r="V41">
        <v>5.0015729827742517</v>
      </c>
      <c r="W41">
        <v>11.299011021069694</v>
      </c>
      <c r="X41">
        <v>35.701082921233748</v>
      </c>
      <c r="Y41">
        <v>0</v>
      </c>
      <c r="Z41">
        <v>5.5386216033636346</v>
      </c>
      <c r="AA41">
        <v>11.934806726582281</v>
      </c>
      <c r="AB41">
        <v>11.185776209902471</v>
      </c>
      <c r="AC41">
        <v>8.2208153132558497</v>
      </c>
      <c r="AD41">
        <v>0</v>
      </c>
      <c r="AE41">
        <v>6.9987534489477801</v>
      </c>
      <c r="AF41">
        <v>5.9485005000000015</v>
      </c>
      <c r="AG41">
        <v>28.206714215200005</v>
      </c>
      <c r="AH41">
        <v>0</v>
      </c>
      <c r="AI41">
        <v>0</v>
      </c>
      <c r="AJ41">
        <v>0</v>
      </c>
      <c r="AK41">
        <v>22.907746719621755</v>
      </c>
      <c r="AL41">
        <v>18.442430599999998</v>
      </c>
      <c r="AM41">
        <v>6.7114656381095275</v>
      </c>
      <c r="AN41">
        <v>0</v>
      </c>
      <c r="AO41">
        <v>0</v>
      </c>
      <c r="AP41">
        <v>2.9377843352112674</v>
      </c>
      <c r="AQ41">
        <v>16.131435979999999</v>
      </c>
      <c r="AR41">
        <v>14.535847299999995</v>
      </c>
      <c r="AS41">
        <v>13.139982712161761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700.20992850491712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270.75850268207711</v>
      </c>
      <c r="L42">
        <v>4.989929327844786</v>
      </c>
      <c r="M42">
        <v>35.079906816510011</v>
      </c>
      <c r="N42">
        <v>27.588239123030398</v>
      </c>
      <c r="O42">
        <v>40.30714435086653</v>
      </c>
      <c r="P42">
        <v>15.140247225371121</v>
      </c>
      <c r="Q42">
        <v>2.9005670149253735</v>
      </c>
      <c r="R42">
        <v>9.7201896585365848</v>
      </c>
      <c r="S42">
        <v>6.7714223838383836</v>
      </c>
      <c r="T42">
        <v>0</v>
      </c>
      <c r="U42">
        <v>60.060567612453347</v>
      </c>
      <c r="V42">
        <v>5.0015729827742517</v>
      </c>
      <c r="W42">
        <v>11.299011021069694</v>
      </c>
      <c r="X42">
        <v>35.701082921233748</v>
      </c>
      <c r="Y42">
        <v>0</v>
      </c>
      <c r="Z42">
        <v>5.5386216033636346</v>
      </c>
      <c r="AA42">
        <v>11.934806726582281</v>
      </c>
      <c r="AB42">
        <v>11.185776209902471</v>
      </c>
      <c r="AC42">
        <v>8.2208153132558497</v>
      </c>
      <c r="AD42">
        <v>0</v>
      </c>
      <c r="AE42">
        <v>6.9987534489477801</v>
      </c>
      <c r="AF42">
        <v>5.9485005000000015</v>
      </c>
      <c r="AG42">
        <v>28.206714215200005</v>
      </c>
      <c r="AH42">
        <v>0</v>
      </c>
      <c r="AI42">
        <v>0</v>
      </c>
      <c r="AJ42">
        <v>0</v>
      </c>
      <c r="AK42">
        <v>22.907746719621755</v>
      </c>
      <c r="AL42">
        <v>18.442430599999998</v>
      </c>
      <c r="AM42">
        <v>6.7114656381095275</v>
      </c>
      <c r="AN42">
        <v>0</v>
      </c>
      <c r="AO42">
        <v>0</v>
      </c>
      <c r="AP42">
        <v>2.9377843352112674</v>
      </c>
      <c r="AQ42">
        <v>8.0657179899999996</v>
      </c>
      <c r="AR42">
        <v>14.535847299999995</v>
      </c>
      <c r="AS42">
        <v>13.139982712161761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690.09334643288753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270.75850268207711</v>
      </c>
      <c r="L43">
        <v>4.989929327844786</v>
      </c>
      <c r="M43">
        <v>35.079906816510011</v>
      </c>
      <c r="N43">
        <v>27.588239123030398</v>
      </c>
      <c r="O43">
        <v>40.30714435086653</v>
      </c>
      <c r="P43">
        <v>15.140247225371121</v>
      </c>
      <c r="Q43">
        <v>2.9005670149253735</v>
      </c>
      <c r="R43">
        <v>9.7201896585365848</v>
      </c>
      <c r="S43">
        <v>6.7714223838383836</v>
      </c>
      <c r="T43">
        <v>0</v>
      </c>
      <c r="U43">
        <v>60.060567612453347</v>
      </c>
      <c r="V43">
        <v>5.0015729827742517</v>
      </c>
      <c r="W43">
        <v>11.299011021069694</v>
      </c>
      <c r="X43">
        <v>35.701082921233748</v>
      </c>
      <c r="Y43">
        <v>0</v>
      </c>
      <c r="Z43">
        <v>5.5386216033636346</v>
      </c>
      <c r="AA43">
        <v>5.9674033632911403</v>
      </c>
      <c r="AB43">
        <v>11.185776209902471</v>
      </c>
      <c r="AC43">
        <v>8.2208153132558497</v>
      </c>
      <c r="AD43">
        <v>0</v>
      </c>
      <c r="AE43">
        <v>6.9987534489477801</v>
      </c>
      <c r="AF43">
        <v>5.9485005000000015</v>
      </c>
      <c r="AG43">
        <v>28.206714215200005</v>
      </c>
      <c r="AH43">
        <v>0</v>
      </c>
      <c r="AI43">
        <v>0</v>
      </c>
      <c r="AJ43">
        <v>0</v>
      </c>
      <c r="AK43">
        <v>22.907746719621755</v>
      </c>
      <c r="AL43">
        <v>18.442430599999998</v>
      </c>
      <c r="AM43">
        <v>6.7114656381095275</v>
      </c>
      <c r="AN43">
        <v>0</v>
      </c>
      <c r="AO43">
        <v>0</v>
      </c>
      <c r="AP43">
        <v>2.9377843352112674</v>
      </c>
      <c r="AQ43">
        <v>8.0657179899999996</v>
      </c>
      <c r="AR43">
        <v>17.349237099999993</v>
      </c>
      <c r="AS43">
        <v>13.139982712161761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686.93933286959646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270.75850268207711</v>
      </c>
      <c r="L44">
        <v>4.989929327844786</v>
      </c>
      <c r="M44">
        <v>35.079906816510011</v>
      </c>
      <c r="N44">
        <v>27.588239123030398</v>
      </c>
      <c r="O44">
        <v>40.30714435086653</v>
      </c>
      <c r="P44">
        <v>15.140247225371121</v>
      </c>
      <c r="Q44">
        <v>2.9005670149253735</v>
      </c>
      <c r="R44">
        <v>9.7201896585365848</v>
      </c>
      <c r="S44">
        <v>6.7714223838383836</v>
      </c>
      <c r="T44">
        <v>0</v>
      </c>
      <c r="U44">
        <v>60.060567612453347</v>
      </c>
      <c r="V44">
        <v>5.0015729827742517</v>
      </c>
      <c r="W44">
        <v>11.299011021069694</v>
      </c>
      <c r="X44">
        <v>35.701082921233748</v>
      </c>
      <c r="Y44">
        <v>0</v>
      </c>
      <c r="Z44">
        <v>5.5386216033636346</v>
      </c>
      <c r="AA44">
        <v>5.9674033632911403</v>
      </c>
      <c r="AB44">
        <v>11.185776209902471</v>
      </c>
      <c r="AC44">
        <v>4.1104074370190036</v>
      </c>
      <c r="AD44">
        <v>0</v>
      </c>
      <c r="AE44">
        <v>6.9987534489477801</v>
      </c>
      <c r="AF44">
        <v>5.9485005000000015</v>
      </c>
      <c r="AG44">
        <v>28.206714215200005</v>
      </c>
      <c r="AH44">
        <v>0</v>
      </c>
      <c r="AI44">
        <v>0</v>
      </c>
      <c r="AJ44">
        <v>0</v>
      </c>
      <c r="AK44">
        <v>22.907746719621755</v>
      </c>
      <c r="AL44">
        <v>18.442430599999998</v>
      </c>
      <c r="AM44">
        <v>6.7114656381095275</v>
      </c>
      <c r="AN44">
        <v>0</v>
      </c>
      <c r="AO44">
        <v>0</v>
      </c>
      <c r="AP44">
        <v>2.6657670556752278</v>
      </c>
      <c r="AQ44">
        <v>0</v>
      </c>
      <c r="AR44">
        <v>17.349237099999993</v>
      </c>
      <c r="AS44">
        <v>13.139982712161761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674.4911897238236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270.75850268207711</v>
      </c>
      <c r="L45">
        <v>4.989929327844786</v>
      </c>
      <c r="M45">
        <v>35.079906816510011</v>
      </c>
      <c r="N45">
        <v>27.588239123030398</v>
      </c>
      <c r="O45">
        <v>40.30714435086653</v>
      </c>
      <c r="P45">
        <v>15.140247225371121</v>
      </c>
      <c r="Q45">
        <v>2.9005670149253735</v>
      </c>
      <c r="R45">
        <v>9.7201896585365848</v>
      </c>
      <c r="S45">
        <v>6.7714223838383836</v>
      </c>
      <c r="T45">
        <v>0</v>
      </c>
      <c r="U45">
        <v>60.060567612453347</v>
      </c>
      <c r="V45">
        <v>5.0015729827742517</v>
      </c>
      <c r="W45">
        <v>11.299011021069694</v>
      </c>
      <c r="X45">
        <v>35.701082921233748</v>
      </c>
      <c r="Y45">
        <v>0</v>
      </c>
      <c r="Z45">
        <v>5.5386216033636346</v>
      </c>
      <c r="AA45">
        <v>5.9674033632911403</v>
      </c>
      <c r="AB45">
        <v>11.185776209902471</v>
      </c>
      <c r="AC45">
        <v>0</v>
      </c>
      <c r="AD45">
        <v>0</v>
      </c>
      <c r="AE45">
        <v>6.9987534489477801</v>
      </c>
      <c r="AF45">
        <v>5.9485005000000015</v>
      </c>
      <c r="AG45">
        <v>28.206714215200005</v>
      </c>
      <c r="AH45">
        <v>0</v>
      </c>
      <c r="AI45">
        <v>0</v>
      </c>
      <c r="AJ45">
        <v>0</v>
      </c>
      <c r="AK45">
        <v>22.907746719621755</v>
      </c>
      <c r="AL45">
        <v>18.442430599999998</v>
      </c>
      <c r="AM45">
        <v>6.7114656381095275</v>
      </c>
      <c r="AN45">
        <v>0</v>
      </c>
      <c r="AO45">
        <v>0</v>
      </c>
      <c r="AP45">
        <v>2.6657670556752278</v>
      </c>
      <c r="AQ45">
        <v>0</v>
      </c>
      <c r="AR45">
        <v>15.004745599999994</v>
      </c>
      <c r="AS45">
        <v>13.139982712161761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668.03629078680456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270.75850268207711</v>
      </c>
      <c r="L46">
        <v>4.989929327844786</v>
      </c>
      <c r="M46">
        <v>35.079906816510011</v>
      </c>
      <c r="N46">
        <v>27.588239123030398</v>
      </c>
      <c r="O46">
        <v>40.30714435086653</v>
      </c>
      <c r="P46">
        <v>15.140247225371121</v>
      </c>
      <c r="Q46">
        <v>2.9005670149253735</v>
      </c>
      <c r="R46">
        <v>9.7201896585365848</v>
      </c>
      <c r="S46">
        <v>6.7714223838383836</v>
      </c>
      <c r="T46">
        <v>0</v>
      </c>
      <c r="U46">
        <v>60.060567612453347</v>
      </c>
      <c r="V46">
        <v>5.0015729827742517</v>
      </c>
      <c r="W46">
        <v>11.299011021069694</v>
      </c>
      <c r="X46">
        <v>35.701082921233748</v>
      </c>
      <c r="Y46">
        <v>0</v>
      </c>
      <c r="Z46">
        <v>5.5386216033636346</v>
      </c>
      <c r="AA46">
        <v>0</v>
      </c>
      <c r="AB46">
        <v>5.592888324531132</v>
      </c>
      <c r="AC46">
        <v>0</v>
      </c>
      <c r="AD46">
        <v>0</v>
      </c>
      <c r="AE46">
        <v>6.9987534489477801</v>
      </c>
      <c r="AF46">
        <v>5.9485005000000015</v>
      </c>
      <c r="AG46">
        <v>28.206714215200005</v>
      </c>
      <c r="AH46">
        <v>0</v>
      </c>
      <c r="AI46">
        <v>0</v>
      </c>
      <c r="AJ46">
        <v>0</v>
      </c>
      <c r="AK46">
        <v>22.907746719621755</v>
      </c>
      <c r="AL46">
        <v>18.442430599999998</v>
      </c>
      <c r="AM46">
        <v>6.7114656381095275</v>
      </c>
      <c r="AN46">
        <v>0</v>
      </c>
      <c r="AO46">
        <v>0</v>
      </c>
      <c r="AP46">
        <v>2.6657670556752278</v>
      </c>
      <c r="AQ46">
        <v>0</v>
      </c>
      <c r="AR46">
        <v>15.004745599999994</v>
      </c>
      <c r="AS46">
        <v>13.139982712161761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656.4759995381421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270.75850268207711</v>
      </c>
      <c r="L47">
        <v>4.989929327844786</v>
      </c>
      <c r="M47">
        <v>35.079906816510011</v>
      </c>
      <c r="N47">
        <v>27.588239123030398</v>
      </c>
      <c r="O47">
        <v>40.30714435086653</v>
      </c>
      <c r="P47">
        <v>15.140247225371121</v>
      </c>
      <c r="Q47">
        <v>2.9005670149253735</v>
      </c>
      <c r="R47">
        <v>9.7201896585365848</v>
      </c>
      <c r="S47">
        <v>6.7714223838383836</v>
      </c>
      <c r="T47">
        <v>0</v>
      </c>
      <c r="U47">
        <v>59.590563170597655</v>
      </c>
      <c r="V47">
        <v>5.0015729827742517</v>
      </c>
      <c r="W47">
        <v>11.299011021069694</v>
      </c>
      <c r="X47">
        <v>35.701082921233748</v>
      </c>
      <c r="Y47">
        <v>0</v>
      </c>
      <c r="Z47">
        <v>5.5386216033636346</v>
      </c>
      <c r="AA47">
        <v>0</v>
      </c>
      <c r="AB47">
        <v>0</v>
      </c>
      <c r="AC47">
        <v>0</v>
      </c>
      <c r="AD47">
        <v>0</v>
      </c>
      <c r="AE47">
        <v>6.9987534489477801</v>
      </c>
      <c r="AF47">
        <v>5.9485005000000015</v>
      </c>
      <c r="AG47">
        <v>28.206714215200005</v>
      </c>
      <c r="AH47">
        <v>0</v>
      </c>
      <c r="AI47">
        <v>0</v>
      </c>
      <c r="AJ47">
        <v>0</v>
      </c>
      <c r="AK47">
        <v>22.907746719621755</v>
      </c>
      <c r="AL47">
        <v>18.442430599999998</v>
      </c>
      <c r="AM47">
        <v>6.7114656381095275</v>
      </c>
      <c r="AN47">
        <v>0</v>
      </c>
      <c r="AO47">
        <v>0</v>
      </c>
      <c r="AP47">
        <v>0</v>
      </c>
      <c r="AQ47">
        <v>0</v>
      </c>
      <c r="AR47">
        <v>15.004745599999994</v>
      </c>
      <c r="AS47">
        <v>13.139982712161761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647.74733971608009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270.75850268207711</v>
      </c>
      <c r="L48">
        <v>4.989929327844786</v>
      </c>
      <c r="M48">
        <v>35.079906816510011</v>
      </c>
      <c r="N48">
        <v>27.588239123030398</v>
      </c>
      <c r="O48">
        <v>40.30714435086653</v>
      </c>
      <c r="P48">
        <v>15.140247225371121</v>
      </c>
      <c r="Q48">
        <v>2.9005670149253735</v>
      </c>
      <c r="R48">
        <v>9.7201896585365848</v>
      </c>
      <c r="S48">
        <v>6.7714223838383836</v>
      </c>
      <c r="T48">
        <v>0</v>
      </c>
      <c r="U48">
        <v>59.590563170597655</v>
      </c>
      <c r="V48">
        <v>5.0015729827742517</v>
      </c>
      <c r="W48">
        <v>11.299011021069694</v>
      </c>
      <c r="X48">
        <v>35.701082921233748</v>
      </c>
      <c r="Y48">
        <v>0</v>
      </c>
      <c r="Z48">
        <v>5.5386216033636346</v>
      </c>
      <c r="AA48">
        <v>0</v>
      </c>
      <c r="AB48">
        <v>0</v>
      </c>
      <c r="AC48">
        <v>0</v>
      </c>
      <c r="AD48">
        <v>0</v>
      </c>
      <c r="AE48">
        <v>6.9987534489477801</v>
      </c>
      <c r="AF48">
        <v>5.9485005000000015</v>
      </c>
      <c r="AG48">
        <v>28.206714215200005</v>
      </c>
      <c r="AH48">
        <v>0</v>
      </c>
      <c r="AI48">
        <v>0</v>
      </c>
      <c r="AJ48">
        <v>0</v>
      </c>
      <c r="AK48">
        <v>22.907746719621755</v>
      </c>
      <c r="AL48">
        <v>18.442430599999998</v>
      </c>
      <c r="AM48">
        <v>6.7114656381095275</v>
      </c>
      <c r="AN48">
        <v>0</v>
      </c>
      <c r="AO48">
        <v>0</v>
      </c>
      <c r="AP48">
        <v>0</v>
      </c>
      <c r="AQ48">
        <v>0</v>
      </c>
      <c r="AR48">
        <v>15.004745599999994</v>
      </c>
      <c r="AS48">
        <v>13.139982712161761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647.74733971608009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270.75850268207711</v>
      </c>
      <c r="L49">
        <v>4.989929327844786</v>
      </c>
      <c r="M49">
        <v>35.079906816510011</v>
      </c>
      <c r="N49">
        <v>27.588239123030398</v>
      </c>
      <c r="O49">
        <v>40.30714435086653</v>
      </c>
      <c r="P49">
        <v>15.140247225371121</v>
      </c>
      <c r="Q49">
        <v>2.9005670149253735</v>
      </c>
      <c r="R49">
        <v>9.7201896585365848</v>
      </c>
      <c r="S49">
        <v>6.7714223838383836</v>
      </c>
      <c r="T49">
        <v>0</v>
      </c>
      <c r="U49">
        <v>59.590563170597655</v>
      </c>
      <c r="V49">
        <v>5.0015729827742517</v>
      </c>
      <c r="W49">
        <v>11.299011021069694</v>
      </c>
      <c r="X49">
        <v>35.701082921233748</v>
      </c>
      <c r="Y49">
        <v>0</v>
      </c>
      <c r="Z49">
        <v>5.5386216033636346</v>
      </c>
      <c r="AA49">
        <v>0</v>
      </c>
      <c r="AB49">
        <v>0</v>
      </c>
      <c r="AC49">
        <v>0</v>
      </c>
      <c r="AD49">
        <v>0</v>
      </c>
      <c r="AE49">
        <v>6.9987534489477801</v>
      </c>
      <c r="AF49">
        <v>5.9485005000000015</v>
      </c>
      <c r="AG49">
        <v>28.206714215200005</v>
      </c>
      <c r="AH49">
        <v>0</v>
      </c>
      <c r="AI49">
        <v>0</v>
      </c>
      <c r="AJ49">
        <v>0</v>
      </c>
      <c r="AK49">
        <v>22.907746719621755</v>
      </c>
      <c r="AL49">
        <v>18.442430599999998</v>
      </c>
      <c r="AM49">
        <v>6.7114656381095275</v>
      </c>
      <c r="AN49">
        <v>0</v>
      </c>
      <c r="AO49">
        <v>0</v>
      </c>
      <c r="AP49">
        <v>0</v>
      </c>
      <c r="AQ49">
        <v>0</v>
      </c>
      <c r="AR49">
        <v>15.004745599999994</v>
      </c>
      <c r="AS49">
        <v>13.139982712161761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647.74733971608009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270.75850268207711</v>
      </c>
      <c r="L50">
        <v>4.989929327844786</v>
      </c>
      <c r="M50">
        <v>35.079906816510011</v>
      </c>
      <c r="N50">
        <v>27.588239123030398</v>
      </c>
      <c r="O50">
        <v>40.30714435086653</v>
      </c>
      <c r="P50">
        <v>15.140247225371121</v>
      </c>
      <c r="Q50">
        <v>2.9005670149253735</v>
      </c>
      <c r="R50">
        <v>9.7201896585365848</v>
      </c>
      <c r="S50">
        <v>6.7714223838383836</v>
      </c>
      <c r="T50">
        <v>0</v>
      </c>
      <c r="U50">
        <v>59.590563170597655</v>
      </c>
      <c r="V50">
        <v>5.0015729827742517</v>
      </c>
      <c r="W50">
        <v>11.299011021069694</v>
      </c>
      <c r="X50">
        <v>35.701082921233748</v>
      </c>
      <c r="Y50">
        <v>0</v>
      </c>
      <c r="Z50">
        <v>5.5386216033636346</v>
      </c>
      <c r="AA50">
        <v>0</v>
      </c>
      <c r="AB50">
        <v>0</v>
      </c>
      <c r="AC50">
        <v>0</v>
      </c>
      <c r="AD50">
        <v>0</v>
      </c>
      <c r="AE50">
        <v>6.9987534489477801</v>
      </c>
      <c r="AF50">
        <v>5.9485005000000015</v>
      </c>
      <c r="AG50">
        <v>28.206714215200005</v>
      </c>
      <c r="AH50">
        <v>0</v>
      </c>
      <c r="AI50">
        <v>0</v>
      </c>
      <c r="AJ50">
        <v>0</v>
      </c>
      <c r="AK50">
        <v>22.907746719621755</v>
      </c>
      <c r="AL50">
        <v>18.442430599999998</v>
      </c>
      <c r="AM50">
        <v>6.7114656381095275</v>
      </c>
      <c r="AN50">
        <v>0</v>
      </c>
      <c r="AO50">
        <v>0</v>
      </c>
      <c r="AP50">
        <v>0</v>
      </c>
      <c r="AQ50">
        <v>0</v>
      </c>
      <c r="AR50">
        <v>15.004745599999994</v>
      </c>
      <c r="AS50">
        <v>13.139982712161761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647.74733971608009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270.75850268207711</v>
      </c>
      <c r="L51">
        <v>4.989929327844786</v>
      </c>
      <c r="M51">
        <v>35.079906816510011</v>
      </c>
      <c r="N51">
        <v>27.588239123030398</v>
      </c>
      <c r="O51">
        <v>40.30714435086653</v>
      </c>
      <c r="P51">
        <v>15.140247225371121</v>
      </c>
      <c r="Q51">
        <v>2.9005670149253735</v>
      </c>
      <c r="R51">
        <v>9.7201896585365848</v>
      </c>
      <c r="S51">
        <v>6.7714223838383836</v>
      </c>
      <c r="T51">
        <v>0</v>
      </c>
      <c r="U51">
        <v>59.590563170597655</v>
      </c>
      <c r="V51">
        <v>5.0015729827742517</v>
      </c>
      <c r="W51">
        <v>11.299011021069694</v>
      </c>
      <c r="X51">
        <v>35.701082921233748</v>
      </c>
      <c r="Y51">
        <v>0</v>
      </c>
      <c r="Z51">
        <v>5.5386216033636346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5.9485005000000015</v>
      </c>
      <c r="AG51">
        <v>28.206714215200005</v>
      </c>
      <c r="AH51">
        <v>0</v>
      </c>
      <c r="AI51">
        <v>0</v>
      </c>
      <c r="AJ51">
        <v>0</v>
      </c>
      <c r="AK51">
        <v>22.907746719621755</v>
      </c>
      <c r="AL51">
        <v>28.921084349999997</v>
      </c>
      <c r="AM51">
        <v>6.7114656381095275</v>
      </c>
      <c r="AN51">
        <v>0</v>
      </c>
      <c r="AO51">
        <v>0</v>
      </c>
      <c r="AP51">
        <v>0</v>
      </c>
      <c r="AQ51">
        <v>0</v>
      </c>
      <c r="AR51">
        <v>15.004745599999994</v>
      </c>
      <c r="AS51">
        <v>13.139982712161761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651.22724001713232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270.75850268207711</v>
      </c>
      <c r="L52">
        <v>4.989929327844786</v>
      </c>
      <c r="M52">
        <v>35.079906816510011</v>
      </c>
      <c r="N52">
        <v>27.588239123030398</v>
      </c>
      <c r="O52">
        <v>40.30714435086653</v>
      </c>
      <c r="P52">
        <v>15.140247225371121</v>
      </c>
      <c r="Q52">
        <v>2.9005670149253735</v>
      </c>
      <c r="R52">
        <v>9.7201896585365848</v>
      </c>
      <c r="S52">
        <v>6.7714223838383836</v>
      </c>
      <c r="T52">
        <v>0</v>
      </c>
      <c r="U52">
        <v>59.590563170597655</v>
      </c>
      <c r="V52">
        <v>5.0015729827742517</v>
      </c>
      <c r="W52">
        <v>11.299011021069694</v>
      </c>
      <c r="X52">
        <v>35.701082921233748</v>
      </c>
      <c r="Y52">
        <v>0</v>
      </c>
      <c r="Z52">
        <v>5.5386216033636346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5.9485005000000015</v>
      </c>
      <c r="AG52">
        <v>28.206714215200005</v>
      </c>
      <c r="AH52">
        <v>0</v>
      </c>
      <c r="AI52">
        <v>0</v>
      </c>
      <c r="AJ52">
        <v>0</v>
      </c>
      <c r="AK52">
        <v>22.907746719621755</v>
      </c>
      <c r="AL52">
        <v>28.921084349999997</v>
      </c>
      <c r="AM52">
        <v>6.7114656381095275</v>
      </c>
      <c r="AN52">
        <v>0</v>
      </c>
      <c r="AO52">
        <v>0</v>
      </c>
      <c r="AP52">
        <v>0</v>
      </c>
      <c r="AQ52">
        <v>0</v>
      </c>
      <c r="AR52">
        <v>15.004745599999994</v>
      </c>
      <c r="AS52">
        <v>13.139982712161761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651.22724001713232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270.75850268207711</v>
      </c>
      <c r="L53">
        <v>4.989929327844786</v>
      </c>
      <c r="M53">
        <v>35.079906816510011</v>
      </c>
      <c r="N53">
        <v>27.588239123030398</v>
      </c>
      <c r="O53">
        <v>40.30714435086653</v>
      </c>
      <c r="P53">
        <v>15.140247225371121</v>
      </c>
      <c r="Q53">
        <v>2.9005670149253735</v>
      </c>
      <c r="R53">
        <v>9.7201896585365848</v>
      </c>
      <c r="S53">
        <v>6.7714223838383836</v>
      </c>
      <c r="T53">
        <v>0</v>
      </c>
      <c r="U53">
        <v>59.590563170597655</v>
      </c>
      <c r="V53">
        <v>5.0015729827742517</v>
      </c>
      <c r="W53">
        <v>11.299011021069694</v>
      </c>
      <c r="X53">
        <v>35.701082921233748</v>
      </c>
      <c r="Y53">
        <v>0</v>
      </c>
      <c r="Z53">
        <v>5.5386216033636346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5.9485005000000015</v>
      </c>
      <c r="AG53">
        <v>28.206714215200005</v>
      </c>
      <c r="AH53">
        <v>0</v>
      </c>
      <c r="AI53">
        <v>0</v>
      </c>
      <c r="AJ53">
        <v>0</v>
      </c>
      <c r="AK53">
        <v>22.907746719621755</v>
      </c>
      <c r="AL53">
        <v>28.921084349999997</v>
      </c>
      <c r="AM53">
        <v>6.7114656381095275</v>
      </c>
      <c r="AN53">
        <v>0</v>
      </c>
      <c r="AO53">
        <v>0</v>
      </c>
      <c r="AP53">
        <v>0</v>
      </c>
      <c r="AQ53">
        <v>0</v>
      </c>
      <c r="AR53">
        <v>17.349237099999993</v>
      </c>
      <c r="AS53">
        <v>13.139982712161761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653.57173151713232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270.75850268207711</v>
      </c>
      <c r="L54">
        <v>4.989929327844786</v>
      </c>
      <c r="M54">
        <v>35.079906816510011</v>
      </c>
      <c r="N54">
        <v>27.588239123030398</v>
      </c>
      <c r="O54">
        <v>40.30714435086653</v>
      </c>
      <c r="P54">
        <v>15.140247225371121</v>
      </c>
      <c r="Q54">
        <v>2.9005670149253735</v>
      </c>
      <c r="R54">
        <v>9.7201896585365848</v>
      </c>
      <c r="S54">
        <v>6.7714223838383836</v>
      </c>
      <c r="T54">
        <v>0</v>
      </c>
      <c r="U54">
        <v>59.590563170597655</v>
      </c>
      <c r="V54">
        <v>5.0015729827742517</v>
      </c>
      <c r="W54">
        <v>11.299011021069694</v>
      </c>
      <c r="X54">
        <v>35.701082921233748</v>
      </c>
      <c r="Y54">
        <v>0</v>
      </c>
      <c r="Z54">
        <v>5.5386216033636346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5.9485005000000015</v>
      </c>
      <c r="AG54">
        <v>28.206714215200005</v>
      </c>
      <c r="AH54">
        <v>0</v>
      </c>
      <c r="AI54">
        <v>0</v>
      </c>
      <c r="AJ54">
        <v>0</v>
      </c>
      <c r="AK54">
        <v>22.907746719621755</v>
      </c>
      <c r="AL54">
        <v>28.921084349999997</v>
      </c>
      <c r="AM54">
        <v>6.7114656381095275</v>
      </c>
      <c r="AN54">
        <v>0</v>
      </c>
      <c r="AO54">
        <v>0</v>
      </c>
      <c r="AP54">
        <v>0</v>
      </c>
      <c r="AQ54">
        <v>0</v>
      </c>
      <c r="AR54">
        <v>17.349237099999993</v>
      </c>
      <c r="AS54">
        <v>13.139982712161761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653.57173151713232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270.75850268207711</v>
      </c>
      <c r="L55">
        <v>4.989929327844786</v>
      </c>
      <c r="M55">
        <v>35.079906816510011</v>
      </c>
      <c r="N55">
        <v>27.588239123030398</v>
      </c>
      <c r="O55">
        <v>40.30714435086653</v>
      </c>
      <c r="P55">
        <v>15.140247225371121</v>
      </c>
      <c r="Q55">
        <v>2.9005670149253735</v>
      </c>
      <c r="R55">
        <v>9.7201896585365848</v>
      </c>
      <c r="S55">
        <v>6.7714223838383836</v>
      </c>
      <c r="T55">
        <v>0</v>
      </c>
      <c r="U55">
        <v>59.590563170597655</v>
      </c>
      <c r="V55">
        <v>5.0015729827742517</v>
      </c>
      <c r="W55">
        <v>11.299011021069694</v>
      </c>
      <c r="X55">
        <v>35.701082921233748</v>
      </c>
      <c r="Y55">
        <v>0</v>
      </c>
      <c r="Z55">
        <v>5.5386216033636346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5.9485005000000015</v>
      </c>
      <c r="AG55">
        <v>28.206714215200005</v>
      </c>
      <c r="AH55">
        <v>0</v>
      </c>
      <c r="AI55">
        <v>0</v>
      </c>
      <c r="AJ55">
        <v>0</v>
      </c>
      <c r="AK55">
        <v>22.907746719621755</v>
      </c>
      <c r="AL55">
        <v>28.921084349999997</v>
      </c>
      <c r="AM55">
        <v>6.7114656381095275</v>
      </c>
      <c r="AN55">
        <v>0</v>
      </c>
      <c r="AO55">
        <v>0</v>
      </c>
      <c r="AP55">
        <v>0</v>
      </c>
      <c r="AQ55">
        <v>0</v>
      </c>
      <c r="AR55">
        <v>15.004745599999994</v>
      </c>
      <c r="AS55">
        <v>13.139982712161761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651.22724001713232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270.75850268207711</v>
      </c>
      <c r="L56">
        <v>4.989929327844786</v>
      </c>
      <c r="M56">
        <v>35.079906816510011</v>
      </c>
      <c r="N56">
        <v>27.588239123030398</v>
      </c>
      <c r="O56">
        <v>40.30714435086653</v>
      </c>
      <c r="P56">
        <v>15.140247225371121</v>
      </c>
      <c r="Q56">
        <v>2.9005670149253735</v>
      </c>
      <c r="R56">
        <v>9.7201896585365848</v>
      </c>
      <c r="S56">
        <v>6.7714223838383836</v>
      </c>
      <c r="T56">
        <v>0</v>
      </c>
      <c r="U56">
        <v>62.1119664</v>
      </c>
      <c r="V56">
        <v>5.0015729827742517</v>
      </c>
      <c r="W56">
        <v>11.299011021069694</v>
      </c>
      <c r="X56">
        <v>35.701082921233748</v>
      </c>
      <c r="Y56">
        <v>0</v>
      </c>
      <c r="Z56">
        <v>5.5386216033636346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5.9485005000000015</v>
      </c>
      <c r="AG56">
        <v>28.206714215200005</v>
      </c>
      <c r="AH56">
        <v>0</v>
      </c>
      <c r="AI56">
        <v>0</v>
      </c>
      <c r="AJ56">
        <v>0</v>
      </c>
      <c r="AK56">
        <v>22.907746719621755</v>
      </c>
      <c r="AL56">
        <v>28.921084349999997</v>
      </c>
      <c r="AM56">
        <v>6.7114656381095275</v>
      </c>
      <c r="AN56">
        <v>0</v>
      </c>
      <c r="AO56">
        <v>0</v>
      </c>
      <c r="AP56">
        <v>0</v>
      </c>
      <c r="AQ56">
        <v>0</v>
      </c>
      <c r="AR56">
        <v>15.004745599999994</v>
      </c>
      <c r="AS56">
        <v>13.139982712161761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653.74864324653458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270.75850268207711</v>
      </c>
      <c r="L57">
        <v>4.989929327844786</v>
      </c>
      <c r="M57">
        <v>35.079906816510011</v>
      </c>
      <c r="N57">
        <v>27.588239123030398</v>
      </c>
      <c r="O57">
        <v>40.30714435086653</v>
      </c>
      <c r="P57">
        <v>15.140247225371121</v>
      </c>
      <c r="Q57">
        <v>2.9005670149253735</v>
      </c>
      <c r="R57">
        <v>9.7201896585365848</v>
      </c>
      <c r="S57">
        <v>6.7714223838383836</v>
      </c>
      <c r="T57">
        <v>0</v>
      </c>
      <c r="U57">
        <v>62.1119664</v>
      </c>
      <c r="V57">
        <v>5.0015729827742517</v>
      </c>
      <c r="W57">
        <v>11.299011021069694</v>
      </c>
      <c r="X57">
        <v>35.701082921233748</v>
      </c>
      <c r="Y57">
        <v>0</v>
      </c>
      <c r="Z57">
        <v>2.7693110212727263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5.9485005000000015</v>
      </c>
      <c r="AG57">
        <v>28.206714215200005</v>
      </c>
      <c r="AH57">
        <v>0</v>
      </c>
      <c r="AI57">
        <v>0</v>
      </c>
      <c r="AJ57">
        <v>0</v>
      </c>
      <c r="AK57">
        <v>22.907746719621755</v>
      </c>
      <c r="AL57">
        <v>28.921084349999997</v>
      </c>
      <c r="AM57">
        <v>6.7114656381095275</v>
      </c>
      <c r="AN57">
        <v>0</v>
      </c>
      <c r="AO57">
        <v>0</v>
      </c>
      <c r="AP57">
        <v>0</v>
      </c>
      <c r="AQ57">
        <v>0</v>
      </c>
      <c r="AR57">
        <v>15.004745599999994</v>
      </c>
      <c r="AS57">
        <v>13.139982712161761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650.97933266444375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270.75850268207711</v>
      </c>
      <c r="L58">
        <v>4.989929327844786</v>
      </c>
      <c r="M58">
        <v>35.079906816510011</v>
      </c>
      <c r="N58">
        <v>27.588239123030398</v>
      </c>
      <c r="O58">
        <v>40.30714435086653</v>
      </c>
      <c r="P58">
        <v>15.140247225371121</v>
      </c>
      <c r="Q58">
        <v>2.9005670149253735</v>
      </c>
      <c r="R58">
        <v>9.7201896585365848</v>
      </c>
      <c r="S58">
        <v>6.7714223838383836</v>
      </c>
      <c r="T58">
        <v>0</v>
      </c>
      <c r="U58">
        <v>62.1119664</v>
      </c>
      <c r="V58">
        <v>5.0015729827742517</v>
      </c>
      <c r="W58">
        <v>11.299011021069694</v>
      </c>
      <c r="X58">
        <v>35.701082921233748</v>
      </c>
      <c r="Y58">
        <v>0</v>
      </c>
      <c r="Z58">
        <v>2.7693110212727263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5.9485005000000015</v>
      </c>
      <c r="AG58">
        <v>28.206714215200005</v>
      </c>
      <c r="AH58">
        <v>0</v>
      </c>
      <c r="AI58">
        <v>0</v>
      </c>
      <c r="AJ58">
        <v>0</v>
      </c>
      <c r="AK58">
        <v>22.907746719621755</v>
      </c>
      <c r="AL58">
        <v>28.921084349999997</v>
      </c>
      <c r="AM58">
        <v>6.7114656381095275</v>
      </c>
      <c r="AN58">
        <v>0</v>
      </c>
      <c r="AO58">
        <v>0</v>
      </c>
      <c r="AP58">
        <v>0</v>
      </c>
      <c r="AQ58">
        <v>0</v>
      </c>
      <c r="AR58">
        <v>15.004745599999994</v>
      </c>
      <c r="AS58">
        <v>13.139982712161761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650.97933266444375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270.75850268207711</v>
      </c>
      <c r="L59">
        <v>4.989929327844786</v>
      </c>
      <c r="M59">
        <v>35.079906816510011</v>
      </c>
      <c r="N59">
        <v>27.588239123030398</v>
      </c>
      <c r="O59">
        <v>40.30714435086653</v>
      </c>
      <c r="P59">
        <v>15.140247225371121</v>
      </c>
      <c r="Q59">
        <v>2.9005670149253735</v>
      </c>
      <c r="R59">
        <v>9.7201896585365848</v>
      </c>
      <c r="S59">
        <v>6.7714223838383836</v>
      </c>
      <c r="T59">
        <v>0</v>
      </c>
      <c r="U59">
        <v>62.1119664</v>
      </c>
      <c r="V59">
        <v>5.0015729827742517</v>
      </c>
      <c r="W59">
        <v>11.299011021069694</v>
      </c>
      <c r="X59">
        <v>35.701082921233748</v>
      </c>
      <c r="Y59">
        <v>0</v>
      </c>
      <c r="Z59">
        <v>2.7693110212727263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5.9485005000000015</v>
      </c>
      <c r="AG59">
        <v>28.206714215200005</v>
      </c>
      <c r="AH59">
        <v>0</v>
      </c>
      <c r="AI59">
        <v>0</v>
      </c>
      <c r="AJ59">
        <v>0</v>
      </c>
      <c r="AK59">
        <v>22.907746719621755</v>
      </c>
      <c r="AL59">
        <v>18.442430599999998</v>
      </c>
      <c r="AM59">
        <v>6.7114656381095275</v>
      </c>
      <c r="AN59">
        <v>0</v>
      </c>
      <c r="AO59">
        <v>0</v>
      </c>
      <c r="AP59">
        <v>0</v>
      </c>
      <c r="AQ59">
        <v>8.0657179899999996</v>
      </c>
      <c r="AR59">
        <v>15.004745599999994</v>
      </c>
      <c r="AS59">
        <v>13.139982712161761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648.56639690444376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270.75850268207711</v>
      </c>
      <c r="L60">
        <v>4.989929327844786</v>
      </c>
      <c r="M60">
        <v>35.079906816510011</v>
      </c>
      <c r="N60">
        <v>27.588239123030398</v>
      </c>
      <c r="O60">
        <v>40.30714435086653</v>
      </c>
      <c r="P60">
        <v>15.140247225371121</v>
      </c>
      <c r="Q60">
        <v>2.9005670149253735</v>
      </c>
      <c r="R60">
        <v>9.7201896585365848</v>
      </c>
      <c r="S60">
        <v>6.7714223838383836</v>
      </c>
      <c r="T60">
        <v>0</v>
      </c>
      <c r="U60">
        <v>62.1119664</v>
      </c>
      <c r="V60">
        <v>5.0015729827742517</v>
      </c>
      <c r="W60">
        <v>11.299011021069694</v>
      </c>
      <c r="X60">
        <v>35.701082921233748</v>
      </c>
      <c r="Y60">
        <v>0</v>
      </c>
      <c r="Z60">
        <v>2.7693110212727263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5.9485005000000015</v>
      </c>
      <c r="AG60">
        <v>28.206714215200005</v>
      </c>
      <c r="AH60">
        <v>0</v>
      </c>
      <c r="AI60">
        <v>0</v>
      </c>
      <c r="AJ60">
        <v>0</v>
      </c>
      <c r="AK60">
        <v>22.907746719621755</v>
      </c>
      <c r="AL60">
        <v>18.442430599999998</v>
      </c>
      <c r="AM60">
        <v>6.7114656381095275</v>
      </c>
      <c r="AN60">
        <v>0</v>
      </c>
      <c r="AO60">
        <v>0</v>
      </c>
      <c r="AP60">
        <v>0</v>
      </c>
      <c r="AQ60">
        <v>8.0657179899999996</v>
      </c>
      <c r="AR60">
        <v>15.004745599999994</v>
      </c>
      <c r="AS60">
        <v>13.139982712161761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648.56639690444376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270.75850268207711</v>
      </c>
      <c r="L61">
        <v>4.989929327844786</v>
      </c>
      <c r="M61">
        <v>35.079906816510011</v>
      </c>
      <c r="N61">
        <v>27.588239123030398</v>
      </c>
      <c r="O61">
        <v>40.30714435086653</v>
      </c>
      <c r="P61">
        <v>15.140247225371121</v>
      </c>
      <c r="Q61">
        <v>2.9005670149253735</v>
      </c>
      <c r="R61">
        <v>9.7201896585365848</v>
      </c>
      <c r="S61">
        <v>6.7714223838383836</v>
      </c>
      <c r="T61">
        <v>0</v>
      </c>
      <c r="U61">
        <v>62.1119664</v>
      </c>
      <c r="V61">
        <v>5.0015729827742517</v>
      </c>
      <c r="W61">
        <v>11.299011021069694</v>
      </c>
      <c r="X61">
        <v>35.701082921233748</v>
      </c>
      <c r="Y61">
        <v>0</v>
      </c>
      <c r="Z61">
        <v>2.7693110212727263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5.9485005000000015</v>
      </c>
      <c r="AG61">
        <v>28.206714215200005</v>
      </c>
      <c r="AH61">
        <v>0</v>
      </c>
      <c r="AI61">
        <v>0</v>
      </c>
      <c r="AJ61">
        <v>0</v>
      </c>
      <c r="AK61">
        <v>22.907746719621755</v>
      </c>
      <c r="AL61">
        <v>18.442430599999998</v>
      </c>
      <c r="AM61">
        <v>6.7114656381095275</v>
      </c>
      <c r="AN61">
        <v>0</v>
      </c>
      <c r="AO61">
        <v>0</v>
      </c>
      <c r="AP61">
        <v>0</v>
      </c>
      <c r="AQ61">
        <v>16.131435979999999</v>
      </c>
      <c r="AR61">
        <v>15.004745599999994</v>
      </c>
      <c r="AS61">
        <v>13.139982712161761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656.6321148944437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270.75850268207711</v>
      </c>
      <c r="L62">
        <v>4.989929327844786</v>
      </c>
      <c r="M62">
        <v>35.079906816510011</v>
      </c>
      <c r="N62">
        <v>27.588239123030398</v>
      </c>
      <c r="O62">
        <v>40.30714435086653</v>
      </c>
      <c r="P62">
        <v>15.140247225371121</v>
      </c>
      <c r="Q62">
        <v>2.9005670149253735</v>
      </c>
      <c r="R62">
        <v>9.7201896585365848</v>
      </c>
      <c r="S62">
        <v>6.7714223838383836</v>
      </c>
      <c r="T62">
        <v>0</v>
      </c>
      <c r="U62">
        <v>62.1119664</v>
      </c>
      <c r="V62">
        <v>5.0015729827742517</v>
      </c>
      <c r="W62">
        <v>11.299011021069694</v>
      </c>
      <c r="X62">
        <v>35.701082921233748</v>
      </c>
      <c r="Y62">
        <v>0</v>
      </c>
      <c r="Z62">
        <v>2.7693110212727263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5.9485005000000015</v>
      </c>
      <c r="AG62">
        <v>28.206714215200005</v>
      </c>
      <c r="AH62">
        <v>0</v>
      </c>
      <c r="AI62">
        <v>0</v>
      </c>
      <c r="AJ62">
        <v>0</v>
      </c>
      <c r="AK62">
        <v>22.907746719621755</v>
      </c>
      <c r="AL62">
        <v>18.442430599999998</v>
      </c>
      <c r="AM62">
        <v>6.7114656381095275</v>
      </c>
      <c r="AN62">
        <v>0</v>
      </c>
      <c r="AO62">
        <v>0</v>
      </c>
      <c r="AP62">
        <v>0</v>
      </c>
      <c r="AQ62">
        <v>16.131435979999999</v>
      </c>
      <c r="AR62">
        <v>15.004745599999994</v>
      </c>
      <c r="AS62">
        <v>13.139982712161761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656.6321148944437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270.75850268207711</v>
      </c>
      <c r="L63">
        <v>4.989929327844786</v>
      </c>
      <c r="M63">
        <v>35.079906816510011</v>
      </c>
      <c r="N63">
        <v>27.588239123030398</v>
      </c>
      <c r="O63">
        <v>40.30714435086653</v>
      </c>
      <c r="P63">
        <v>15.140247225371121</v>
      </c>
      <c r="Q63">
        <v>2.9005670149253735</v>
      </c>
      <c r="R63">
        <v>9.7201896585365848</v>
      </c>
      <c r="S63">
        <v>6.7714223838383836</v>
      </c>
      <c r="T63">
        <v>0</v>
      </c>
      <c r="U63">
        <v>62.1119664</v>
      </c>
      <c r="V63">
        <v>5.0015729827742517</v>
      </c>
      <c r="W63">
        <v>11.299011021069694</v>
      </c>
      <c r="X63">
        <v>35.701082921233748</v>
      </c>
      <c r="Y63">
        <v>0</v>
      </c>
      <c r="Z63">
        <v>2.7693110212727263</v>
      </c>
      <c r="AA63">
        <v>0</v>
      </c>
      <c r="AB63">
        <v>0</v>
      </c>
      <c r="AC63">
        <v>0</v>
      </c>
      <c r="AD63">
        <v>0</v>
      </c>
      <c r="AE63">
        <v>6.9987534489477801</v>
      </c>
      <c r="AF63">
        <v>5.9485005000000015</v>
      </c>
      <c r="AG63">
        <v>28.206714215200005</v>
      </c>
      <c r="AH63">
        <v>0</v>
      </c>
      <c r="AI63">
        <v>0</v>
      </c>
      <c r="AJ63">
        <v>0</v>
      </c>
      <c r="AK63">
        <v>22.907746719621755</v>
      </c>
      <c r="AL63">
        <v>18.442430599999998</v>
      </c>
      <c r="AM63">
        <v>6.7114656381095275</v>
      </c>
      <c r="AN63">
        <v>0</v>
      </c>
      <c r="AO63">
        <v>0</v>
      </c>
      <c r="AP63">
        <v>0</v>
      </c>
      <c r="AQ63">
        <v>16.131435979999999</v>
      </c>
      <c r="AR63">
        <v>15.004745599999994</v>
      </c>
      <c r="AS63">
        <v>13.139982712161761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663.63086834339151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270.75850268207711</v>
      </c>
      <c r="L64">
        <v>4.989929327844786</v>
      </c>
      <c r="M64">
        <v>35.079906816510011</v>
      </c>
      <c r="N64">
        <v>27.588239123030398</v>
      </c>
      <c r="O64">
        <v>40.30714435086653</v>
      </c>
      <c r="P64">
        <v>15.140247225371121</v>
      </c>
      <c r="Q64">
        <v>2.9005670149253735</v>
      </c>
      <c r="R64">
        <v>9.7201896585365848</v>
      </c>
      <c r="S64">
        <v>6.7714223838383836</v>
      </c>
      <c r="T64">
        <v>0</v>
      </c>
      <c r="U64">
        <v>62.1119664</v>
      </c>
      <c r="V64">
        <v>5.0015729827742517</v>
      </c>
      <c r="W64">
        <v>11.299011021069694</v>
      </c>
      <c r="X64">
        <v>35.701082921233748</v>
      </c>
      <c r="Y64">
        <v>0</v>
      </c>
      <c r="Z64">
        <v>2.7693110212727263</v>
      </c>
      <c r="AA64">
        <v>0</v>
      </c>
      <c r="AB64">
        <v>0</v>
      </c>
      <c r="AC64">
        <v>0</v>
      </c>
      <c r="AD64">
        <v>0</v>
      </c>
      <c r="AE64">
        <v>6.9987534489477801</v>
      </c>
      <c r="AF64">
        <v>5.9485005000000015</v>
      </c>
      <c r="AG64">
        <v>28.206714215200005</v>
      </c>
      <c r="AH64">
        <v>0</v>
      </c>
      <c r="AI64">
        <v>0</v>
      </c>
      <c r="AJ64">
        <v>0</v>
      </c>
      <c r="AK64">
        <v>22.907746719621755</v>
      </c>
      <c r="AL64">
        <v>18.442430599999998</v>
      </c>
      <c r="AM64">
        <v>6.7114656381095275</v>
      </c>
      <c r="AN64">
        <v>0</v>
      </c>
      <c r="AO64">
        <v>0</v>
      </c>
      <c r="AP64">
        <v>0</v>
      </c>
      <c r="AQ64">
        <v>16.131435979999999</v>
      </c>
      <c r="AR64">
        <v>15.004745599999994</v>
      </c>
      <c r="AS64">
        <v>13.139982712161761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663.63086834339151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270.75850268207711</v>
      </c>
      <c r="L65">
        <v>4.989929327844786</v>
      </c>
      <c r="M65">
        <v>35.079906816510011</v>
      </c>
      <c r="N65">
        <v>27.588239123030398</v>
      </c>
      <c r="O65">
        <v>40.30714435086653</v>
      </c>
      <c r="P65">
        <v>15.140247225371121</v>
      </c>
      <c r="Q65">
        <v>2.9005670149253735</v>
      </c>
      <c r="R65">
        <v>9.7201896585365848</v>
      </c>
      <c r="S65">
        <v>6.7714223838383836</v>
      </c>
      <c r="T65">
        <v>0</v>
      </c>
      <c r="U65">
        <v>62.110429646268102</v>
      </c>
      <c r="V65">
        <v>5.0015729827742517</v>
      </c>
      <c r="W65">
        <v>11.299011021069694</v>
      </c>
      <c r="X65">
        <v>35.701082921233748</v>
      </c>
      <c r="Y65">
        <v>0</v>
      </c>
      <c r="Z65">
        <v>2.7693110212727263</v>
      </c>
      <c r="AA65">
        <v>0</v>
      </c>
      <c r="AB65">
        <v>0</v>
      </c>
      <c r="AC65">
        <v>0</v>
      </c>
      <c r="AD65">
        <v>0</v>
      </c>
      <c r="AE65">
        <v>6.9987534489477801</v>
      </c>
      <c r="AF65">
        <v>5.9485005000000015</v>
      </c>
      <c r="AG65">
        <v>28.206714215200005</v>
      </c>
      <c r="AH65">
        <v>8.0438927999999983</v>
      </c>
      <c r="AI65">
        <v>0</v>
      </c>
      <c r="AJ65">
        <v>0</v>
      </c>
      <c r="AK65">
        <v>22.907746719621755</v>
      </c>
      <c r="AL65">
        <v>18.442430599999998</v>
      </c>
      <c r="AM65">
        <v>6.7114656381095275</v>
      </c>
      <c r="AN65">
        <v>0</v>
      </c>
      <c r="AO65">
        <v>0</v>
      </c>
      <c r="AP65">
        <v>0</v>
      </c>
      <c r="AQ65">
        <v>16.131435979999999</v>
      </c>
      <c r="AR65">
        <v>15.004745599999994</v>
      </c>
      <c r="AS65">
        <v>13.139982712161761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671.67322438965959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270.75850268207711</v>
      </c>
      <c r="L66">
        <v>4.989929327844786</v>
      </c>
      <c r="M66">
        <v>35.079906816510011</v>
      </c>
      <c r="N66">
        <v>25.89822483146067</v>
      </c>
      <c r="O66">
        <v>38.980144008209805</v>
      </c>
      <c r="P66">
        <v>14.640580426444311</v>
      </c>
      <c r="Q66">
        <v>2.9005670149253735</v>
      </c>
      <c r="R66">
        <v>9.7201896585365848</v>
      </c>
      <c r="S66">
        <v>6.7714223838383836</v>
      </c>
      <c r="T66">
        <v>0</v>
      </c>
      <c r="U66">
        <v>61.912199922433004</v>
      </c>
      <c r="V66">
        <v>5.0015729827742517</v>
      </c>
      <c r="W66">
        <v>11.299011021069694</v>
      </c>
      <c r="X66">
        <v>35.701082921233748</v>
      </c>
      <c r="Y66">
        <v>0</v>
      </c>
      <c r="Z66">
        <v>2.7693110212727263</v>
      </c>
      <c r="AA66">
        <v>0</v>
      </c>
      <c r="AB66">
        <v>0</v>
      </c>
      <c r="AC66">
        <v>0</v>
      </c>
      <c r="AD66">
        <v>0</v>
      </c>
      <c r="AE66">
        <v>6.9987534489477801</v>
      </c>
      <c r="AF66">
        <v>5.9485005000000015</v>
      </c>
      <c r="AG66">
        <v>28.206714215200005</v>
      </c>
      <c r="AH66">
        <v>8.0438927999999983</v>
      </c>
      <c r="AI66">
        <v>0</v>
      </c>
      <c r="AJ66">
        <v>0</v>
      </c>
      <c r="AK66">
        <v>22.907746719621755</v>
      </c>
      <c r="AL66">
        <v>18.442430599999998</v>
      </c>
      <c r="AM66">
        <v>4.4833678033008253</v>
      </c>
      <c r="AN66">
        <v>0</v>
      </c>
      <c r="AO66">
        <v>0</v>
      </c>
      <c r="AP66">
        <v>0</v>
      </c>
      <c r="AQ66">
        <v>16.131435979999999</v>
      </c>
      <c r="AR66">
        <v>15.004745599999994</v>
      </c>
      <c r="AS66">
        <v>13.139982712161761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665.73021539786259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270.75850268207711</v>
      </c>
      <c r="L67">
        <v>5</v>
      </c>
      <c r="M67">
        <v>61.670701928205808</v>
      </c>
      <c r="N67">
        <v>47.09029368298998</v>
      </c>
      <c r="O67">
        <v>70.872761191921725</v>
      </c>
      <c r="P67">
        <v>26.620684865152587</v>
      </c>
      <c r="Q67">
        <v>2.9005670149253735</v>
      </c>
      <c r="R67">
        <v>9.7201896585365848</v>
      </c>
      <c r="S67">
        <v>6.7714223838383836</v>
      </c>
      <c r="T67">
        <v>0</v>
      </c>
      <c r="U67">
        <v>61.970429050206612</v>
      </c>
      <c r="V67">
        <v>5.0015729827742517</v>
      </c>
      <c r="W67">
        <v>11.299011021069694</v>
      </c>
      <c r="X67">
        <v>35.701082921233748</v>
      </c>
      <c r="Y67">
        <v>0</v>
      </c>
      <c r="Z67">
        <v>2.7693110212727263</v>
      </c>
      <c r="AA67">
        <v>5.9674033632911403</v>
      </c>
      <c r="AB67">
        <v>0</v>
      </c>
      <c r="AC67">
        <v>0</v>
      </c>
      <c r="AD67">
        <v>0</v>
      </c>
      <c r="AE67">
        <v>6.9987534489477801</v>
      </c>
      <c r="AF67">
        <v>5.9485005000000015</v>
      </c>
      <c r="AG67">
        <v>28.206714215200005</v>
      </c>
      <c r="AH67">
        <v>16.087785599999997</v>
      </c>
      <c r="AI67">
        <v>0</v>
      </c>
      <c r="AJ67">
        <v>0</v>
      </c>
      <c r="AK67">
        <v>22.907746719621755</v>
      </c>
      <c r="AL67">
        <v>9.221215299999999</v>
      </c>
      <c r="AM67">
        <v>4.4833678033008253</v>
      </c>
      <c r="AN67">
        <v>0</v>
      </c>
      <c r="AO67">
        <v>0</v>
      </c>
      <c r="AP67">
        <v>0</v>
      </c>
      <c r="AQ67">
        <v>16.131435979999999</v>
      </c>
      <c r="AR67">
        <v>15.004745599999994</v>
      </c>
      <c r="AS67">
        <v>13.139982712161761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762.24418164672784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270.75850268207711</v>
      </c>
      <c r="L68">
        <v>5</v>
      </c>
      <c r="M68">
        <v>61.670701928205808</v>
      </c>
      <c r="N68">
        <v>47.09029368298998</v>
      </c>
      <c r="O68">
        <v>70.872761191921725</v>
      </c>
      <c r="P68">
        <v>26.620684865152587</v>
      </c>
      <c r="Q68">
        <v>2.9005670149253735</v>
      </c>
      <c r="R68">
        <v>9.7201896585365848</v>
      </c>
      <c r="S68">
        <v>6.7714223838383836</v>
      </c>
      <c r="T68">
        <v>0</v>
      </c>
      <c r="U68">
        <v>61.970429050206612</v>
      </c>
      <c r="V68">
        <v>5.0015729827742517</v>
      </c>
      <c r="W68">
        <v>11.299011021069694</v>
      </c>
      <c r="X68">
        <v>35.701082921233748</v>
      </c>
      <c r="Y68">
        <v>0</v>
      </c>
      <c r="Z68">
        <v>2.7693110212727263</v>
      </c>
      <c r="AA68">
        <v>5.9674033632911403</v>
      </c>
      <c r="AB68">
        <v>0</v>
      </c>
      <c r="AC68">
        <v>0</v>
      </c>
      <c r="AD68">
        <v>0</v>
      </c>
      <c r="AE68">
        <v>6.9987534489477801</v>
      </c>
      <c r="AF68">
        <v>5.9485005000000015</v>
      </c>
      <c r="AG68">
        <v>28.206714215200005</v>
      </c>
      <c r="AH68">
        <v>16.087785599999997</v>
      </c>
      <c r="AI68">
        <v>0</v>
      </c>
      <c r="AJ68">
        <v>0</v>
      </c>
      <c r="AK68">
        <v>22.907746719621755</v>
      </c>
      <c r="AL68">
        <v>9.221215299999999</v>
      </c>
      <c r="AM68">
        <v>4.4833678033008253</v>
      </c>
      <c r="AN68">
        <v>0</v>
      </c>
      <c r="AO68">
        <v>0</v>
      </c>
      <c r="AP68">
        <v>0</v>
      </c>
      <c r="AQ68">
        <v>16.131435979999999</v>
      </c>
      <c r="AR68">
        <v>15.004745599999994</v>
      </c>
      <c r="AS68">
        <v>13.139982712161761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762.24418164672784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270.75850268207711</v>
      </c>
      <c r="L69">
        <v>5</v>
      </c>
      <c r="M69">
        <v>61.670701928205808</v>
      </c>
      <c r="N69">
        <v>47.09029368298998</v>
      </c>
      <c r="O69">
        <v>70.872761191921725</v>
      </c>
      <c r="P69">
        <v>26.620684865152587</v>
      </c>
      <c r="Q69">
        <v>2.9005670149253735</v>
      </c>
      <c r="R69">
        <v>9.7201896585365848</v>
      </c>
      <c r="S69">
        <v>6.7714223838383836</v>
      </c>
      <c r="T69">
        <v>0</v>
      </c>
      <c r="U69">
        <v>61.970429050206612</v>
      </c>
      <c r="V69">
        <v>5.0015729827742517</v>
      </c>
      <c r="W69">
        <v>10.928358362957697</v>
      </c>
      <c r="X69">
        <v>34.518270934961159</v>
      </c>
      <c r="Y69">
        <v>0</v>
      </c>
      <c r="Z69">
        <v>2.7693110212727263</v>
      </c>
      <c r="AA69">
        <v>5.9674033632911403</v>
      </c>
      <c r="AB69">
        <v>0</v>
      </c>
      <c r="AC69">
        <v>0</v>
      </c>
      <c r="AD69">
        <v>0</v>
      </c>
      <c r="AE69">
        <v>6.9987534489477801</v>
      </c>
      <c r="AF69">
        <v>5.9485005000000015</v>
      </c>
      <c r="AG69">
        <v>28.206714215200005</v>
      </c>
      <c r="AH69">
        <v>16.087785599999997</v>
      </c>
      <c r="AI69">
        <v>0</v>
      </c>
      <c r="AJ69">
        <v>0</v>
      </c>
      <c r="AK69">
        <v>22.907746719621755</v>
      </c>
      <c r="AL69">
        <v>9.221215299999999</v>
      </c>
      <c r="AM69">
        <v>4.4833678033008253</v>
      </c>
      <c r="AN69">
        <v>0</v>
      </c>
      <c r="AO69">
        <v>0</v>
      </c>
      <c r="AP69">
        <v>0</v>
      </c>
      <c r="AQ69">
        <v>24.197153969999999</v>
      </c>
      <c r="AR69">
        <v>15.004745599999994</v>
      </c>
      <c r="AS69">
        <v>13.139982712161761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768.75643499234343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270.75850268207711</v>
      </c>
      <c r="L70">
        <v>5</v>
      </c>
      <c r="M70">
        <v>61.670701928205808</v>
      </c>
      <c r="N70">
        <v>47.09029368298998</v>
      </c>
      <c r="O70">
        <v>70.872761191921725</v>
      </c>
      <c r="P70">
        <v>26.620684865152587</v>
      </c>
      <c r="Q70">
        <v>2.9005670149253735</v>
      </c>
      <c r="R70">
        <v>9.7201896585365848</v>
      </c>
      <c r="S70">
        <v>6.7714223838383836</v>
      </c>
      <c r="T70">
        <v>0</v>
      </c>
      <c r="U70">
        <v>61.970429050206612</v>
      </c>
      <c r="V70">
        <v>5.0015729827742517</v>
      </c>
      <c r="W70">
        <v>10.928358362957697</v>
      </c>
      <c r="X70">
        <v>34.518270934961159</v>
      </c>
      <c r="Y70">
        <v>0</v>
      </c>
      <c r="Z70">
        <v>2.7693110212727263</v>
      </c>
      <c r="AA70">
        <v>5.9674033632911403</v>
      </c>
      <c r="AB70">
        <v>0</v>
      </c>
      <c r="AC70">
        <v>0</v>
      </c>
      <c r="AD70">
        <v>0</v>
      </c>
      <c r="AE70">
        <v>6.9987534489477801</v>
      </c>
      <c r="AF70">
        <v>5.9485005000000015</v>
      </c>
      <c r="AG70">
        <v>28.206714215200005</v>
      </c>
      <c r="AH70">
        <v>16.087785599999997</v>
      </c>
      <c r="AI70">
        <v>0</v>
      </c>
      <c r="AJ70">
        <v>0</v>
      </c>
      <c r="AK70">
        <v>22.907746719621755</v>
      </c>
      <c r="AL70">
        <v>9.221215299999999</v>
      </c>
      <c r="AM70">
        <v>4.4833678033008253</v>
      </c>
      <c r="AN70">
        <v>0</v>
      </c>
      <c r="AO70">
        <v>0</v>
      </c>
      <c r="AP70">
        <v>0</v>
      </c>
      <c r="AQ70">
        <v>24.197153969999999</v>
      </c>
      <c r="AR70">
        <v>15.004745599999994</v>
      </c>
      <c r="AS70">
        <v>13.139982712161761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768.75643499234343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270.75850268207711</v>
      </c>
      <c r="L71">
        <v>5</v>
      </c>
      <c r="M71">
        <v>61.670701928205808</v>
      </c>
      <c r="N71">
        <v>47.09029368298998</v>
      </c>
      <c r="O71">
        <v>70.872761191921725</v>
      </c>
      <c r="P71">
        <v>26.620684865152587</v>
      </c>
      <c r="Q71">
        <v>2.9005670149253735</v>
      </c>
      <c r="R71">
        <v>9.7201896585365848</v>
      </c>
      <c r="S71">
        <v>6.7714223838383836</v>
      </c>
      <c r="T71">
        <v>0</v>
      </c>
      <c r="U71">
        <v>61.970429050206612</v>
      </c>
      <c r="V71">
        <v>5.0015729827742517</v>
      </c>
      <c r="W71">
        <v>10.928358362957697</v>
      </c>
      <c r="X71">
        <v>34.518270934961159</v>
      </c>
      <c r="Y71">
        <v>0</v>
      </c>
      <c r="Z71">
        <v>2.7693110212727263</v>
      </c>
      <c r="AA71">
        <v>11.934806726582281</v>
      </c>
      <c r="AB71">
        <v>0</v>
      </c>
      <c r="AC71">
        <v>0</v>
      </c>
      <c r="AD71">
        <v>3.8712683282361851</v>
      </c>
      <c r="AE71">
        <v>6.9987534489477801</v>
      </c>
      <c r="AF71">
        <v>5.9485005000000015</v>
      </c>
      <c r="AG71">
        <v>28.206714215200005</v>
      </c>
      <c r="AH71">
        <v>25.740456959999996</v>
      </c>
      <c r="AI71">
        <v>0</v>
      </c>
      <c r="AJ71">
        <v>0</v>
      </c>
      <c r="AK71">
        <v>22.907746719621755</v>
      </c>
      <c r="AL71">
        <v>9.221215299999999</v>
      </c>
      <c r="AM71">
        <v>4.4833678033008253</v>
      </c>
      <c r="AN71">
        <v>0</v>
      </c>
      <c r="AO71">
        <v>0</v>
      </c>
      <c r="AP71">
        <v>0.43522747158243574</v>
      </c>
      <c r="AQ71">
        <v>32.262871959999998</v>
      </c>
      <c r="AR71">
        <v>15.004745599999994</v>
      </c>
      <c r="AS71">
        <v>13.139982712161761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796.74872350545309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270.75850268207711</v>
      </c>
      <c r="L72">
        <v>5</v>
      </c>
      <c r="M72">
        <v>61.670701928205808</v>
      </c>
      <c r="N72">
        <v>47.09029368298998</v>
      </c>
      <c r="O72">
        <v>70.872761191921725</v>
      </c>
      <c r="P72">
        <v>26.620684865152587</v>
      </c>
      <c r="Q72">
        <v>2.9005670149253735</v>
      </c>
      <c r="R72">
        <v>9.7201896585365848</v>
      </c>
      <c r="S72">
        <v>6.7714223838383836</v>
      </c>
      <c r="T72">
        <v>0</v>
      </c>
      <c r="U72">
        <v>61.970429050206612</v>
      </c>
      <c r="V72">
        <v>5.0015729827742517</v>
      </c>
      <c r="W72">
        <v>10.928358362957697</v>
      </c>
      <c r="X72">
        <v>34.518270934961159</v>
      </c>
      <c r="Y72">
        <v>0</v>
      </c>
      <c r="Z72">
        <v>5.5386216033636346</v>
      </c>
      <c r="AA72">
        <v>11.934806726582281</v>
      </c>
      <c r="AB72">
        <v>1.4152047195798945</v>
      </c>
      <c r="AC72">
        <v>4.1104074370190036</v>
      </c>
      <c r="AD72">
        <v>3.8712683282361851</v>
      </c>
      <c r="AE72">
        <v>13.99750689789556</v>
      </c>
      <c r="AF72">
        <v>11.236056500000002</v>
      </c>
      <c r="AG72">
        <v>28.206714215200005</v>
      </c>
      <c r="AH72">
        <v>25.740456959999996</v>
      </c>
      <c r="AI72">
        <v>0</v>
      </c>
      <c r="AJ72">
        <v>0</v>
      </c>
      <c r="AK72">
        <v>22.907746719621755</v>
      </c>
      <c r="AL72">
        <v>9.221215299999999</v>
      </c>
      <c r="AM72">
        <v>4.4833678033008253</v>
      </c>
      <c r="AN72">
        <v>0</v>
      </c>
      <c r="AO72">
        <v>0</v>
      </c>
      <c r="AP72">
        <v>0.43522747158243574</v>
      </c>
      <c r="AQ72">
        <v>32.262871959999998</v>
      </c>
      <c r="AR72">
        <v>15.004745599999994</v>
      </c>
      <c r="AS72">
        <v>13.139982712161761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817.3299556930906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270.75850268207711</v>
      </c>
      <c r="L73">
        <v>5.98</v>
      </c>
      <c r="M73">
        <v>61.670701928205808</v>
      </c>
      <c r="N73">
        <v>47.09029368298998</v>
      </c>
      <c r="O73">
        <v>70.872761191921725</v>
      </c>
      <c r="P73">
        <v>26.620684865152587</v>
      </c>
      <c r="Q73">
        <v>3.8691472881355935</v>
      </c>
      <c r="R73">
        <v>18.008663151121223</v>
      </c>
      <c r="S73">
        <v>7.7400587104930469</v>
      </c>
      <c r="T73">
        <v>0</v>
      </c>
      <c r="U73">
        <v>61.970429050206612</v>
      </c>
      <c r="V73">
        <v>8.0712048234387055</v>
      </c>
      <c r="W73">
        <v>19.707368439989164</v>
      </c>
      <c r="X73">
        <v>62.653333348841144</v>
      </c>
      <c r="Y73">
        <v>0</v>
      </c>
      <c r="Z73">
        <v>5.5386216033636346</v>
      </c>
      <c r="AA73">
        <v>17.902210089873421</v>
      </c>
      <c r="AB73">
        <v>5.5476017278319567</v>
      </c>
      <c r="AC73">
        <v>8.2208153132558497</v>
      </c>
      <c r="AD73">
        <v>7.7425370956850887</v>
      </c>
      <c r="AE73">
        <v>13.99750689789556</v>
      </c>
      <c r="AF73">
        <v>16.854084750000002</v>
      </c>
      <c r="AG73">
        <v>28.206714215200005</v>
      </c>
      <c r="AH73">
        <v>37.645418128321012</v>
      </c>
      <c r="AI73">
        <v>0</v>
      </c>
      <c r="AJ73">
        <v>0</v>
      </c>
      <c r="AK73">
        <v>22.907746719621755</v>
      </c>
      <c r="AL73">
        <v>9.221215299999999</v>
      </c>
      <c r="AM73">
        <v>4.4833678033008253</v>
      </c>
      <c r="AN73">
        <v>0</v>
      </c>
      <c r="AO73">
        <v>0</v>
      </c>
      <c r="AP73">
        <v>0.43522747158243574</v>
      </c>
      <c r="AQ73">
        <v>32.262871959999998</v>
      </c>
      <c r="AR73">
        <v>15.004745599999994</v>
      </c>
      <c r="AS73">
        <v>13.139982712161761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904.12381655066565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270.75850268207711</v>
      </c>
      <c r="L74">
        <v>5.98</v>
      </c>
      <c r="M74">
        <v>61.670701928205808</v>
      </c>
      <c r="N74">
        <v>47.09029368298998</v>
      </c>
      <c r="O74">
        <v>70.872761191921725</v>
      </c>
      <c r="P74">
        <v>26.620684865152587</v>
      </c>
      <c r="Q74">
        <v>3.8691472881355935</v>
      </c>
      <c r="R74">
        <v>18.008663151121223</v>
      </c>
      <c r="S74">
        <v>7.7400587104930469</v>
      </c>
      <c r="T74">
        <v>0</v>
      </c>
      <c r="U74">
        <v>61.970429050206612</v>
      </c>
      <c r="V74">
        <v>8.8078881927710846</v>
      </c>
      <c r="W74">
        <v>19.707368439989164</v>
      </c>
      <c r="X74">
        <v>62.653333348841144</v>
      </c>
      <c r="Y74">
        <v>0</v>
      </c>
      <c r="Z74">
        <v>8.3079326246363614</v>
      </c>
      <c r="AA74">
        <v>17.902210089873421</v>
      </c>
      <c r="AB74">
        <v>16.778664534433602</v>
      </c>
      <c r="AC74">
        <v>8.2208153132558497</v>
      </c>
      <c r="AD74">
        <v>11.613805423921274</v>
      </c>
      <c r="AE74">
        <v>13.99750689789556</v>
      </c>
      <c r="AF74">
        <v>23.133057500000003</v>
      </c>
      <c r="AG74">
        <v>28.206714215200005</v>
      </c>
      <c r="AH74">
        <v>39.736830344160495</v>
      </c>
      <c r="AI74">
        <v>0</v>
      </c>
      <c r="AJ74">
        <v>0</v>
      </c>
      <c r="AK74">
        <v>22.907746719621755</v>
      </c>
      <c r="AL74">
        <v>9.221215299999999</v>
      </c>
      <c r="AM74">
        <v>6.7114656381095275</v>
      </c>
      <c r="AN74">
        <v>0</v>
      </c>
      <c r="AO74">
        <v>0</v>
      </c>
      <c r="AP74">
        <v>0.43522747158243574</v>
      </c>
      <c r="AQ74">
        <v>32.262871959999998</v>
      </c>
      <c r="AR74">
        <v>15.004745599999994</v>
      </c>
      <c r="AS74">
        <v>13.139982712161761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933.3306248767567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270.75850268207711</v>
      </c>
      <c r="L75">
        <v>9.3097325711659451</v>
      </c>
      <c r="M75">
        <v>61.670701928205808</v>
      </c>
      <c r="N75">
        <v>47.09029368298998</v>
      </c>
      <c r="O75">
        <v>70.872761191921725</v>
      </c>
      <c r="P75">
        <v>26.620684865152587</v>
      </c>
      <c r="Q75">
        <v>4.6321332052194553</v>
      </c>
      <c r="R75">
        <v>18.008663151121223</v>
      </c>
      <c r="S75">
        <v>11.211240131674444</v>
      </c>
      <c r="T75">
        <v>0</v>
      </c>
      <c r="U75">
        <v>61.970429050206612</v>
      </c>
      <c r="V75">
        <v>8.8078881927710846</v>
      </c>
      <c r="W75">
        <v>19.707368439989164</v>
      </c>
      <c r="X75">
        <v>62.653333348841144</v>
      </c>
      <c r="Y75">
        <v>0</v>
      </c>
      <c r="Z75">
        <v>8.3079326246363614</v>
      </c>
      <c r="AA75">
        <v>17.902210089873421</v>
      </c>
      <c r="AB75">
        <v>16.778664534433602</v>
      </c>
      <c r="AC75">
        <v>8.2208153132558497</v>
      </c>
      <c r="AD75">
        <v>15.48507375215746</v>
      </c>
      <c r="AE75">
        <v>13.99750689789556</v>
      </c>
      <c r="AF75">
        <v>23.133057500000003</v>
      </c>
      <c r="AG75">
        <v>28.206714215200005</v>
      </c>
      <c r="AH75">
        <v>39.736830344160495</v>
      </c>
      <c r="AI75">
        <v>0</v>
      </c>
      <c r="AJ75">
        <v>0</v>
      </c>
      <c r="AK75">
        <v>22.907746719621755</v>
      </c>
      <c r="AL75">
        <v>9.221215299999999</v>
      </c>
      <c r="AM75">
        <v>6.7114656381095275</v>
      </c>
      <c r="AN75">
        <v>0</v>
      </c>
      <c r="AO75">
        <v>0</v>
      </c>
      <c r="AP75">
        <v>0.43522747158243574</v>
      </c>
      <c r="AQ75">
        <v>32.262871959999998</v>
      </c>
      <c r="AR75">
        <v>15.004745599999994</v>
      </c>
      <c r="AS75">
        <v>13.139982712161761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944.76579311442413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270.75850268207711</v>
      </c>
      <c r="L76">
        <v>9.3097325711659451</v>
      </c>
      <c r="M76">
        <v>61.670701928205808</v>
      </c>
      <c r="N76">
        <v>47.09029368298998</v>
      </c>
      <c r="O76">
        <v>70.872761191921725</v>
      </c>
      <c r="P76">
        <v>26.620684865152587</v>
      </c>
      <c r="Q76">
        <v>4.6321332052194553</v>
      </c>
      <c r="R76">
        <v>18.008663151121223</v>
      </c>
      <c r="S76">
        <v>11.211240131674444</v>
      </c>
      <c r="T76">
        <v>0</v>
      </c>
      <c r="U76">
        <v>61.970429050206612</v>
      </c>
      <c r="V76">
        <v>8.8078881927710846</v>
      </c>
      <c r="W76">
        <v>19.707368439989164</v>
      </c>
      <c r="X76">
        <v>62.653333348841144</v>
      </c>
      <c r="Y76">
        <v>0</v>
      </c>
      <c r="Z76">
        <v>8.3079326246363614</v>
      </c>
      <c r="AA76">
        <v>17.902210089873421</v>
      </c>
      <c r="AB76">
        <v>16.778664534433602</v>
      </c>
      <c r="AC76">
        <v>8.2208153132558497</v>
      </c>
      <c r="AD76">
        <v>15.48507375215746</v>
      </c>
      <c r="AE76">
        <v>13.99750689789556</v>
      </c>
      <c r="AF76">
        <v>23.133057500000003</v>
      </c>
      <c r="AG76">
        <v>28.206714215200005</v>
      </c>
      <c r="AH76">
        <v>39.736830344160495</v>
      </c>
      <c r="AI76">
        <v>0</v>
      </c>
      <c r="AJ76">
        <v>0</v>
      </c>
      <c r="AK76">
        <v>22.907746719621755</v>
      </c>
      <c r="AL76">
        <v>10.897799899999997</v>
      </c>
      <c r="AM76">
        <v>6.7114656381095275</v>
      </c>
      <c r="AN76">
        <v>0</v>
      </c>
      <c r="AO76">
        <v>0</v>
      </c>
      <c r="AP76">
        <v>0.43522747158243574</v>
      </c>
      <c r="AQ76">
        <v>32.262871959999998</v>
      </c>
      <c r="AR76">
        <v>15.004745599999994</v>
      </c>
      <c r="AS76">
        <v>13.139982712161761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946.44237771442408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270.75850268207711</v>
      </c>
      <c r="L77">
        <v>9.3097325711659451</v>
      </c>
      <c r="M77">
        <v>61.670701928205808</v>
      </c>
      <c r="N77">
        <v>47.09029368298998</v>
      </c>
      <c r="O77">
        <v>70.872761191921725</v>
      </c>
      <c r="P77">
        <v>26.620684865152587</v>
      </c>
      <c r="Q77">
        <v>4.6321332052194553</v>
      </c>
      <c r="R77">
        <v>18.008663151121223</v>
      </c>
      <c r="S77">
        <v>11.211240131674444</v>
      </c>
      <c r="T77">
        <v>0</v>
      </c>
      <c r="U77">
        <v>61.970429050206612</v>
      </c>
      <c r="V77">
        <v>8.8078881927710846</v>
      </c>
      <c r="W77">
        <v>19.707368439989164</v>
      </c>
      <c r="X77">
        <v>62.649818725317694</v>
      </c>
      <c r="Y77">
        <v>0</v>
      </c>
      <c r="Z77">
        <v>8.3079326246363614</v>
      </c>
      <c r="AA77">
        <v>17.902210089873421</v>
      </c>
      <c r="AB77">
        <v>16.778664534433602</v>
      </c>
      <c r="AC77">
        <v>8.2208153132558497</v>
      </c>
      <c r="AD77">
        <v>15.48507375215746</v>
      </c>
      <c r="AE77">
        <v>13.99750689789556</v>
      </c>
      <c r="AF77">
        <v>23.133057500000003</v>
      </c>
      <c r="AG77">
        <v>28.206714215200005</v>
      </c>
      <c r="AH77">
        <v>39.736830344160495</v>
      </c>
      <c r="AI77">
        <v>0</v>
      </c>
      <c r="AJ77">
        <v>0</v>
      </c>
      <c r="AK77">
        <v>22.907746719621755</v>
      </c>
      <c r="AL77">
        <v>57.263747206970727</v>
      </c>
      <c r="AM77">
        <v>6.7114656381095275</v>
      </c>
      <c r="AN77">
        <v>0</v>
      </c>
      <c r="AO77">
        <v>0</v>
      </c>
      <c r="AP77">
        <v>0.76164785567522786</v>
      </c>
      <c r="AQ77">
        <v>32.262871959999998</v>
      </c>
      <c r="AR77">
        <v>15.004745599999994</v>
      </c>
      <c r="AS77">
        <v>13.139982712161761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993.13123078196429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270.75850268207711</v>
      </c>
      <c r="L78">
        <v>9.3097325711659451</v>
      </c>
      <c r="M78">
        <v>61.670701928205808</v>
      </c>
      <c r="N78">
        <v>47.09029368298998</v>
      </c>
      <c r="O78">
        <v>70.872761191921725</v>
      </c>
      <c r="P78">
        <v>26.620684865152587</v>
      </c>
      <c r="Q78">
        <v>4.6321332052194553</v>
      </c>
      <c r="R78">
        <v>18.008663151121223</v>
      </c>
      <c r="S78">
        <v>11.211240131674444</v>
      </c>
      <c r="T78">
        <v>0</v>
      </c>
      <c r="U78">
        <v>61.970429050206612</v>
      </c>
      <c r="V78">
        <v>8.8078881927710846</v>
      </c>
      <c r="W78">
        <v>19.70841001115242</v>
      </c>
      <c r="X78">
        <v>62.649818725317694</v>
      </c>
      <c r="Y78">
        <v>0</v>
      </c>
      <c r="Z78">
        <v>8.3079326246363614</v>
      </c>
      <c r="AA78">
        <v>17.902210089873421</v>
      </c>
      <c r="AB78">
        <v>16.778664534433602</v>
      </c>
      <c r="AC78">
        <v>8.2208153132558497</v>
      </c>
      <c r="AD78">
        <v>15.48507375215746</v>
      </c>
      <c r="AE78">
        <v>13.99750689789556</v>
      </c>
      <c r="AF78">
        <v>23.133057500000003</v>
      </c>
      <c r="AG78">
        <v>28.206714215200005</v>
      </c>
      <c r="AH78">
        <v>39.736830344160495</v>
      </c>
      <c r="AI78">
        <v>0</v>
      </c>
      <c r="AJ78">
        <v>0</v>
      </c>
      <c r="AK78">
        <v>22.907746719621755</v>
      </c>
      <c r="AL78">
        <v>57.263747206970727</v>
      </c>
      <c r="AM78">
        <v>6.7114656381095275</v>
      </c>
      <c r="AN78">
        <v>0</v>
      </c>
      <c r="AO78">
        <v>0</v>
      </c>
      <c r="AP78">
        <v>0.76164785567522786</v>
      </c>
      <c r="AQ78">
        <v>32.262871959999998</v>
      </c>
      <c r="AR78">
        <v>15.004745599999994</v>
      </c>
      <c r="AS78">
        <v>13.139982712161761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993.13227235312752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270.75850268207711</v>
      </c>
      <c r="L79">
        <v>9.2896010166954515</v>
      </c>
      <c r="M79">
        <v>61.670701928205808</v>
      </c>
      <c r="N79">
        <v>47.09029368298998</v>
      </c>
      <c r="O79">
        <v>70.872761191921725</v>
      </c>
      <c r="P79">
        <v>26.620684865152587</v>
      </c>
      <c r="Q79">
        <v>4.6321332052194553</v>
      </c>
      <c r="R79">
        <v>18.008663151121223</v>
      </c>
      <c r="S79">
        <v>11.211240131674444</v>
      </c>
      <c r="T79">
        <v>0</v>
      </c>
      <c r="U79">
        <v>61.970429050206612</v>
      </c>
      <c r="V79">
        <v>8.8078881927710846</v>
      </c>
      <c r="W79">
        <v>19.70841001115242</v>
      </c>
      <c r="X79">
        <v>62.649818725317694</v>
      </c>
      <c r="Y79">
        <v>0</v>
      </c>
      <c r="Z79">
        <v>8.3079326246363614</v>
      </c>
      <c r="AA79">
        <v>17.902210089873421</v>
      </c>
      <c r="AB79">
        <v>16.778664534433602</v>
      </c>
      <c r="AC79">
        <v>8.2208153132558497</v>
      </c>
      <c r="AD79">
        <v>15.48507375215746</v>
      </c>
      <c r="AE79">
        <v>13.99750689789556</v>
      </c>
      <c r="AF79">
        <v>23.133057500000003</v>
      </c>
      <c r="AG79">
        <v>28.206714215200005</v>
      </c>
      <c r="AH79">
        <v>39.736830344160495</v>
      </c>
      <c r="AI79">
        <v>0</v>
      </c>
      <c r="AJ79">
        <v>0</v>
      </c>
      <c r="AK79">
        <v>22.907746719621755</v>
      </c>
      <c r="AL79">
        <v>57.263747206970727</v>
      </c>
      <c r="AM79">
        <v>6.7114656381095275</v>
      </c>
      <c r="AN79">
        <v>0</v>
      </c>
      <c r="AO79">
        <v>0</v>
      </c>
      <c r="AP79">
        <v>0.97926159146644565</v>
      </c>
      <c r="AQ79">
        <v>32.262871959999998</v>
      </c>
      <c r="AR79">
        <v>15.004745599999994</v>
      </c>
      <c r="AS79">
        <v>13.139982712161761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993.32975453444806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328.77843318719027</v>
      </c>
      <c r="L80">
        <v>9.2896010166954515</v>
      </c>
      <c r="M80">
        <v>61.670701928205808</v>
      </c>
      <c r="N80">
        <v>47.09029368298998</v>
      </c>
      <c r="O80">
        <v>70.872761191921725</v>
      </c>
      <c r="P80">
        <v>26.620684865152587</v>
      </c>
      <c r="Q80">
        <v>4.6321332052194553</v>
      </c>
      <c r="R80">
        <v>18.008663151121223</v>
      </c>
      <c r="S80">
        <v>11.211240131674444</v>
      </c>
      <c r="T80">
        <v>0</v>
      </c>
      <c r="U80">
        <v>61.970429050206612</v>
      </c>
      <c r="V80">
        <v>8.8078881927710846</v>
      </c>
      <c r="W80">
        <v>19.416071693787796</v>
      </c>
      <c r="X80">
        <v>62.653333348841144</v>
      </c>
      <c r="Y80">
        <v>0</v>
      </c>
      <c r="Z80">
        <v>2.7693110212727263</v>
      </c>
      <c r="AA80">
        <v>17.902210089873421</v>
      </c>
      <c r="AB80">
        <v>11.185776209902471</v>
      </c>
      <c r="AC80">
        <v>8.2208153132558497</v>
      </c>
      <c r="AD80">
        <v>7.7425370956850887</v>
      </c>
      <c r="AE80">
        <v>13.99750689789556</v>
      </c>
      <c r="AF80">
        <v>11.897001000000003</v>
      </c>
      <c r="AG80">
        <v>28.206714215200005</v>
      </c>
      <c r="AH80">
        <v>39.736830344160495</v>
      </c>
      <c r="AI80">
        <v>0</v>
      </c>
      <c r="AJ80">
        <v>0</v>
      </c>
      <c r="AK80">
        <v>22.907746719621755</v>
      </c>
      <c r="AL80">
        <v>57.263747206970727</v>
      </c>
      <c r="AM80">
        <v>4.4833678033008253</v>
      </c>
      <c r="AN80">
        <v>0</v>
      </c>
      <c r="AO80">
        <v>0</v>
      </c>
      <c r="AP80">
        <v>0.97926159146644565</v>
      </c>
      <c r="AQ80">
        <v>32.262871959999998</v>
      </c>
      <c r="AR80">
        <v>15.004745599999994</v>
      </c>
      <c r="AS80">
        <v>13.139982712161761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1018.7226604265444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338.44842343076749</v>
      </c>
      <c r="L81">
        <v>9.2896010166954515</v>
      </c>
      <c r="M81">
        <v>61.66277248201439</v>
      </c>
      <c r="N81">
        <v>47.09042162283157</v>
      </c>
      <c r="O81">
        <v>70.872761191921725</v>
      </c>
      <c r="P81">
        <v>26.62054737881375</v>
      </c>
      <c r="Q81">
        <v>4.6321332052194553</v>
      </c>
      <c r="R81">
        <v>18.008663151121223</v>
      </c>
      <c r="S81">
        <v>11.211240131674444</v>
      </c>
      <c r="T81">
        <v>0</v>
      </c>
      <c r="U81">
        <v>59.940414995471748</v>
      </c>
      <c r="V81">
        <v>8.8001476851851859</v>
      </c>
      <c r="W81">
        <v>19.704690421122997</v>
      </c>
      <c r="X81">
        <v>62.648949904311245</v>
      </c>
      <c r="Y81">
        <v>0</v>
      </c>
      <c r="Z81">
        <v>2.7693110212727263</v>
      </c>
      <c r="AA81">
        <v>17.902210089873421</v>
      </c>
      <c r="AB81">
        <v>11.185776209902471</v>
      </c>
      <c r="AC81">
        <v>8.2208153132558497</v>
      </c>
      <c r="AD81">
        <v>3.8151632956850876</v>
      </c>
      <c r="AE81">
        <v>13.99750689789556</v>
      </c>
      <c r="AF81">
        <v>11.897001000000003</v>
      </c>
      <c r="AG81">
        <v>28.206714215200005</v>
      </c>
      <c r="AH81">
        <v>25.740456959999996</v>
      </c>
      <c r="AI81">
        <v>0</v>
      </c>
      <c r="AJ81">
        <v>0</v>
      </c>
      <c r="AK81">
        <v>22.907746719621755</v>
      </c>
      <c r="AL81">
        <v>18.442430599999998</v>
      </c>
      <c r="AM81">
        <v>4.4833678033008253</v>
      </c>
      <c r="AN81">
        <v>0</v>
      </c>
      <c r="AO81">
        <v>0</v>
      </c>
      <c r="AP81">
        <v>0.97926159146644565</v>
      </c>
      <c r="AQ81">
        <v>32.262871959999998</v>
      </c>
      <c r="AR81">
        <v>15.004745599999994</v>
      </c>
      <c r="AS81">
        <v>13.139982712161761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969.88612860678643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338.44842343076749</v>
      </c>
      <c r="L82">
        <v>9.2896010166954515</v>
      </c>
      <c r="M82">
        <v>61.66277248201439</v>
      </c>
      <c r="N82">
        <v>47.09042162283157</v>
      </c>
      <c r="O82">
        <v>70.872761191921725</v>
      </c>
      <c r="P82">
        <v>26.62054737881375</v>
      </c>
      <c r="Q82">
        <v>4.6321332052194553</v>
      </c>
      <c r="R82">
        <v>18.008663151121223</v>
      </c>
      <c r="S82">
        <v>11.211240131674444</v>
      </c>
      <c r="T82">
        <v>0</v>
      </c>
      <c r="U82">
        <v>59.940414995471748</v>
      </c>
      <c r="V82">
        <v>8.8001476851851859</v>
      </c>
      <c r="W82">
        <v>19.704690421122997</v>
      </c>
      <c r="X82">
        <v>62.648949904311245</v>
      </c>
      <c r="Y82">
        <v>0</v>
      </c>
      <c r="Z82">
        <v>2.7693110212727263</v>
      </c>
      <c r="AA82">
        <v>17.902210089873421</v>
      </c>
      <c r="AB82">
        <v>11.185776209902471</v>
      </c>
      <c r="AC82">
        <v>8.2208153132558497</v>
      </c>
      <c r="AD82">
        <v>0</v>
      </c>
      <c r="AE82">
        <v>13.99750689789556</v>
      </c>
      <c r="AF82">
        <v>11.897001000000003</v>
      </c>
      <c r="AG82">
        <v>28.206714215200005</v>
      </c>
      <c r="AH82">
        <v>19.868415391678983</v>
      </c>
      <c r="AI82">
        <v>0</v>
      </c>
      <c r="AJ82">
        <v>0</v>
      </c>
      <c r="AK82">
        <v>22.907746719621755</v>
      </c>
      <c r="AL82">
        <v>9.221215299999999</v>
      </c>
      <c r="AM82">
        <v>4.4833678033008253</v>
      </c>
      <c r="AN82">
        <v>0</v>
      </c>
      <c r="AO82">
        <v>0</v>
      </c>
      <c r="AP82">
        <v>0.97926159146644565</v>
      </c>
      <c r="AQ82">
        <v>32.262871959999998</v>
      </c>
      <c r="AR82">
        <v>15.004745599999994</v>
      </c>
      <c r="AS82">
        <v>13.139982712161761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950.97770844278045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348.11841410414104</v>
      </c>
      <c r="L83">
        <v>9.2896010166954515</v>
      </c>
      <c r="M83">
        <v>61.66277248201439</v>
      </c>
      <c r="N83">
        <v>47.09042162283157</v>
      </c>
      <c r="O83">
        <v>70.872761191921725</v>
      </c>
      <c r="P83">
        <v>26.62054737881375</v>
      </c>
      <c r="Q83">
        <v>4.6321332052194553</v>
      </c>
      <c r="R83">
        <v>18.008663151121223</v>
      </c>
      <c r="S83">
        <v>11.211240131674444</v>
      </c>
      <c r="T83">
        <v>0</v>
      </c>
      <c r="U83">
        <v>59.940414995471748</v>
      </c>
      <c r="V83">
        <v>8.8001476851851859</v>
      </c>
      <c r="W83">
        <v>19.704690421122997</v>
      </c>
      <c r="X83">
        <v>62.648949904311245</v>
      </c>
      <c r="Y83">
        <v>0</v>
      </c>
      <c r="Z83">
        <v>2.7693110212727263</v>
      </c>
      <c r="AA83">
        <v>17.902210089873421</v>
      </c>
      <c r="AB83">
        <v>11.185776209902471</v>
      </c>
      <c r="AC83">
        <v>8.2208153132558497</v>
      </c>
      <c r="AD83">
        <v>0</v>
      </c>
      <c r="AE83">
        <v>6.9987534489477801</v>
      </c>
      <c r="AF83">
        <v>11.897001000000003</v>
      </c>
      <c r="AG83">
        <v>28.206714215200005</v>
      </c>
      <c r="AH83">
        <v>9.9342074762407595</v>
      </c>
      <c r="AI83">
        <v>0</v>
      </c>
      <c r="AJ83">
        <v>0</v>
      </c>
      <c r="AK83">
        <v>22.907746719621755</v>
      </c>
      <c r="AL83">
        <v>9.221215299999999</v>
      </c>
      <c r="AM83">
        <v>4.4833678033008253</v>
      </c>
      <c r="AN83">
        <v>0</v>
      </c>
      <c r="AO83">
        <v>0</v>
      </c>
      <c r="AP83">
        <v>0.97926159146644565</v>
      </c>
      <c r="AQ83">
        <v>24.197153969999999</v>
      </c>
      <c r="AR83">
        <v>15.004745599999994</v>
      </c>
      <c r="AS83">
        <v>13.139982712161761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935.64901976176805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348.11841410414104</v>
      </c>
      <c r="L84">
        <v>9.2896010166954515</v>
      </c>
      <c r="M84">
        <v>61.66277248201439</v>
      </c>
      <c r="N84">
        <v>47.09042162283157</v>
      </c>
      <c r="O84">
        <v>70.872761191921725</v>
      </c>
      <c r="P84">
        <v>26.62054737881375</v>
      </c>
      <c r="Q84">
        <v>4.6321332052194553</v>
      </c>
      <c r="R84">
        <v>18.008663151121223</v>
      </c>
      <c r="S84">
        <v>11.211240131674444</v>
      </c>
      <c r="T84">
        <v>0</v>
      </c>
      <c r="U84">
        <v>59.940414995471748</v>
      </c>
      <c r="V84">
        <v>8.8001476851851859</v>
      </c>
      <c r="W84">
        <v>19.704690421122997</v>
      </c>
      <c r="X84">
        <v>62.648949904311245</v>
      </c>
      <c r="Y84">
        <v>0</v>
      </c>
      <c r="Z84">
        <v>2.7693110212727263</v>
      </c>
      <c r="AA84">
        <v>11.934806726582281</v>
      </c>
      <c r="AB84">
        <v>11.185776209902471</v>
      </c>
      <c r="AC84">
        <v>8.2208153132558497</v>
      </c>
      <c r="AD84">
        <v>0</v>
      </c>
      <c r="AE84">
        <v>6.9987534489477801</v>
      </c>
      <c r="AF84">
        <v>5.9485005000000015</v>
      </c>
      <c r="AG84">
        <v>28.206714215200005</v>
      </c>
      <c r="AH84">
        <v>9.9342074762407595</v>
      </c>
      <c r="AI84">
        <v>0</v>
      </c>
      <c r="AJ84">
        <v>0</v>
      </c>
      <c r="AK84">
        <v>22.907746719621755</v>
      </c>
      <c r="AL84">
        <v>9.221215299999999</v>
      </c>
      <c r="AM84">
        <v>4.4833678033008253</v>
      </c>
      <c r="AN84">
        <v>0</v>
      </c>
      <c r="AO84">
        <v>0</v>
      </c>
      <c r="AP84">
        <v>0.97926159146644565</v>
      </c>
      <c r="AQ84">
        <v>24.197153969999999</v>
      </c>
      <c r="AR84">
        <v>15.004745599999994</v>
      </c>
      <c r="AS84">
        <v>13.139982712161761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923.73311589847697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299.7684653543912</v>
      </c>
      <c r="L85">
        <v>9.2896010166954515</v>
      </c>
      <c r="M85">
        <v>61.66277248201439</v>
      </c>
      <c r="N85">
        <v>47.09042162283157</v>
      </c>
      <c r="O85">
        <v>70.872761191921725</v>
      </c>
      <c r="P85">
        <v>26.62054737881375</v>
      </c>
      <c r="Q85">
        <v>4.6321332052194553</v>
      </c>
      <c r="R85">
        <v>18.008663151121223</v>
      </c>
      <c r="S85">
        <v>11.211240131674444</v>
      </c>
      <c r="T85">
        <v>0</v>
      </c>
      <c r="U85">
        <v>59.940414995471748</v>
      </c>
      <c r="V85">
        <v>8.8001476851851859</v>
      </c>
      <c r="W85">
        <v>19.76561760104012</v>
      </c>
      <c r="X85">
        <v>62.647653282174701</v>
      </c>
      <c r="Y85">
        <v>0</v>
      </c>
      <c r="Z85">
        <v>5.5386216033636346</v>
      </c>
      <c r="AA85">
        <v>11.934806726582281</v>
      </c>
      <c r="AB85">
        <v>11.185776209902471</v>
      </c>
      <c r="AC85">
        <v>4.1104074370190036</v>
      </c>
      <c r="AD85">
        <v>0</v>
      </c>
      <c r="AE85">
        <v>6.9987534489477801</v>
      </c>
      <c r="AF85">
        <v>5.9485005000000015</v>
      </c>
      <c r="AG85">
        <v>28.206714215200005</v>
      </c>
      <c r="AH85">
        <v>0</v>
      </c>
      <c r="AI85">
        <v>0</v>
      </c>
      <c r="AJ85">
        <v>0</v>
      </c>
      <c r="AK85">
        <v>22.907746719621755</v>
      </c>
      <c r="AL85">
        <v>9.221215299999999</v>
      </c>
      <c r="AM85">
        <v>4.4833678033008253</v>
      </c>
      <c r="AN85">
        <v>0</v>
      </c>
      <c r="AO85">
        <v>0</v>
      </c>
      <c r="AP85">
        <v>0.97926159146644565</v>
      </c>
      <c r="AQ85">
        <v>24.197153969999999</v>
      </c>
      <c r="AR85">
        <v>15.004745599999994</v>
      </c>
      <c r="AS85">
        <v>13.139982712161761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864.16749293612088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299.7684653543912</v>
      </c>
      <c r="L86">
        <v>9.2896010166954515</v>
      </c>
      <c r="M86">
        <v>61.66277248201439</v>
      </c>
      <c r="N86">
        <v>47.09042162283157</v>
      </c>
      <c r="O86">
        <v>70.872761191921725</v>
      </c>
      <c r="P86">
        <v>26.62054737881375</v>
      </c>
      <c r="Q86">
        <v>4.6321332052194553</v>
      </c>
      <c r="R86">
        <v>18.008663151121223</v>
      </c>
      <c r="S86">
        <v>11.211240131674444</v>
      </c>
      <c r="T86">
        <v>0</v>
      </c>
      <c r="U86">
        <v>59.940414995471748</v>
      </c>
      <c r="V86">
        <v>8.8001476851851859</v>
      </c>
      <c r="W86">
        <v>19.70565400621118</v>
      </c>
      <c r="X86">
        <v>62.647653282174701</v>
      </c>
      <c r="Y86">
        <v>0</v>
      </c>
      <c r="Z86">
        <v>5.5386216033636346</v>
      </c>
      <c r="AA86">
        <v>11.934806726582281</v>
      </c>
      <c r="AB86">
        <v>5.592888324531132</v>
      </c>
      <c r="AC86">
        <v>4.1104074370190036</v>
      </c>
      <c r="AD86">
        <v>0</v>
      </c>
      <c r="AE86">
        <v>6.9987534489477801</v>
      </c>
      <c r="AF86">
        <v>5.9485005000000015</v>
      </c>
      <c r="AG86">
        <v>28.206714215200005</v>
      </c>
      <c r="AH86">
        <v>0</v>
      </c>
      <c r="AI86">
        <v>0</v>
      </c>
      <c r="AJ86">
        <v>0</v>
      </c>
      <c r="AK86">
        <v>22.907746719621755</v>
      </c>
      <c r="AL86">
        <v>9.221215299999999</v>
      </c>
      <c r="AM86">
        <v>4.4833678033008253</v>
      </c>
      <c r="AN86">
        <v>0</v>
      </c>
      <c r="AO86">
        <v>0</v>
      </c>
      <c r="AP86">
        <v>0.97926159146644565</v>
      </c>
      <c r="AQ86">
        <v>24.197153969999999</v>
      </c>
      <c r="AR86">
        <v>15.004745599999994</v>
      </c>
      <c r="AS86">
        <v>13.139982712161761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858.51464145592058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299.7684653543912</v>
      </c>
      <c r="L87">
        <v>9.2896010166954515</v>
      </c>
      <c r="M87">
        <v>61.66277248201439</v>
      </c>
      <c r="N87">
        <v>47.09042162283157</v>
      </c>
      <c r="O87">
        <v>70.872761191921725</v>
      </c>
      <c r="P87">
        <v>26.62054737881375</v>
      </c>
      <c r="Q87">
        <v>4.6321332052194553</v>
      </c>
      <c r="R87">
        <v>18.008663151121223</v>
      </c>
      <c r="S87">
        <v>11.211240131674444</v>
      </c>
      <c r="T87">
        <v>0</v>
      </c>
      <c r="U87">
        <v>59.940414995471748</v>
      </c>
      <c r="V87">
        <v>8.8001476851851859</v>
      </c>
      <c r="W87">
        <v>19.70565400621118</v>
      </c>
      <c r="X87">
        <v>62.647653282174701</v>
      </c>
      <c r="Y87">
        <v>0</v>
      </c>
      <c r="Z87">
        <v>5.5386216033636346</v>
      </c>
      <c r="AA87">
        <v>5.9674033632911403</v>
      </c>
      <c r="AB87">
        <v>5.592888324531132</v>
      </c>
      <c r="AC87">
        <v>4.1104074370190036</v>
      </c>
      <c r="AD87">
        <v>0</v>
      </c>
      <c r="AE87">
        <v>6.9987534489477801</v>
      </c>
      <c r="AF87">
        <v>5.9485005000000015</v>
      </c>
      <c r="AG87">
        <v>28.206714215200005</v>
      </c>
      <c r="AH87">
        <v>0</v>
      </c>
      <c r="AI87">
        <v>0</v>
      </c>
      <c r="AJ87">
        <v>0</v>
      </c>
      <c r="AK87">
        <v>22.907746719621755</v>
      </c>
      <c r="AL87">
        <v>18.442430599999998</v>
      </c>
      <c r="AM87">
        <v>4.4833678033008253</v>
      </c>
      <c r="AN87">
        <v>0</v>
      </c>
      <c r="AO87">
        <v>0</v>
      </c>
      <c r="AP87">
        <v>0.76164785567522786</v>
      </c>
      <c r="AQ87">
        <v>24.197153969999999</v>
      </c>
      <c r="AR87">
        <v>15.004745599999994</v>
      </c>
      <c r="AS87">
        <v>13.139982712161761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861.55083965683832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299.7684653543912</v>
      </c>
      <c r="L88">
        <v>9.2896010166954515</v>
      </c>
      <c r="M88">
        <v>61.66277248201439</v>
      </c>
      <c r="N88">
        <v>47.09042162283157</v>
      </c>
      <c r="O88">
        <v>70.872761191921725</v>
      </c>
      <c r="P88">
        <v>26.62054737881375</v>
      </c>
      <c r="Q88">
        <v>4.6321332052194553</v>
      </c>
      <c r="R88">
        <v>18.008663151121223</v>
      </c>
      <c r="S88">
        <v>11.211240131674444</v>
      </c>
      <c r="T88">
        <v>0</v>
      </c>
      <c r="U88">
        <v>59.940414995471748</v>
      </c>
      <c r="V88">
        <v>8.8001476851851859</v>
      </c>
      <c r="W88">
        <v>19.70565400621118</v>
      </c>
      <c r="X88">
        <v>62.647653282174701</v>
      </c>
      <c r="Y88">
        <v>0</v>
      </c>
      <c r="Z88">
        <v>5.5386216033636346</v>
      </c>
      <c r="AA88">
        <v>5.9674033632911403</v>
      </c>
      <c r="AB88">
        <v>5.592888324531132</v>
      </c>
      <c r="AC88">
        <v>4.1104074370190036</v>
      </c>
      <c r="AD88">
        <v>0</v>
      </c>
      <c r="AE88">
        <v>6.9987534489477801</v>
      </c>
      <c r="AF88">
        <v>5.9485005000000015</v>
      </c>
      <c r="AG88">
        <v>28.206714215200005</v>
      </c>
      <c r="AH88">
        <v>0</v>
      </c>
      <c r="AI88">
        <v>0</v>
      </c>
      <c r="AJ88">
        <v>0</v>
      </c>
      <c r="AK88">
        <v>22.907746719621755</v>
      </c>
      <c r="AL88">
        <v>18.442430599999998</v>
      </c>
      <c r="AM88">
        <v>4.4833678033008253</v>
      </c>
      <c r="AN88">
        <v>0</v>
      </c>
      <c r="AO88">
        <v>0</v>
      </c>
      <c r="AP88">
        <v>0.76164785567522786</v>
      </c>
      <c r="AQ88">
        <v>16.131435979999999</v>
      </c>
      <c r="AR88">
        <v>15.004745599999994</v>
      </c>
      <c r="AS88">
        <v>13.139982712161761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853.48512166683827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309.43845411400315</v>
      </c>
      <c r="L89">
        <v>9.2896010166954515</v>
      </c>
      <c r="M89">
        <v>61.66277248201439</v>
      </c>
      <c r="N89">
        <v>47.09042162283157</v>
      </c>
      <c r="O89">
        <v>70.872761191921725</v>
      </c>
      <c r="P89">
        <v>26.62054737881375</v>
      </c>
      <c r="Q89">
        <v>4.6321332052194553</v>
      </c>
      <c r="R89">
        <v>18.008663151121223</v>
      </c>
      <c r="S89">
        <v>11.211240131674444</v>
      </c>
      <c r="T89">
        <v>0</v>
      </c>
      <c r="U89">
        <v>59.940414995471748</v>
      </c>
      <c r="V89">
        <v>8.8001476851851859</v>
      </c>
      <c r="W89">
        <v>19.708266909251105</v>
      </c>
      <c r="X89">
        <v>62.648831750747391</v>
      </c>
      <c r="Y89">
        <v>0</v>
      </c>
      <c r="Z89">
        <v>5.5386216033636346</v>
      </c>
      <c r="AA89">
        <v>5.9674033632911403</v>
      </c>
      <c r="AB89">
        <v>5.592888324531132</v>
      </c>
      <c r="AC89">
        <v>4.1104074370190036</v>
      </c>
      <c r="AD89">
        <v>0</v>
      </c>
      <c r="AE89">
        <v>6.9987534489477801</v>
      </c>
      <c r="AF89">
        <v>5.9485005000000015</v>
      </c>
      <c r="AG89">
        <v>28.206714215200005</v>
      </c>
      <c r="AH89">
        <v>0</v>
      </c>
      <c r="AI89">
        <v>0</v>
      </c>
      <c r="AJ89">
        <v>0</v>
      </c>
      <c r="AK89">
        <v>22.907746719621755</v>
      </c>
      <c r="AL89">
        <v>9.221215299999999</v>
      </c>
      <c r="AM89">
        <v>4.4833678033008253</v>
      </c>
      <c r="AN89">
        <v>0</v>
      </c>
      <c r="AO89">
        <v>0</v>
      </c>
      <c r="AP89">
        <v>0.326420384092792</v>
      </c>
      <c r="AQ89">
        <v>16.131435979999999</v>
      </c>
      <c r="AR89">
        <v>15.004745599999994</v>
      </c>
      <c r="AS89">
        <v>13.139982712161761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853.50245902648044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299.7684653543912</v>
      </c>
      <c r="L90">
        <v>9.2896010166954515</v>
      </c>
      <c r="M90">
        <v>61.66277248201439</v>
      </c>
      <c r="N90">
        <v>47.09042162283157</v>
      </c>
      <c r="O90">
        <v>70.872761191921725</v>
      </c>
      <c r="P90">
        <v>26.62054737881375</v>
      </c>
      <c r="Q90">
        <v>4.6321332052194553</v>
      </c>
      <c r="R90">
        <v>18.008663151121223</v>
      </c>
      <c r="S90">
        <v>11.211240131674444</v>
      </c>
      <c r="T90">
        <v>0</v>
      </c>
      <c r="U90">
        <v>59.940414995471748</v>
      </c>
      <c r="V90">
        <v>8.8078881927710846</v>
      </c>
      <c r="W90">
        <v>19.708266909251105</v>
      </c>
      <c r="X90">
        <v>62.648831750747391</v>
      </c>
      <c r="Y90">
        <v>0</v>
      </c>
      <c r="Z90">
        <v>5.5386216033636346</v>
      </c>
      <c r="AA90">
        <v>0</v>
      </c>
      <c r="AB90">
        <v>5.592888324531132</v>
      </c>
      <c r="AC90">
        <v>4.1104074370190036</v>
      </c>
      <c r="AD90">
        <v>0</v>
      </c>
      <c r="AE90">
        <v>6.9987534489477801</v>
      </c>
      <c r="AF90">
        <v>5.9485005000000015</v>
      </c>
      <c r="AG90">
        <v>28.206714215200005</v>
      </c>
      <c r="AH90">
        <v>0</v>
      </c>
      <c r="AI90">
        <v>0</v>
      </c>
      <c r="AJ90">
        <v>0</v>
      </c>
      <c r="AK90">
        <v>22.907746719621755</v>
      </c>
      <c r="AL90">
        <v>9.221215299999999</v>
      </c>
      <c r="AM90">
        <v>4.4833678033008253</v>
      </c>
      <c r="AN90">
        <v>0</v>
      </c>
      <c r="AO90">
        <v>0</v>
      </c>
      <c r="AP90">
        <v>0.326420384092792</v>
      </c>
      <c r="AQ90">
        <v>16.131435979999999</v>
      </c>
      <c r="AR90">
        <v>15.004745599999994</v>
      </c>
      <c r="AS90">
        <v>13.139982712161761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837.87280741116319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290.09847716535432</v>
      </c>
      <c r="L91">
        <v>9.2896010166954515</v>
      </c>
      <c r="M91">
        <v>61.66277248201439</v>
      </c>
      <c r="N91">
        <v>47.09042162283157</v>
      </c>
      <c r="O91">
        <v>70.872761191921725</v>
      </c>
      <c r="P91">
        <v>26.62054737881375</v>
      </c>
      <c r="Q91">
        <v>4.6321332052194553</v>
      </c>
      <c r="R91">
        <v>18.008663151121223</v>
      </c>
      <c r="S91">
        <v>11.211240131674444</v>
      </c>
      <c r="T91">
        <v>0</v>
      </c>
      <c r="U91">
        <v>59.940414995471748</v>
      </c>
      <c r="V91">
        <v>8.8078881927710846</v>
      </c>
      <c r="W91">
        <v>19.707290129782834</v>
      </c>
      <c r="X91">
        <v>62.181318089642744</v>
      </c>
      <c r="Y91">
        <v>0</v>
      </c>
      <c r="Z91">
        <v>5.5386216033636346</v>
      </c>
      <c r="AA91">
        <v>0</v>
      </c>
      <c r="AB91">
        <v>5.592888324531132</v>
      </c>
      <c r="AC91">
        <v>4.1104074370190036</v>
      </c>
      <c r="AD91">
        <v>0</v>
      </c>
      <c r="AE91">
        <v>0</v>
      </c>
      <c r="AF91">
        <v>5.9485005000000015</v>
      </c>
      <c r="AG91">
        <v>28.206714215200005</v>
      </c>
      <c r="AH91">
        <v>0</v>
      </c>
      <c r="AI91">
        <v>0</v>
      </c>
      <c r="AJ91">
        <v>0</v>
      </c>
      <c r="AK91">
        <v>22.907746719621755</v>
      </c>
      <c r="AL91">
        <v>9.221215299999999</v>
      </c>
      <c r="AM91">
        <v>4.4833678033008253</v>
      </c>
      <c r="AN91">
        <v>0</v>
      </c>
      <c r="AO91">
        <v>0</v>
      </c>
      <c r="AP91">
        <v>0.54403411988400985</v>
      </c>
      <c r="AQ91">
        <v>8.4457780000000007</v>
      </c>
      <c r="AR91">
        <v>15.004745599999994</v>
      </c>
      <c r="AS91">
        <v>13.139982712161761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813.26753108839694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290.09847716535432</v>
      </c>
      <c r="L92">
        <v>9.2896010166954515</v>
      </c>
      <c r="M92">
        <v>61.66277248201439</v>
      </c>
      <c r="N92">
        <v>47.09042162283157</v>
      </c>
      <c r="O92">
        <v>70.872761191921725</v>
      </c>
      <c r="P92">
        <v>26.62054737881375</v>
      </c>
      <c r="Q92">
        <v>4.6321332052194553</v>
      </c>
      <c r="R92">
        <v>18.008663151121223</v>
      </c>
      <c r="S92">
        <v>11.211240131674444</v>
      </c>
      <c r="T92">
        <v>0</v>
      </c>
      <c r="U92">
        <v>59.940414995471748</v>
      </c>
      <c r="V92">
        <v>8.8078881927710846</v>
      </c>
      <c r="W92">
        <v>19.707290129782834</v>
      </c>
      <c r="X92">
        <v>62.652338675178925</v>
      </c>
      <c r="Y92">
        <v>0</v>
      </c>
      <c r="Z92">
        <v>5.5386216033636346</v>
      </c>
      <c r="AA92">
        <v>0</v>
      </c>
      <c r="AB92">
        <v>5.592888324531132</v>
      </c>
      <c r="AC92">
        <v>4.1104074370190036</v>
      </c>
      <c r="AD92">
        <v>0</v>
      </c>
      <c r="AE92">
        <v>0</v>
      </c>
      <c r="AF92">
        <v>5.9485005000000015</v>
      </c>
      <c r="AG92">
        <v>28.206714215200005</v>
      </c>
      <c r="AH92">
        <v>0</v>
      </c>
      <c r="AI92">
        <v>0</v>
      </c>
      <c r="AJ92">
        <v>0</v>
      </c>
      <c r="AK92">
        <v>22.907746719621755</v>
      </c>
      <c r="AL92">
        <v>9.221215299999999</v>
      </c>
      <c r="AM92">
        <v>4.4833678033008253</v>
      </c>
      <c r="AN92">
        <v>0</v>
      </c>
      <c r="AO92">
        <v>0</v>
      </c>
      <c r="AP92">
        <v>0.54403411988400985</v>
      </c>
      <c r="AQ92">
        <v>8.2346335499999999</v>
      </c>
      <c r="AR92">
        <v>15.004745599999994</v>
      </c>
      <c r="AS92">
        <v>13.139982712161761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813.5274072239331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290.09847716535432</v>
      </c>
      <c r="L93">
        <v>9.2896010166954515</v>
      </c>
      <c r="M93">
        <v>61.66277248201439</v>
      </c>
      <c r="N93">
        <v>47.09042162283157</v>
      </c>
      <c r="O93">
        <v>70.872761191921725</v>
      </c>
      <c r="P93">
        <v>26.62054737881375</v>
      </c>
      <c r="Q93">
        <v>4.6321332052194553</v>
      </c>
      <c r="R93">
        <v>18.008663151121223</v>
      </c>
      <c r="S93">
        <v>11.211240131674444</v>
      </c>
      <c r="T93">
        <v>0</v>
      </c>
      <c r="U93">
        <v>59.940414995471748</v>
      </c>
      <c r="V93">
        <v>8.8078881927710846</v>
      </c>
      <c r="W93">
        <v>19.707290129782834</v>
      </c>
      <c r="X93">
        <v>62.652338675178925</v>
      </c>
      <c r="Y93">
        <v>0</v>
      </c>
      <c r="Z93">
        <v>5.5386216033636346</v>
      </c>
      <c r="AA93">
        <v>0</v>
      </c>
      <c r="AB93">
        <v>5.592888324531132</v>
      </c>
      <c r="AC93">
        <v>0</v>
      </c>
      <c r="AD93">
        <v>0</v>
      </c>
      <c r="AE93">
        <v>0</v>
      </c>
      <c r="AF93">
        <v>5.9485005000000015</v>
      </c>
      <c r="AG93">
        <v>28.206714215200005</v>
      </c>
      <c r="AH93">
        <v>0</v>
      </c>
      <c r="AI93">
        <v>0</v>
      </c>
      <c r="AJ93">
        <v>0</v>
      </c>
      <c r="AK93">
        <v>22.907746719621755</v>
      </c>
      <c r="AL93">
        <v>9.221215299999999</v>
      </c>
      <c r="AM93">
        <v>4.4833678033008253</v>
      </c>
      <c r="AN93">
        <v>0</v>
      </c>
      <c r="AO93">
        <v>0</v>
      </c>
      <c r="AP93">
        <v>0.54403411988400985</v>
      </c>
      <c r="AQ93">
        <v>8.0657179899999996</v>
      </c>
      <c r="AR93">
        <v>15.004745599999994</v>
      </c>
      <c r="AS93">
        <v>13.139982712161761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809.2480842269141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290.09847716535432</v>
      </c>
      <c r="L94">
        <v>9.2896010166954515</v>
      </c>
      <c r="M94">
        <v>61.66277248201439</v>
      </c>
      <c r="N94">
        <v>47.09042162283157</v>
      </c>
      <c r="O94">
        <v>70.872761191921725</v>
      </c>
      <c r="P94">
        <v>26.62054737881375</v>
      </c>
      <c r="Q94">
        <v>4.6321332052194553</v>
      </c>
      <c r="R94">
        <v>18.008663151121223</v>
      </c>
      <c r="S94">
        <v>11.211240131674444</v>
      </c>
      <c r="T94">
        <v>0</v>
      </c>
      <c r="U94">
        <v>59.940414995471748</v>
      </c>
      <c r="V94">
        <v>8.8078881927710846</v>
      </c>
      <c r="W94">
        <v>19.708266909251105</v>
      </c>
      <c r="X94">
        <v>62.652338675178925</v>
      </c>
      <c r="Y94">
        <v>0</v>
      </c>
      <c r="Z94">
        <v>5.5386216033636346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5.9485005000000015</v>
      </c>
      <c r="AG94">
        <v>28.206714215200005</v>
      </c>
      <c r="AH94">
        <v>0</v>
      </c>
      <c r="AI94">
        <v>0</v>
      </c>
      <c r="AJ94">
        <v>0</v>
      </c>
      <c r="AK94">
        <v>22.907746719621755</v>
      </c>
      <c r="AL94">
        <v>9.221215299999999</v>
      </c>
      <c r="AM94">
        <v>4.4833678033008253</v>
      </c>
      <c r="AN94">
        <v>0</v>
      </c>
      <c r="AO94">
        <v>0</v>
      </c>
      <c r="AP94">
        <v>0.54403411988400985</v>
      </c>
      <c r="AQ94">
        <v>0</v>
      </c>
      <c r="AR94">
        <v>15.004745599999994</v>
      </c>
      <c r="AS94">
        <v>13.139982712161761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795.59045469185116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290.09847716535432</v>
      </c>
      <c r="L95">
        <v>9.2896010166954515</v>
      </c>
      <c r="M95">
        <v>61.66277248201439</v>
      </c>
      <c r="N95">
        <v>47.09042162283157</v>
      </c>
      <c r="O95">
        <v>70.872761191921725</v>
      </c>
      <c r="P95">
        <v>26.62054737881375</v>
      </c>
      <c r="Q95">
        <v>4.6321332052194553</v>
      </c>
      <c r="R95">
        <v>18.008663151121223</v>
      </c>
      <c r="S95">
        <v>11.211240131674444</v>
      </c>
      <c r="T95">
        <v>0</v>
      </c>
      <c r="U95">
        <v>59.940414995471748</v>
      </c>
      <c r="V95">
        <v>8.8078881927710846</v>
      </c>
      <c r="W95">
        <v>19.708266909251105</v>
      </c>
      <c r="X95">
        <v>62.648831750747391</v>
      </c>
      <c r="Y95">
        <v>0</v>
      </c>
      <c r="Z95">
        <v>5.5386216033636346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5.9485005000000015</v>
      </c>
      <c r="AG95">
        <v>28.206714215200005</v>
      </c>
      <c r="AH95">
        <v>0</v>
      </c>
      <c r="AI95">
        <v>0</v>
      </c>
      <c r="AJ95">
        <v>0</v>
      </c>
      <c r="AK95">
        <v>22.907746719621755</v>
      </c>
      <c r="AL95">
        <v>9.221215299999999</v>
      </c>
      <c r="AM95">
        <v>4.4833678033008253</v>
      </c>
      <c r="AN95">
        <v>0</v>
      </c>
      <c r="AO95">
        <v>0</v>
      </c>
      <c r="AP95">
        <v>0.27201727953603977</v>
      </c>
      <c r="AQ95">
        <v>0</v>
      </c>
      <c r="AR95">
        <v>15.004745599999994</v>
      </c>
      <c r="AS95">
        <v>13.139982712161761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795.3149309270716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290.09847716535432</v>
      </c>
      <c r="L96">
        <v>9.2896010166954515</v>
      </c>
      <c r="M96">
        <v>61.66277248201439</v>
      </c>
      <c r="N96">
        <v>47.09042162283157</v>
      </c>
      <c r="O96">
        <v>70.872761191921725</v>
      </c>
      <c r="P96">
        <v>26.62054737881375</v>
      </c>
      <c r="Q96">
        <v>4.6321332052194553</v>
      </c>
      <c r="R96">
        <v>18.008663151121223</v>
      </c>
      <c r="S96">
        <v>11.211240131674444</v>
      </c>
      <c r="T96">
        <v>0</v>
      </c>
      <c r="U96">
        <v>59.940414995471748</v>
      </c>
      <c r="V96">
        <v>8.8078881927710846</v>
      </c>
      <c r="W96">
        <v>19.708266909251105</v>
      </c>
      <c r="X96">
        <v>62.648831750747391</v>
      </c>
      <c r="Y96">
        <v>0</v>
      </c>
      <c r="Z96">
        <v>5.5386216033636346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5.9485005000000015</v>
      </c>
      <c r="AG96">
        <v>28.206714215200005</v>
      </c>
      <c r="AH96">
        <v>0</v>
      </c>
      <c r="AI96">
        <v>0</v>
      </c>
      <c r="AJ96">
        <v>0</v>
      </c>
      <c r="AK96">
        <v>22.907746719621755</v>
      </c>
      <c r="AL96">
        <v>9.221215299999999</v>
      </c>
      <c r="AM96">
        <v>4.4833678033008253</v>
      </c>
      <c r="AN96">
        <v>0</v>
      </c>
      <c r="AO96">
        <v>0</v>
      </c>
      <c r="AP96">
        <v>0.27201727953603977</v>
      </c>
      <c r="AQ96">
        <v>0</v>
      </c>
      <c r="AR96">
        <v>15.004745599999994</v>
      </c>
      <c r="AS96">
        <v>13.139982712161761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795.3149309270716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290.09847716535432</v>
      </c>
      <c r="L97">
        <v>9.2896010166954515</v>
      </c>
      <c r="M97">
        <v>61.66277248201439</v>
      </c>
      <c r="N97">
        <v>47.09042162283157</v>
      </c>
      <c r="O97">
        <v>70.872761191921725</v>
      </c>
      <c r="P97">
        <v>26.62054737881375</v>
      </c>
      <c r="Q97">
        <v>4.6321332052194553</v>
      </c>
      <c r="R97">
        <v>18.008663151121223</v>
      </c>
      <c r="S97">
        <v>11.211240131674444</v>
      </c>
      <c r="T97">
        <v>0</v>
      </c>
      <c r="U97">
        <v>59.940414995471748</v>
      </c>
      <c r="V97">
        <v>8.8078881927710846</v>
      </c>
      <c r="W97">
        <v>19.707290129782834</v>
      </c>
      <c r="X97">
        <v>62.652338675178925</v>
      </c>
      <c r="Y97">
        <v>0</v>
      </c>
      <c r="Z97">
        <v>5.5386216033636346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5.9485005000000015</v>
      </c>
      <c r="AG97">
        <v>28.206714215200005</v>
      </c>
      <c r="AH97">
        <v>0</v>
      </c>
      <c r="AI97">
        <v>0</v>
      </c>
      <c r="AJ97">
        <v>0</v>
      </c>
      <c r="AK97">
        <v>22.907746719621755</v>
      </c>
      <c r="AL97">
        <v>9.221215299999999</v>
      </c>
      <c r="AM97">
        <v>6.7114656381095275</v>
      </c>
      <c r="AN97">
        <v>0</v>
      </c>
      <c r="AO97">
        <v>0</v>
      </c>
      <c r="AP97">
        <v>0</v>
      </c>
      <c r="AQ97">
        <v>0</v>
      </c>
      <c r="AR97">
        <v>15.004745599999994</v>
      </c>
      <c r="AS97">
        <v>13.139982712161761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797.27354162730762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290.09847716535432</v>
      </c>
      <c r="L98">
        <v>9.2896010166954515</v>
      </c>
      <c r="M98">
        <v>61.66277248201439</v>
      </c>
      <c r="N98">
        <v>47.09042162283157</v>
      </c>
      <c r="O98">
        <v>70.872761191921725</v>
      </c>
      <c r="P98">
        <v>26.62054737881375</v>
      </c>
      <c r="Q98">
        <v>4.6321332052194553</v>
      </c>
      <c r="R98">
        <v>18.008663151121223</v>
      </c>
      <c r="S98">
        <v>11.211240131674444</v>
      </c>
      <c r="T98">
        <v>0</v>
      </c>
      <c r="U98">
        <v>59.940414995471748</v>
      </c>
      <c r="V98">
        <v>8.8078881927710846</v>
      </c>
      <c r="W98">
        <v>19.708266909251105</v>
      </c>
      <c r="X98">
        <v>62.650543464662178</v>
      </c>
      <c r="Y98">
        <v>0</v>
      </c>
      <c r="Z98">
        <v>5.5386216033636346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5.9485005000000015</v>
      </c>
      <c r="AG98">
        <v>28.206714215200005</v>
      </c>
      <c r="AH98">
        <v>0</v>
      </c>
      <c r="AI98">
        <v>0</v>
      </c>
      <c r="AJ98">
        <v>0</v>
      </c>
      <c r="AK98">
        <v>22.907746719621755</v>
      </c>
      <c r="AL98">
        <v>9.221215299999999</v>
      </c>
      <c r="AM98">
        <v>6.7114656381095275</v>
      </c>
      <c r="AN98">
        <v>0</v>
      </c>
      <c r="AO98">
        <v>0</v>
      </c>
      <c r="AP98">
        <v>0</v>
      </c>
      <c r="AQ98">
        <v>0</v>
      </c>
      <c r="AR98">
        <v>15.004745599999994</v>
      </c>
      <c r="AS98">
        <v>13.139982712161761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797.27272319625911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6.6698463532464407</v>
      </c>
      <c r="L99">
        <f t="shared" si="2"/>
        <v>0.14608660690015965</v>
      </c>
      <c r="M99">
        <f t="shared" si="2"/>
        <v>1.3071563060961455</v>
      </c>
      <c r="N99">
        <f t="shared" si="2"/>
        <v>1.0122305838849535</v>
      </c>
      <c r="O99">
        <f t="shared" si="2"/>
        <v>1.5019380090536008</v>
      </c>
      <c r="P99">
        <f t="shared" si="2"/>
        <v>0.5641460199931565</v>
      </c>
      <c r="Q99">
        <f t="shared" si="2"/>
        <v>8.0487295636578596E-2</v>
      </c>
      <c r="R99">
        <f t="shared" si="2"/>
        <v>0.2954008019197979</v>
      </c>
      <c r="S99">
        <f t="shared" si="2"/>
        <v>0.18963736186246505</v>
      </c>
      <c r="T99">
        <f t="shared" si="2"/>
        <v>0</v>
      </c>
      <c r="U99">
        <f t="shared" si="2"/>
        <v>1.4527692202667637</v>
      </c>
      <c r="V99">
        <f t="shared" si="2"/>
        <v>0.1477848280071497</v>
      </c>
      <c r="W99">
        <f t="shared" si="2"/>
        <v>0.39880152876807601</v>
      </c>
      <c r="X99">
        <f t="shared" si="2"/>
        <v>1.2659588016558379</v>
      </c>
      <c r="Y99">
        <f t="shared" si="2"/>
        <v>0</v>
      </c>
      <c r="Z99">
        <f t="shared" si="2"/>
        <v>0.11146476278706804</v>
      </c>
      <c r="AA99">
        <f t="shared" si="2"/>
        <v>0.1677740790977848</v>
      </c>
      <c r="AB99">
        <f t="shared" si="2"/>
        <v>0.12058957510465118</v>
      </c>
      <c r="AC99">
        <f t="shared" si="2"/>
        <v>7.2959735301221101E-2</v>
      </c>
      <c r="AD99">
        <f t="shared" si="2"/>
        <v>5.8104372872861479E-2</v>
      </c>
      <c r="AE99">
        <f t="shared" si="2"/>
        <v>0.16971977113698344</v>
      </c>
      <c r="AF99">
        <f t="shared" si="2"/>
        <v>0.19940695571932077</v>
      </c>
      <c r="AG99">
        <f t="shared" si="2"/>
        <v>0.67696114116480011</v>
      </c>
      <c r="AH99">
        <f t="shared" si="2"/>
        <v>0.27349235476080236</v>
      </c>
      <c r="AI99">
        <f t="shared" si="2"/>
        <v>0</v>
      </c>
      <c r="AJ99">
        <f t="shared" si="2"/>
        <v>0</v>
      </c>
      <c r="AK99">
        <f t="shared" si="2"/>
        <v>0.54978592127092296</v>
      </c>
      <c r="AL99">
        <f t="shared" si="2"/>
        <v>0.4821689656959125</v>
      </c>
      <c r="AM99">
        <f t="shared" si="2"/>
        <v>0.14714956384707417</v>
      </c>
      <c r="AN99">
        <f t="shared" si="2"/>
        <v>0</v>
      </c>
      <c r="AO99">
        <f t="shared" si="2"/>
        <v>0</v>
      </c>
      <c r="AP99">
        <f t="shared" si="2"/>
        <v>1.2880008348218727E-2</v>
      </c>
      <c r="AQ99">
        <f t="shared" si="2"/>
        <v>0.316716675</v>
      </c>
      <c r="AR99">
        <f t="shared" si="2"/>
        <v>0.36339618249999966</v>
      </c>
      <c r="AS99">
        <f t="shared" si="2"/>
        <v>0.3174162779464767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19.072230059845204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86.059524083393256</v>
      </c>
      <c r="L3">
        <v>23.95966066035292</v>
      </c>
      <c r="M3">
        <v>0</v>
      </c>
      <c r="N3">
        <v>29.011746136841186</v>
      </c>
      <c r="O3">
        <v>48.71189780807827</v>
      </c>
      <c r="P3">
        <v>66.761372765199326</v>
      </c>
      <c r="Q3">
        <v>1.8703656268656721</v>
      </c>
      <c r="R3">
        <v>10.315144360524814</v>
      </c>
      <c r="S3">
        <v>3.7307836767676772</v>
      </c>
      <c r="T3">
        <v>0</v>
      </c>
      <c r="U3">
        <v>320.04046628867758</v>
      </c>
      <c r="V3">
        <v>5.1000855902777777</v>
      </c>
      <c r="W3">
        <v>11.396929010695189</v>
      </c>
      <c r="X3">
        <v>36.232872650467023</v>
      </c>
      <c r="Y3">
        <v>0</v>
      </c>
      <c r="Z3">
        <v>1.6016259560000001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13.245724376989758</v>
      </c>
      <c r="AL3">
        <v>3.1389787000000009</v>
      </c>
      <c r="AM3">
        <v>3.8819649215303831</v>
      </c>
      <c r="AN3">
        <v>0</v>
      </c>
      <c r="AO3">
        <v>0</v>
      </c>
      <c r="AP3">
        <v>1.4470868651691802</v>
      </c>
      <c r="AQ3">
        <v>0</v>
      </c>
      <c r="AR3">
        <v>10.032431600000001</v>
      </c>
      <c r="AS3">
        <v>7.996258308876004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684.53491938670606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86.059524083393256</v>
      </c>
      <c r="L4">
        <v>23.95966066035292</v>
      </c>
      <c r="M4">
        <v>0</v>
      </c>
      <c r="N4">
        <v>29.011746136841186</v>
      </c>
      <c r="O4">
        <v>48.71189780807827</v>
      </c>
      <c r="P4">
        <v>66.761372765199326</v>
      </c>
      <c r="Q4">
        <v>1.8703656268656721</v>
      </c>
      <c r="R4">
        <v>10.41632017066968</v>
      </c>
      <c r="S4">
        <v>3.7307836767676772</v>
      </c>
      <c r="T4">
        <v>0</v>
      </c>
      <c r="U4">
        <v>320.04046628867758</v>
      </c>
      <c r="V4">
        <v>5.1000855902777777</v>
      </c>
      <c r="W4">
        <v>11.396929010695189</v>
      </c>
      <c r="X4">
        <v>36.232872650467023</v>
      </c>
      <c r="Y4">
        <v>0</v>
      </c>
      <c r="Z4">
        <v>1.6016259560000001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13.245724376989758</v>
      </c>
      <c r="AL4">
        <v>3.1389787000000009</v>
      </c>
      <c r="AM4">
        <v>3.8819649215303831</v>
      </c>
      <c r="AN4">
        <v>0</v>
      </c>
      <c r="AO4">
        <v>0</v>
      </c>
      <c r="AP4">
        <v>1.4470868651691802</v>
      </c>
      <c r="AQ4">
        <v>0</v>
      </c>
      <c r="AR4">
        <v>10.032431600000001</v>
      </c>
      <c r="AS4">
        <v>7.996258308876004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684.63609519685087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86.059524083393256</v>
      </c>
      <c r="L5">
        <v>23.95966066035292</v>
      </c>
      <c r="M5">
        <v>0</v>
      </c>
      <c r="N5">
        <v>29.011746136841186</v>
      </c>
      <c r="O5">
        <v>48.71189780807827</v>
      </c>
      <c r="P5">
        <v>66.761372765199326</v>
      </c>
      <c r="Q5">
        <v>1.8703656268656721</v>
      </c>
      <c r="R5">
        <v>5.7995694767630805</v>
      </c>
      <c r="S5">
        <v>3.7307836767676772</v>
      </c>
      <c r="T5">
        <v>0</v>
      </c>
      <c r="U5">
        <v>320.04046628867758</v>
      </c>
      <c r="V5">
        <v>2.9391247342931939</v>
      </c>
      <c r="W5">
        <v>11.396929010695189</v>
      </c>
      <c r="X5">
        <v>36.232872650467023</v>
      </c>
      <c r="Y5">
        <v>0</v>
      </c>
      <c r="Z5">
        <v>1.6016259560000001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13.245724376989758</v>
      </c>
      <c r="AL5">
        <v>3.1389787000000009</v>
      </c>
      <c r="AM5">
        <v>3.8819649215303831</v>
      </c>
      <c r="AN5">
        <v>0</v>
      </c>
      <c r="AO5">
        <v>0</v>
      </c>
      <c r="AP5">
        <v>1.4470868651691802</v>
      </c>
      <c r="AQ5">
        <v>0</v>
      </c>
      <c r="AR5">
        <v>8.4055508000000003</v>
      </c>
      <c r="AS5">
        <v>7.996258308876004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676.23150284695964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86.059524083393256</v>
      </c>
      <c r="L6">
        <v>23.95966066035292</v>
      </c>
      <c r="M6">
        <v>0</v>
      </c>
      <c r="N6">
        <v>29.011746136841186</v>
      </c>
      <c r="O6">
        <v>48.71189780807827</v>
      </c>
      <c r="P6">
        <v>66.761372765199326</v>
      </c>
      <c r="Q6">
        <v>1.8703656268656721</v>
      </c>
      <c r="R6">
        <v>5.7995694767630805</v>
      </c>
      <c r="S6">
        <v>3.7307836767676772</v>
      </c>
      <c r="T6">
        <v>0</v>
      </c>
      <c r="U6">
        <v>320.04046628867758</v>
      </c>
      <c r="V6">
        <v>2.8999323525513581</v>
      </c>
      <c r="W6">
        <v>11.396929010695189</v>
      </c>
      <c r="X6">
        <v>36.232872650467023</v>
      </c>
      <c r="Y6">
        <v>0</v>
      </c>
      <c r="Z6">
        <v>1.6016259560000001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13.245724376989758</v>
      </c>
      <c r="AL6">
        <v>3.1389787000000009</v>
      </c>
      <c r="AM6">
        <v>3.8819649215303831</v>
      </c>
      <c r="AN6">
        <v>0</v>
      </c>
      <c r="AO6">
        <v>0</v>
      </c>
      <c r="AP6">
        <v>1.4470868651691802</v>
      </c>
      <c r="AQ6">
        <v>0</v>
      </c>
      <c r="AR6">
        <v>8.4055508000000003</v>
      </c>
      <c r="AS6">
        <v>7.996258308876004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676.19231046521782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86.059524083393256</v>
      </c>
      <c r="L7">
        <v>23.95966066035292</v>
      </c>
      <c r="M7">
        <v>0</v>
      </c>
      <c r="N7">
        <v>29.011746136841186</v>
      </c>
      <c r="O7">
        <v>48.71189780807827</v>
      </c>
      <c r="P7">
        <v>66.761372765199326</v>
      </c>
      <c r="Q7">
        <v>1.8703656268656721</v>
      </c>
      <c r="R7">
        <v>5.8301137560975604</v>
      </c>
      <c r="S7">
        <v>3.7307836767676772</v>
      </c>
      <c r="T7">
        <v>0</v>
      </c>
      <c r="U7">
        <v>320.04046628867758</v>
      </c>
      <c r="V7">
        <v>2.9027407740774076</v>
      </c>
      <c r="W7">
        <v>11.398239038759689</v>
      </c>
      <c r="X7">
        <v>36.233081952230258</v>
      </c>
      <c r="Y7">
        <v>0</v>
      </c>
      <c r="Z7">
        <v>1.6016259560000001</v>
      </c>
      <c r="AA7">
        <v>0</v>
      </c>
      <c r="AB7">
        <v>0</v>
      </c>
      <c r="AC7">
        <v>0</v>
      </c>
      <c r="AD7">
        <v>0</v>
      </c>
      <c r="AE7">
        <v>4.0477262626656278</v>
      </c>
      <c r="AF7">
        <v>0</v>
      </c>
      <c r="AG7">
        <v>0</v>
      </c>
      <c r="AH7">
        <v>0</v>
      </c>
      <c r="AI7">
        <v>0</v>
      </c>
      <c r="AJ7">
        <v>0</v>
      </c>
      <c r="AK7">
        <v>13.245724376989758</v>
      </c>
      <c r="AL7">
        <v>3.1389787000000009</v>
      </c>
      <c r="AM7">
        <v>3.8819649215303831</v>
      </c>
      <c r="AN7">
        <v>0</v>
      </c>
      <c r="AO7">
        <v>0</v>
      </c>
      <c r="AP7">
        <v>1.4470868651691802</v>
      </c>
      <c r="AQ7">
        <v>0</v>
      </c>
      <c r="AR7">
        <v>8.4055508000000003</v>
      </c>
      <c r="AS7">
        <v>7.996258308876004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680.27490875857177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86.059524083393256</v>
      </c>
      <c r="L8">
        <v>23.95966066035292</v>
      </c>
      <c r="M8">
        <v>0</v>
      </c>
      <c r="N8">
        <v>29.011746136841186</v>
      </c>
      <c r="O8">
        <v>48.71189780807827</v>
      </c>
      <c r="P8">
        <v>66.761372765199326</v>
      </c>
      <c r="Q8">
        <v>1.8703656268656721</v>
      </c>
      <c r="R8">
        <v>5.8301137560975604</v>
      </c>
      <c r="S8">
        <v>3.7307836767676772</v>
      </c>
      <c r="T8">
        <v>0</v>
      </c>
      <c r="U8">
        <v>320.04046628867758</v>
      </c>
      <c r="V8">
        <v>2.9027407740774076</v>
      </c>
      <c r="W8">
        <v>11.398239038759689</v>
      </c>
      <c r="X8">
        <v>36.233081952230258</v>
      </c>
      <c r="Y8">
        <v>0</v>
      </c>
      <c r="Z8">
        <v>1.6016259560000001</v>
      </c>
      <c r="AA8">
        <v>0</v>
      </c>
      <c r="AB8">
        <v>0</v>
      </c>
      <c r="AC8">
        <v>0</v>
      </c>
      <c r="AD8">
        <v>0</v>
      </c>
      <c r="AE8">
        <v>4.0477262626656278</v>
      </c>
      <c r="AF8">
        <v>0</v>
      </c>
      <c r="AG8">
        <v>0</v>
      </c>
      <c r="AH8">
        <v>0</v>
      </c>
      <c r="AI8">
        <v>0</v>
      </c>
      <c r="AJ8">
        <v>0</v>
      </c>
      <c r="AK8">
        <v>13.245724376989758</v>
      </c>
      <c r="AL8">
        <v>3.1389787000000009</v>
      </c>
      <c r="AM8">
        <v>3.8819649215303831</v>
      </c>
      <c r="AN8">
        <v>0</v>
      </c>
      <c r="AO8">
        <v>0</v>
      </c>
      <c r="AP8">
        <v>1.4470868651691802</v>
      </c>
      <c r="AQ8">
        <v>0</v>
      </c>
      <c r="AR8">
        <v>8.4055508000000003</v>
      </c>
      <c r="AS8">
        <v>7.996258308876004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680.27490875857177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86.059524083393256</v>
      </c>
      <c r="L9">
        <v>23.95966066035292</v>
      </c>
      <c r="M9">
        <v>0</v>
      </c>
      <c r="N9">
        <v>29.011746136841186</v>
      </c>
      <c r="O9">
        <v>48.71189780807827</v>
      </c>
      <c r="P9">
        <v>66.761372765199326</v>
      </c>
      <c r="Q9">
        <v>1.8703656268656721</v>
      </c>
      <c r="R9">
        <v>5.8301137560975604</v>
      </c>
      <c r="S9">
        <v>3.7307836767676772</v>
      </c>
      <c r="T9">
        <v>0</v>
      </c>
      <c r="U9">
        <v>320.04046628867758</v>
      </c>
      <c r="V9">
        <v>2.9027407740774076</v>
      </c>
      <c r="W9">
        <v>11.398239038759689</v>
      </c>
      <c r="X9">
        <v>36.233081952230258</v>
      </c>
      <c r="Y9">
        <v>0</v>
      </c>
      <c r="Z9">
        <v>1.6016259560000001</v>
      </c>
      <c r="AA9">
        <v>0</v>
      </c>
      <c r="AB9">
        <v>0</v>
      </c>
      <c r="AC9">
        <v>0</v>
      </c>
      <c r="AD9">
        <v>0</v>
      </c>
      <c r="AE9">
        <v>4.0477262626656278</v>
      </c>
      <c r="AF9">
        <v>0</v>
      </c>
      <c r="AG9">
        <v>0</v>
      </c>
      <c r="AH9">
        <v>0</v>
      </c>
      <c r="AI9">
        <v>0</v>
      </c>
      <c r="AJ9">
        <v>0</v>
      </c>
      <c r="AK9">
        <v>13.245724376989758</v>
      </c>
      <c r="AL9">
        <v>3.1389787000000009</v>
      </c>
      <c r="AM9">
        <v>3.8819649215303831</v>
      </c>
      <c r="AN9">
        <v>0</v>
      </c>
      <c r="AO9">
        <v>0</v>
      </c>
      <c r="AP9">
        <v>0</v>
      </c>
      <c r="AQ9">
        <v>0</v>
      </c>
      <c r="AR9">
        <v>8.4055508000000003</v>
      </c>
      <c r="AS9">
        <v>7.996258308876004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678.82782189340264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86.059524083393256</v>
      </c>
      <c r="L10">
        <v>23.95966066035292</v>
      </c>
      <c r="M10">
        <v>0</v>
      </c>
      <c r="N10">
        <v>29.011746136841186</v>
      </c>
      <c r="O10">
        <v>48.71189780807827</v>
      </c>
      <c r="P10">
        <v>66.761372765199326</v>
      </c>
      <c r="Q10">
        <v>1.8703656268656721</v>
      </c>
      <c r="R10">
        <v>5.8301137560975604</v>
      </c>
      <c r="S10">
        <v>3.7307836767676772</v>
      </c>
      <c r="T10">
        <v>0</v>
      </c>
      <c r="U10">
        <v>320.04046628867758</v>
      </c>
      <c r="V10">
        <v>2.9027407740774076</v>
      </c>
      <c r="W10">
        <v>11.398239038759689</v>
      </c>
      <c r="X10">
        <v>36.233081952230258</v>
      </c>
      <c r="Y10">
        <v>0</v>
      </c>
      <c r="Z10">
        <v>1.6016259560000001</v>
      </c>
      <c r="AA10">
        <v>0</v>
      </c>
      <c r="AB10">
        <v>0</v>
      </c>
      <c r="AC10">
        <v>0</v>
      </c>
      <c r="AD10">
        <v>0</v>
      </c>
      <c r="AE10">
        <v>4.0477262626656278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13.245724376989758</v>
      </c>
      <c r="AL10">
        <v>3.1389787000000009</v>
      </c>
      <c r="AM10">
        <v>3.8819649215303831</v>
      </c>
      <c r="AN10">
        <v>0</v>
      </c>
      <c r="AO10">
        <v>0</v>
      </c>
      <c r="AP10">
        <v>0</v>
      </c>
      <c r="AQ10">
        <v>0</v>
      </c>
      <c r="AR10">
        <v>8.4055508000000003</v>
      </c>
      <c r="AS10">
        <v>7.996258308876004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678.82782189340264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86.059524083393256</v>
      </c>
      <c r="L11">
        <v>23.95966066035292</v>
      </c>
      <c r="M11">
        <v>0</v>
      </c>
      <c r="N11">
        <v>29.011746136841186</v>
      </c>
      <c r="O11">
        <v>48.71189780807827</v>
      </c>
      <c r="P11">
        <v>66.761372765199326</v>
      </c>
      <c r="Q11">
        <v>1.8703656268656721</v>
      </c>
      <c r="R11">
        <v>10.411611548076923</v>
      </c>
      <c r="S11">
        <v>3.7307836767676772</v>
      </c>
      <c r="T11">
        <v>0</v>
      </c>
      <c r="U11">
        <v>320.04046628867758</v>
      </c>
      <c r="V11">
        <v>4.2563638814016169</v>
      </c>
      <c r="W11">
        <v>11.591204832773325</v>
      </c>
      <c r="X11">
        <v>36.810357755594069</v>
      </c>
      <c r="Y11">
        <v>0</v>
      </c>
      <c r="Z11">
        <v>1.6016259560000001</v>
      </c>
      <c r="AA11">
        <v>0</v>
      </c>
      <c r="AB11">
        <v>0</v>
      </c>
      <c r="AC11">
        <v>0</v>
      </c>
      <c r="AD11">
        <v>0</v>
      </c>
      <c r="AE11">
        <v>4.0477262626656278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13.245724376989758</v>
      </c>
      <c r="AL11">
        <v>3.7097021000000008</v>
      </c>
      <c r="AM11">
        <v>3.8819649215303831</v>
      </c>
      <c r="AN11">
        <v>0</v>
      </c>
      <c r="AO11">
        <v>0</v>
      </c>
      <c r="AP11">
        <v>0</v>
      </c>
      <c r="AQ11">
        <v>0</v>
      </c>
      <c r="AR11">
        <v>8.4055508000000003</v>
      </c>
      <c r="AS11">
        <v>7.996258308876004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686.10390779008355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86.059524083393256</v>
      </c>
      <c r="L12">
        <v>23.95966066035292</v>
      </c>
      <c r="M12">
        <v>0</v>
      </c>
      <c r="N12">
        <v>29.011746136841186</v>
      </c>
      <c r="O12">
        <v>48.71189780807827</v>
      </c>
      <c r="P12">
        <v>66.761372765199326</v>
      </c>
      <c r="Q12">
        <v>1.8703656268656721</v>
      </c>
      <c r="R12">
        <v>10.411611548076923</v>
      </c>
      <c r="S12">
        <v>3.7307836767676772</v>
      </c>
      <c r="T12">
        <v>0</v>
      </c>
      <c r="U12">
        <v>320.04046628867758</v>
      </c>
      <c r="V12">
        <v>5.0942641187969926</v>
      </c>
      <c r="W12">
        <v>11.591204832773325</v>
      </c>
      <c r="X12">
        <v>36.810357755594069</v>
      </c>
      <c r="Y12">
        <v>0</v>
      </c>
      <c r="Z12">
        <v>1.6016259560000001</v>
      </c>
      <c r="AA12">
        <v>0</v>
      </c>
      <c r="AB12">
        <v>0</v>
      </c>
      <c r="AC12">
        <v>0</v>
      </c>
      <c r="AD12">
        <v>0</v>
      </c>
      <c r="AE12">
        <v>4.0477262626656278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13.245724376989758</v>
      </c>
      <c r="AL12">
        <v>19.493057793029262</v>
      </c>
      <c r="AM12">
        <v>3.8819649215303831</v>
      </c>
      <c r="AN12">
        <v>0</v>
      </c>
      <c r="AO12">
        <v>0</v>
      </c>
      <c r="AP12">
        <v>0</v>
      </c>
      <c r="AQ12">
        <v>0</v>
      </c>
      <c r="AR12">
        <v>8.4055508000000003</v>
      </c>
      <c r="AS12">
        <v>7.996258308876004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702.72516372050825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86.059524083393256</v>
      </c>
      <c r="L13">
        <v>23.95966066035292</v>
      </c>
      <c r="M13">
        <v>0</v>
      </c>
      <c r="N13">
        <v>29.011746136841186</v>
      </c>
      <c r="O13">
        <v>48.71189780807827</v>
      </c>
      <c r="P13">
        <v>66.761372765199326</v>
      </c>
      <c r="Q13">
        <v>1.8703656268656721</v>
      </c>
      <c r="R13">
        <v>5.8902708313570482</v>
      </c>
      <c r="S13">
        <v>3.7307836767676772</v>
      </c>
      <c r="T13">
        <v>0</v>
      </c>
      <c r="U13">
        <v>320.04046628867758</v>
      </c>
      <c r="V13">
        <v>2.5307959292837712</v>
      </c>
      <c r="W13">
        <v>11.398239038759689</v>
      </c>
      <c r="X13">
        <v>36.233081952230258</v>
      </c>
      <c r="Y13">
        <v>0</v>
      </c>
      <c r="Z13">
        <v>1.6016259560000001</v>
      </c>
      <c r="AA13">
        <v>0</v>
      </c>
      <c r="AB13">
        <v>0</v>
      </c>
      <c r="AC13">
        <v>0</v>
      </c>
      <c r="AD13">
        <v>0</v>
      </c>
      <c r="AE13">
        <v>4.0477262626656278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13.245724376989758</v>
      </c>
      <c r="AL13">
        <v>19.493057793029262</v>
      </c>
      <c r="AM13">
        <v>3.8819649215303831</v>
      </c>
      <c r="AN13">
        <v>0</v>
      </c>
      <c r="AO13">
        <v>0</v>
      </c>
      <c r="AP13">
        <v>0</v>
      </c>
      <c r="AQ13">
        <v>0</v>
      </c>
      <c r="AR13">
        <v>10.032431600000001</v>
      </c>
      <c r="AS13">
        <v>7.996258308876004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696.4969940168977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86.059524083393256</v>
      </c>
      <c r="L14">
        <v>23.95966066035292</v>
      </c>
      <c r="M14">
        <v>0</v>
      </c>
      <c r="N14">
        <v>29.011746136841186</v>
      </c>
      <c r="O14">
        <v>48.71189780807827</v>
      </c>
      <c r="P14">
        <v>66.761372765199326</v>
      </c>
      <c r="Q14">
        <v>1.8703656268656721</v>
      </c>
      <c r="R14">
        <v>5.8301137560975604</v>
      </c>
      <c r="S14">
        <v>3.7307836767676772</v>
      </c>
      <c r="T14">
        <v>0</v>
      </c>
      <c r="U14">
        <v>320.04046628867758</v>
      </c>
      <c r="V14">
        <v>2.5307959292837712</v>
      </c>
      <c r="W14">
        <v>11.398239038759689</v>
      </c>
      <c r="X14">
        <v>36.233081952230258</v>
      </c>
      <c r="Y14">
        <v>0</v>
      </c>
      <c r="Z14">
        <v>1.6016259560000001</v>
      </c>
      <c r="AA14">
        <v>0</v>
      </c>
      <c r="AB14">
        <v>0</v>
      </c>
      <c r="AC14">
        <v>0</v>
      </c>
      <c r="AD14">
        <v>0</v>
      </c>
      <c r="AE14">
        <v>4.0477262626656278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13.245724376989758</v>
      </c>
      <c r="AL14">
        <v>19.493057793029262</v>
      </c>
      <c r="AM14">
        <v>3.8819649215303831</v>
      </c>
      <c r="AN14">
        <v>0</v>
      </c>
      <c r="AO14">
        <v>0</v>
      </c>
      <c r="AP14">
        <v>0</v>
      </c>
      <c r="AQ14">
        <v>0</v>
      </c>
      <c r="AR14">
        <v>10.032431600000001</v>
      </c>
      <c r="AS14">
        <v>7.996258308876004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696.43683694163815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86.059524083393256</v>
      </c>
      <c r="L15">
        <v>23.95966066035292</v>
      </c>
      <c r="M15">
        <v>0</v>
      </c>
      <c r="N15">
        <v>27.230243805260216</v>
      </c>
      <c r="O15">
        <v>48.71189780807827</v>
      </c>
      <c r="P15">
        <v>66.761372765199326</v>
      </c>
      <c r="Q15">
        <v>1.8703656268656721</v>
      </c>
      <c r="R15">
        <v>5.8301137560975604</v>
      </c>
      <c r="S15">
        <v>3.7307836767676772</v>
      </c>
      <c r="T15">
        <v>0</v>
      </c>
      <c r="U15">
        <v>320.04046628867758</v>
      </c>
      <c r="V15">
        <v>2.5307959292837712</v>
      </c>
      <c r="W15">
        <v>11.398239038759689</v>
      </c>
      <c r="X15">
        <v>36.233081952230258</v>
      </c>
      <c r="Y15">
        <v>0</v>
      </c>
      <c r="Z15">
        <v>3.2032516579999997</v>
      </c>
      <c r="AA15">
        <v>0</v>
      </c>
      <c r="AB15">
        <v>0</v>
      </c>
      <c r="AC15">
        <v>0</v>
      </c>
      <c r="AD15">
        <v>0</v>
      </c>
      <c r="AE15">
        <v>4.0477262626656278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13.245724376989758</v>
      </c>
      <c r="AL15">
        <v>19.493057793029262</v>
      </c>
      <c r="AM15">
        <v>3.8819649215303831</v>
      </c>
      <c r="AN15">
        <v>0</v>
      </c>
      <c r="AO15">
        <v>0</v>
      </c>
      <c r="AP15">
        <v>0</v>
      </c>
      <c r="AQ15">
        <v>0</v>
      </c>
      <c r="AR15">
        <v>8.4055508000000003</v>
      </c>
      <c r="AS15">
        <v>7.5997496491971459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694.23357085237831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86.059524083393256</v>
      </c>
      <c r="L16">
        <v>23.95966066035292</v>
      </c>
      <c r="M16">
        <v>0</v>
      </c>
      <c r="N16">
        <v>27.230243805260216</v>
      </c>
      <c r="O16">
        <v>48.71189780807827</v>
      </c>
      <c r="P16">
        <v>66.761372765199326</v>
      </c>
      <c r="Q16">
        <v>1.8703656268656721</v>
      </c>
      <c r="R16">
        <v>5.8301137560975604</v>
      </c>
      <c r="S16">
        <v>3.7307836767676772</v>
      </c>
      <c r="T16">
        <v>0</v>
      </c>
      <c r="U16">
        <v>320.04046628867758</v>
      </c>
      <c r="V16">
        <v>2.5307959292837712</v>
      </c>
      <c r="W16">
        <v>11.398239038759689</v>
      </c>
      <c r="X16">
        <v>36.233081952230258</v>
      </c>
      <c r="Y16">
        <v>0</v>
      </c>
      <c r="Z16">
        <v>3.2032516579999997</v>
      </c>
      <c r="AA16">
        <v>0</v>
      </c>
      <c r="AB16">
        <v>0</v>
      </c>
      <c r="AC16">
        <v>0</v>
      </c>
      <c r="AD16">
        <v>0</v>
      </c>
      <c r="AE16">
        <v>4.0477262626656278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13.245724376989758</v>
      </c>
      <c r="AL16">
        <v>3.7097021000000008</v>
      </c>
      <c r="AM16">
        <v>3.8819649215303831</v>
      </c>
      <c r="AN16">
        <v>0</v>
      </c>
      <c r="AO16">
        <v>0</v>
      </c>
      <c r="AP16">
        <v>0</v>
      </c>
      <c r="AQ16">
        <v>0</v>
      </c>
      <c r="AR16">
        <v>8.4055508000000003</v>
      </c>
      <c r="AS16">
        <v>7.5997496491971459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678.450215159349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86.059524083393256</v>
      </c>
      <c r="L17">
        <v>23.95966066035292</v>
      </c>
      <c r="M17">
        <v>0</v>
      </c>
      <c r="N17">
        <v>27.230243805260216</v>
      </c>
      <c r="O17">
        <v>48.71189780807827</v>
      </c>
      <c r="P17">
        <v>66.761372765199326</v>
      </c>
      <c r="Q17">
        <v>1.8703656268656721</v>
      </c>
      <c r="R17">
        <v>5.8301137560975604</v>
      </c>
      <c r="S17">
        <v>3.7307836767676772</v>
      </c>
      <c r="T17">
        <v>0</v>
      </c>
      <c r="U17">
        <v>320.04046628867758</v>
      </c>
      <c r="V17">
        <v>2.5307959292837712</v>
      </c>
      <c r="W17">
        <v>11.398239038759689</v>
      </c>
      <c r="X17">
        <v>36.233081952230258</v>
      </c>
      <c r="Y17">
        <v>0</v>
      </c>
      <c r="Z17">
        <v>3.2032516579999997</v>
      </c>
      <c r="AA17">
        <v>0</v>
      </c>
      <c r="AB17">
        <v>0</v>
      </c>
      <c r="AC17">
        <v>0</v>
      </c>
      <c r="AD17">
        <v>0</v>
      </c>
      <c r="AE17">
        <v>4.0477262626656278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13.245724376989758</v>
      </c>
      <c r="AL17">
        <v>3.1389787000000009</v>
      </c>
      <c r="AM17">
        <v>3.8819649215303831</v>
      </c>
      <c r="AN17">
        <v>0</v>
      </c>
      <c r="AO17">
        <v>0</v>
      </c>
      <c r="AP17">
        <v>0</v>
      </c>
      <c r="AQ17">
        <v>0</v>
      </c>
      <c r="AR17">
        <v>8.4055508000000003</v>
      </c>
      <c r="AS17">
        <v>7.5997496491971459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677.87949175934909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86.059524083393256</v>
      </c>
      <c r="L18">
        <v>23.95966066035292</v>
      </c>
      <c r="M18">
        <v>0</v>
      </c>
      <c r="N18">
        <v>27.230243805260216</v>
      </c>
      <c r="O18">
        <v>48.71189780807827</v>
      </c>
      <c r="P18">
        <v>66.761372765199326</v>
      </c>
      <c r="Q18">
        <v>1.8703656268656721</v>
      </c>
      <c r="R18">
        <v>5.8301137560975604</v>
      </c>
      <c r="S18">
        <v>3.7307836767676772</v>
      </c>
      <c r="T18">
        <v>0</v>
      </c>
      <c r="U18">
        <v>320.04046628867758</v>
      </c>
      <c r="V18">
        <v>2.5307959292837712</v>
      </c>
      <c r="W18">
        <v>11.398239038759689</v>
      </c>
      <c r="X18">
        <v>36.233081952230258</v>
      </c>
      <c r="Y18">
        <v>0</v>
      </c>
      <c r="Z18">
        <v>3.2032516579999997</v>
      </c>
      <c r="AA18">
        <v>0</v>
      </c>
      <c r="AB18">
        <v>0</v>
      </c>
      <c r="AC18">
        <v>0</v>
      </c>
      <c r="AD18">
        <v>0</v>
      </c>
      <c r="AE18">
        <v>4.0477262626656278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13.245724376989758</v>
      </c>
      <c r="AL18">
        <v>3.1389787000000009</v>
      </c>
      <c r="AM18">
        <v>3.8819649215303831</v>
      </c>
      <c r="AN18">
        <v>0</v>
      </c>
      <c r="AO18">
        <v>0</v>
      </c>
      <c r="AP18">
        <v>0</v>
      </c>
      <c r="AQ18">
        <v>0</v>
      </c>
      <c r="AR18">
        <v>8.4055508000000003</v>
      </c>
      <c r="AS18">
        <v>7.5997496491971459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677.87949175934909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86.059524083393256</v>
      </c>
      <c r="L19">
        <v>23.95966066035292</v>
      </c>
      <c r="M19">
        <v>0</v>
      </c>
      <c r="N19">
        <v>27.230243805260216</v>
      </c>
      <c r="O19">
        <v>48.71189780807827</v>
      </c>
      <c r="P19">
        <v>66.761372765199326</v>
      </c>
      <c r="Q19">
        <v>1.8703656268656721</v>
      </c>
      <c r="R19">
        <v>5.8301137560975604</v>
      </c>
      <c r="S19">
        <v>3.7307836767676772</v>
      </c>
      <c r="T19">
        <v>0</v>
      </c>
      <c r="U19">
        <v>320.04046628867758</v>
      </c>
      <c r="V19">
        <v>2.5307959292837712</v>
      </c>
      <c r="W19">
        <v>11.398239038759689</v>
      </c>
      <c r="X19">
        <v>36.233081952230258</v>
      </c>
      <c r="Y19">
        <v>0</v>
      </c>
      <c r="Z19">
        <v>3.2032516579999997</v>
      </c>
      <c r="AA19">
        <v>0</v>
      </c>
      <c r="AB19">
        <v>0</v>
      </c>
      <c r="AC19">
        <v>0</v>
      </c>
      <c r="AD19">
        <v>0</v>
      </c>
      <c r="AE19">
        <v>4.0477262626656278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13.245724376989758</v>
      </c>
      <c r="AL19">
        <v>3.1389787000000009</v>
      </c>
      <c r="AM19">
        <v>3.8819649215303831</v>
      </c>
      <c r="AN19">
        <v>0</v>
      </c>
      <c r="AO19">
        <v>0</v>
      </c>
      <c r="AP19">
        <v>0</v>
      </c>
      <c r="AQ19">
        <v>0</v>
      </c>
      <c r="AR19">
        <v>8.4055508000000003</v>
      </c>
      <c r="AS19">
        <v>7.5997496491971459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677.87949175934909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86.059524083393256</v>
      </c>
      <c r="L20">
        <v>23.95966066035292</v>
      </c>
      <c r="M20">
        <v>0</v>
      </c>
      <c r="N20">
        <v>27.230243805260216</v>
      </c>
      <c r="O20">
        <v>48.71189780807827</v>
      </c>
      <c r="P20">
        <v>66.761372765199326</v>
      </c>
      <c r="Q20">
        <v>1.8703656268656721</v>
      </c>
      <c r="R20">
        <v>5.8301137560975604</v>
      </c>
      <c r="S20">
        <v>3.7307836767676772</v>
      </c>
      <c r="T20">
        <v>0</v>
      </c>
      <c r="U20">
        <v>320.04046628867758</v>
      </c>
      <c r="V20">
        <v>2.5307959292837712</v>
      </c>
      <c r="W20">
        <v>11.398239038759689</v>
      </c>
      <c r="X20">
        <v>36.233081952230258</v>
      </c>
      <c r="Y20">
        <v>0</v>
      </c>
      <c r="Z20">
        <v>3.2032516579999997</v>
      </c>
      <c r="AA20">
        <v>3.4505718561884673</v>
      </c>
      <c r="AB20">
        <v>0</v>
      </c>
      <c r="AC20">
        <v>0</v>
      </c>
      <c r="AD20">
        <v>0</v>
      </c>
      <c r="AE20">
        <v>4.0477262626656278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13.245724376989758</v>
      </c>
      <c r="AL20">
        <v>3.1389787000000009</v>
      </c>
      <c r="AM20">
        <v>3.8819649215303831</v>
      </c>
      <c r="AN20">
        <v>0</v>
      </c>
      <c r="AO20">
        <v>0</v>
      </c>
      <c r="AP20">
        <v>0</v>
      </c>
      <c r="AQ20">
        <v>0</v>
      </c>
      <c r="AR20">
        <v>8.4055508000000003</v>
      </c>
      <c r="AS20">
        <v>7.5997496491971459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681.3300636155376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86.059524083393256</v>
      </c>
      <c r="L21">
        <v>23.95966066035292</v>
      </c>
      <c r="M21">
        <v>0</v>
      </c>
      <c r="N21">
        <v>27.230243805260216</v>
      </c>
      <c r="O21">
        <v>48.71189780807827</v>
      </c>
      <c r="P21">
        <v>66.761372765199326</v>
      </c>
      <c r="Q21">
        <v>1.8703656268656721</v>
      </c>
      <c r="R21">
        <v>5.8301137560975604</v>
      </c>
      <c r="S21">
        <v>3.7307836767676772</v>
      </c>
      <c r="T21">
        <v>0</v>
      </c>
      <c r="U21">
        <v>320.04046628867758</v>
      </c>
      <c r="V21">
        <v>2.5307959292837712</v>
      </c>
      <c r="W21">
        <v>11.398239038759689</v>
      </c>
      <c r="X21">
        <v>36.233081952230258</v>
      </c>
      <c r="Y21">
        <v>0</v>
      </c>
      <c r="Z21">
        <v>3.2032516579999997</v>
      </c>
      <c r="AA21">
        <v>3.4505718561884673</v>
      </c>
      <c r="AB21">
        <v>0</v>
      </c>
      <c r="AC21">
        <v>0</v>
      </c>
      <c r="AD21">
        <v>0</v>
      </c>
      <c r="AE21">
        <v>4.0477262626656278</v>
      </c>
      <c r="AF21">
        <v>0</v>
      </c>
      <c r="AG21">
        <v>0</v>
      </c>
      <c r="AH21">
        <v>4.6520435999999998</v>
      </c>
      <c r="AI21">
        <v>0</v>
      </c>
      <c r="AJ21">
        <v>0</v>
      </c>
      <c r="AK21">
        <v>13.245724376989758</v>
      </c>
      <c r="AL21">
        <v>3.1389787000000009</v>
      </c>
      <c r="AM21">
        <v>3.8819649215303831</v>
      </c>
      <c r="AN21">
        <v>0</v>
      </c>
      <c r="AO21">
        <v>0</v>
      </c>
      <c r="AP21">
        <v>0</v>
      </c>
      <c r="AQ21">
        <v>0</v>
      </c>
      <c r="AR21">
        <v>8.4055508000000003</v>
      </c>
      <c r="AS21">
        <v>7.5997496491971459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685.98210721553755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86.059524083393256</v>
      </c>
      <c r="L22">
        <v>23.95966066035292</v>
      </c>
      <c r="M22">
        <v>0</v>
      </c>
      <c r="N22">
        <v>27.230243805260216</v>
      </c>
      <c r="O22">
        <v>48.71189780807827</v>
      </c>
      <c r="P22">
        <v>66.761372765199326</v>
      </c>
      <c r="Q22">
        <v>1.8703656268656721</v>
      </c>
      <c r="R22">
        <v>5.8301137560975604</v>
      </c>
      <c r="S22">
        <v>3.7307836767676772</v>
      </c>
      <c r="T22">
        <v>0</v>
      </c>
      <c r="U22">
        <v>320.04046628867758</v>
      </c>
      <c r="V22">
        <v>5.0942641187969926</v>
      </c>
      <c r="W22">
        <v>11.398239038759689</v>
      </c>
      <c r="X22">
        <v>36.233324150345389</v>
      </c>
      <c r="Y22">
        <v>0</v>
      </c>
      <c r="Z22">
        <v>3.2032516579999997</v>
      </c>
      <c r="AA22">
        <v>6.9011437123769346</v>
      </c>
      <c r="AB22">
        <v>0</v>
      </c>
      <c r="AC22">
        <v>0</v>
      </c>
      <c r="AD22">
        <v>0</v>
      </c>
      <c r="AE22">
        <v>4.0477262626656278</v>
      </c>
      <c r="AF22">
        <v>0</v>
      </c>
      <c r="AG22">
        <v>0</v>
      </c>
      <c r="AH22">
        <v>9.3040871999999997</v>
      </c>
      <c r="AI22">
        <v>0</v>
      </c>
      <c r="AJ22">
        <v>0</v>
      </c>
      <c r="AK22">
        <v>13.245724376989758</v>
      </c>
      <c r="AL22">
        <v>3.1389787000000009</v>
      </c>
      <c r="AM22">
        <v>3.8819649215303831</v>
      </c>
      <c r="AN22">
        <v>0</v>
      </c>
      <c r="AO22">
        <v>0</v>
      </c>
      <c r="AP22">
        <v>0</v>
      </c>
      <c r="AQ22">
        <v>0</v>
      </c>
      <c r="AR22">
        <v>8.4055508000000003</v>
      </c>
      <c r="AS22">
        <v>7.5997496491971459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696.64843305935449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86.059524083393256</v>
      </c>
      <c r="L23">
        <v>23.95966066035292</v>
      </c>
      <c r="M23">
        <v>0</v>
      </c>
      <c r="N23">
        <v>27.230243805260216</v>
      </c>
      <c r="O23">
        <v>48.71189780807827</v>
      </c>
      <c r="P23">
        <v>66.761372765199326</v>
      </c>
      <c r="Q23">
        <v>1.8703656268656721</v>
      </c>
      <c r="R23">
        <v>5.8301137560975604</v>
      </c>
      <c r="S23">
        <v>3.7307836767676772</v>
      </c>
      <c r="T23">
        <v>0</v>
      </c>
      <c r="U23">
        <v>320.04046628867758</v>
      </c>
      <c r="V23">
        <v>5.0942641187969926</v>
      </c>
      <c r="W23">
        <v>11.398239038759689</v>
      </c>
      <c r="X23">
        <v>36.233324150345389</v>
      </c>
      <c r="Y23">
        <v>0</v>
      </c>
      <c r="Z23">
        <v>3.2032516579999997</v>
      </c>
      <c r="AA23">
        <v>6.9011437123769346</v>
      </c>
      <c r="AB23">
        <v>0</v>
      </c>
      <c r="AC23">
        <v>0</v>
      </c>
      <c r="AD23">
        <v>2.2385565738077213</v>
      </c>
      <c r="AE23">
        <v>4.0477262626656278</v>
      </c>
      <c r="AF23">
        <v>0</v>
      </c>
      <c r="AG23">
        <v>0</v>
      </c>
      <c r="AH23">
        <v>14.886539520000001</v>
      </c>
      <c r="AI23">
        <v>0</v>
      </c>
      <c r="AJ23">
        <v>0</v>
      </c>
      <c r="AK23">
        <v>13.245724376989758</v>
      </c>
      <c r="AL23">
        <v>3.1389787000000009</v>
      </c>
      <c r="AM23">
        <v>3.8819649215303831</v>
      </c>
      <c r="AN23">
        <v>0</v>
      </c>
      <c r="AO23">
        <v>0</v>
      </c>
      <c r="AP23">
        <v>0</v>
      </c>
      <c r="AQ23">
        <v>0</v>
      </c>
      <c r="AR23">
        <v>10.032431600000001</v>
      </c>
      <c r="AS23">
        <v>7.5997496491971459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706.09632275316221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86.059524083393256</v>
      </c>
      <c r="L24">
        <v>23.95966066035292</v>
      </c>
      <c r="M24">
        <v>0</v>
      </c>
      <c r="N24">
        <v>27.230243805260216</v>
      </c>
      <c r="O24">
        <v>48.71189780807827</v>
      </c>
      <c r="P24">
        <v>66.761372765199326</v>
      </c>
      <c r="Q24">
        <v>1.8703656268656721</v>
      </c>
      <c r="R24">
        <v>5.8301137560975604</v>
      </c>
      <c r="S24">
        <v>3.7307836767676772</v>
      </c>
      <c r="T24">
        <v>0</v>
      </c>
      <c r="U24">
        <v>320.04046628867758</v>
      </c>
      <c r="V24">
        <v>5.0942641187969926</v>
      </c>
      <c r="W24">
        <v>11.398239038759689</v>
      </c>
      <c r="X24">
        <v>36.233324150345389</v>
      </c>
      <c r="Y24">
        <v>0</v>
      </c>
      <c r="Z24">
        <v>1.6016259560000001</v>
      </c>
      <c r="AA24">
        <v>8.4896408132911407</v>
      </c>
      <c r="AB24">
        <v>0</v>
      </c>
      <c r="AC24">
        <v>0</v>
      </c>
      <c r="AD24">
        <v>2.2385565738077213</v>
      </c>
      <c r="AE24">
        <v>4.0477262626656278</v>
      </c>
      <c r="AF24">
        <v>0</v>
      </c>
      <c r="AG24">
        <v>0</v>
      </c>
      <c r="AH24">
        <v>14.886539520000001</v>
      </c>
      <c r="AI24">
        <v>0</v>
      </c>
      <c r="AJ24">
        <v>0</v>
      </c>
      <c r="AK24">
        <v>13.245724376989758</v>
      </c>
      <c r="AL24">
        <v>3.1389787000000009</v>
      </c>
      <c r="AM24">
        <v>3.8819649215303831</v>
      </c>
      <c r="AN24">
        <v>0</v>
      </c>
      <c r="AO24">
        <v>0</v>
      </c>
      <c r="AP24">
        <v>0</v>
      </c>
      <c r="AQ24">
        <v>0</v>
      </c>
      <c r="AR24">
        <v>10.032431600000001</v>
      </c>
      <c r="AS24">
        <v>7.5997496491971459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706.08319415207643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86.059524083393256</v>
      </c>
      <c r="L25">
        <v>23.95966066035292</v>
      </c>
      <c r="M25">
        <v>0</v>
      </c>
      <c r="N25">
        <v>27.230243805260216</v>
      </c>
      <c r="O25">
        <v>48.71189780807827</v>
      </c>
      <c r="P25">
        <v>66.761372765199326</v>
      </c>
      <c r="Q25">
        <v>1.8703656268656721</v>
      </c>
      <c r="R25">
        <v>5.8301137560975604</v>
      </c>
      <c r="S25">
        <v>3.7307836767676772</v>
      </c>
      <c r="T25">
        <v>0</v>
      </c>
      <c r="U25">
        <v>320.04046628867758</v>
      </c>
      <c r="V25">
        <v>5.0942641187969926</v>
      </c>
      <c r="W25">
        <v>11.398239038759689</v>
      </c>
      <c r="X25">
        <v>36.233081952230258</v>
      </c>
      <c r="Y25">
        <v>0</v>
      </c>
      <c r="Z25">
        <v>1.6016259560000001</v>
      </c>
      <c r="AA25">
        <v>10.351715568565403</v>
      </c>
      <c r="AB25">
        <v>3.2349709372843218</v>
      </c>
      <c r="AC25">
        <v>2.3767312088895864</v>
      </c>
      <c r="AD25">
        <v>2.2385565738077213</v>
      </c>
      <c r="AE25">
        <v>4.0477262626656278</v>
      </c>
      <c r="AF25">
        <v>0</v>
      </c>
      <c r="AG25">
        <v>0</v>
      </c>
      <c r="AH25">
        <v>22.981095333199576</v>
      </c>
      <c r="AI25">
        <v>0</v>
      </c>
      <c r="AJ25">
        <v>0</v>
      </c>
      <c r="AK25">
        <v>13.245724376989758</v>
      </c>
      <c r="AL25">
        <v>6.2779574000000018</v>
      </c>
      <c r="AM25">
        <v>3.8819649215303831</v>
      </c>
      <c r="AN25">
        <v>0</v>
      </c>
      <c r="AO25">
        <v>0</v>
      </c>
      <c r="AP25">
        <v>0</v>
      </c>
      <c r="AQ25">
        <v>0</v>
      </c>
      <c r="AR25">
        <v>8.4055508000000003</v>
      </c>
      <c r="AS25">
        <v>7.5997496491971459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723.16338256860899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86.059524083393256</v>
      </c>
      <c r="L26">
        <v>23.95966066035292</v>
      </c>
      <c r="M26">
        <v>0</v>
      </c>
      <c r="N26">
        <v>27.230243805260216</v>
      </c>
      <c r="O26">
        <v>48.71189780807827</v>
      </c>
      <c r="P26">
        <v>66.761372765199326</v>
      </c>
      <c r="Q26">
        <v>1.8703656268656721</v>
      </c>
      <c r="R26">
        <v>5.8301137560975604</v>
      </c>
      <c r="S26">
        <v>3.7307836767676772</v>
      </c>
      <c r="T26">
        <v>0</v>
      </c>
      <c r="U26">
        <v>320.04046628867758</v>
      </c>
      <c r="V26">
        <v>2.5307959292837712</v>
      </c>
      <c r="W26">
        <v>11.398239038759689</v>
      </c>
      <c r="X26">
        <v>36.233081952230258</v>
      </c>
      <c r="Y26">
        <v>0</v>
      </c>
      <c r="Z26">
        <v>1.6016259560000001</v>
      </c>
      <c r="AA26">
        <v>10.351715568565403</v>
      </c>
      <c r="AB26">
        <v>3.2349709372843218</v>
      </c>
      <c r="AC26">
        <v>4.7534626717449342</v>
      </c>
      <c r="AD26">
        <v>2.2385565738077213</v>
      </c>
      <c r="AE26">
        <v>4.0477262626656278</v>
      </c>
      <c r="AF26">
        <v>0</v>
      </c>
      <c r="AG26">
        <v>0</v>
      </c>
      <c r="AH26">
        <v>22.981095333199576</v>
      </c>
      <c r="AI26">
        <v>0</v>
      </c>
      <c r="AJ26">
        <v>0</v>
      </c>
      <c r="AK26">
        <v>13.245724376989758</v>
      </c>
      <c r="AL26">
        <v>6.2779574000000018</v>
      </c>
      <c r="AM26">
        <v>3.8819649215303831</v>
      </c>
      <c r="AN26">
        <v>0</v>
      </c>
      <c r="AO26">
        <v>0</v>
      </c>
      <c r="AP26">
        <v>0</v>
      </c>
      <c r="AQ26">
        <v>0</v>
      </c>
      <c r="AR26">
        <v>8.4055508000000003</v>
      </c>
      <c r="AS26">
        <v>7.5997496491971459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722.97664584195104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86.059524083393256</v>
      </c>
      <c r="L27">
        <v>23.95966066035292</v>
      </c>
      <c r="M27">
        <v>0</v>
      </c>
      <c r="N27">
        <v>27.230243805260216</v>
      </c>
      <c r="O27">
        <v>48.71189780807827</v>
      </c>
      <c r="P27">
        <v>66.761372765199326</v>
      </c>
      <c r="Q27">
        <v>1.8703656268656721</v>
      </c>
      <c r="R27">
        <v>5.8301137560975604</v>
      </c>
      <c r="S27">
        <v>3.7307836767676772</v>
      </c>
      <c r="T27">
        <v>0</v>
      </c>
      <c r="U27">
        <v>320.04046628867758</v>
      </c>
      <c r="V27">
        <v>2.5307959292837712</v>
      </c>
      <c r="W27">
        <v>11.396929010695189</v>
      </c>
      <c r="X27">
        <v>36.169416842712444</v>
      </c>
      <c r="Y27">
        <v>0</v>
      </c>
      <c r="Z27">
        <v>1.6016259560000001</v>
      </c>
      <c r="AA27">
        <v>10.351715568565403</v>
      </c>
      <c r="AB27">
        <v>6.4699416205551392</v>
      </c>
      <c r="AC27">
        <v>4.7534626717449342</v>
      </c>
      <c r="AD27">
        <v>4.4771134015897047</v>
      </c>
      <c r="AE27">
        <v>8.0954525253312557</v>
      </c>
      <c r="AF27">
        <v>0</v>
      </c>
      <c r="AG27">
        <v>0</v>
      </c>
      <c r="AH27">
        <v>22.981095333199576</v>
      </c>
      <c r="AI27">
        <v>0</v>
      </c>
      <c r="AJ27">
        <v>0</v>
      </c>
      <c r="AK27">
        <v>13.245724376989758</v>
      </c>
      <c r="AL27">
        <v>6.2779574000000018</v>
      </c>
      <c r="AM27">
        <v>3.8819649215303831</v>
      </c>
      <c r="AN27">
        <v>0</v>
      </c>
      <c r="AO27">
        <v>0</v>
      </c>
      <c r="AP27">
        <v>0</v>
      </c>
      <c r="AQ27">
        <v>0</v>
      </c>
      <c r="AR27">
        <v>8.4055508000000003</v>
      </c>
      <c r="AS27">
        <v>7.5997496491971459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732.4329244780871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86.059524083393256</v>
      </c>
      <c r="L28">
        <v>23.95966066035292</v>
      </c>
      <c r="M28">
        <v>0</v>
      </c>
      <c r="N28">
        <v>27.230243805260216</v>
      </c>
      <c r="O28">
        <v>48.71189780807827</v>
      </c>
      <c r="P28">
        <v>66.761372765199326</v>
      </c>
      <c r="Q28">
        <v>1.8703656268656721</v>
      </c>
      <c r="R28">
        <v>5.8301137560975604</v>
      </c>
      <c r="S28">
        <v>3.7307836767676772</v>
      </c>
      <c r="T28">
        <v>0</v>
      </c>
      <c r="U28">
        <v>320.04046628867758</v>
      </c>
      <c r="V28">
        <v>2.5307959292837712</v>
      </c>
      <c r="W28">
        <v>11.396929010695189</v>
      </c>
      <c r="X28">
        <v>36.232872650467023</v>
      </c>
      <c r="Y28">
        <v>0</v>
      </c>
      <c r="Z28">
        <v>4.8048776140000005</v>
      </c>
      <c r="AA28">
        <v>10.351715568565403</v>
      </c>
      <c r="AB28">
        <v>9.7049125578394619</v>
      </c>
      <c r="AC28">
        <v>4.7534626717449342</v>
      </c>
      <c r="AD28">
        <v>6.7312424072672217</v>
      </c>
      <c r="AE28">
        <v>12.143178787996883</v>
      </c>
      <c r="AF28">
        <v>0</v>
      </c>
      <c r="AG28">
        <v>0</v>
      </c>
      <c r="AH28">
        <v>22.981095333199576</v>
      </c>
      <c r="AI28">
        <v>0</v>
      </c>
      <c r="AJ28">
        <v>0</v>
      </c>
      <c r="AK28">
        <v>13.245724376989758</v>
      </c>
      <c r="AL28">
        <v>19.493057793029262</v>
      </c>
      <c r="AM28">
        <v>3.8819649215303831</v>
      </c>
      <c r="AN28">
        <v>0</v>
      </c>
      <c r="AO28">
        <v>0</v>
      </c>
      <c r="AP28">
        <v>0</v>
      </c>
      <c r="AQ28">
        <v>0</v>
      </c>
      <c r="AR28">
        <v>8.4055508000000003</v>
      </c>
      <c r="AS28">
        <v>7.5997496491971459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758.45155854249856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86.059524083393256</v>
      </c>
      <c r="L29">
        <v>23.95966066035292</v>
      </c>
      <c r="M29">
        <v>0</v>
      </c>
      <c r="N29">
        <v>27.230243805260216</v>
      </c>
      <c r="O29">
        <v>48.71189780807827</v>
      </c>
      <c r="P29">
        <v>66.761372765199326</v>
      </c>
      <c r="Q29">
        <v>1.8703656268656721</v>
      </c>
      <c r="R29">
        <v>5.8301137560975604</v>
      </c>
      <c r="S29">
        <v>3.7307836767676772</v>
      </c>
      <c r="T29">
        <v>0</v>
      </c>
      <c r="U29">
        <v>320.04046628867758</v>
      </c>
      <c r="V29">
        <v>2.5307959292837712</v>
      </c>
      <c r="W29">
        <v>11.396929010695189</v>
      </c>
      <c r="X29">
        <v>36.232872650467023</v>
      </c>
      <c r="Y29">
        <v>0</v>
      </c>
      <c r="Z29">
        <v>4.8048776140000005</v>
      </c>
      <c r="AA29">
        <v>10.351715568565403</v>
      </c>
      <c r="AB29">
        <v>9.7049125578394619</v>
      </c>
      <c r="AC29">
        <v>4.7534626717449342</v>
      </c>
      <c r="AD29">
        <v>8.9749899610143817</v>
      </c>
      <c r="AE29">
        <v>12.143178787996883</v>
      </c>
      <c r="AF29">
        <v>0</v>
      </c>
      <c r="AG29">
        <v>0</v>
      </c>
      <c r="AH29">
        <v>22.981095333199576</v>
      </c>
      <c r="AI29">
        <v>0</v>
      </c>
      <c r="AJ29">
        <v>0</v>
      </c>
      <c r="AK29">
        <v>13.245724376989758</v>
      </c>
      <c r="AL29">
        <v>19.493057793029262</v>
      </c>
      <c r="AM29">
        <v>3.8819649215303831</v>
      </c>
      <c r="AN29">
        <v>0</v>
      </c>
      <c r="AO29">
        <v>0</v>
      </c>
      <c r="AP29">
        <v>0</v>
      </c>
      <c r="AQ29">
        <v>0</v>
      </c>
      <c r="AR29">
        <v>8.4055508000000003</v>
      </c>
      <c r="AS29">
        <v>7.5997496491971459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760.69530609624564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86.059524083393256</v>
      </c>
      <c r="L30">
        <v>23.95966066035292</v>
      </c>
      <c r="M30">
        <v>0</v>
      </c>
      <c r="N30">
        <v>27.230243805260216</v>
      </c>
      <c r="O30">
        <v>48.71189780807827</v>
      </c>
      <c r="P30">
        <v>66.761372765199326</v>
      </c>
      <c r="Q30">
        <v>1.8703656268656721</v>
      </c>
      <c r="R30">
        <v>5.8301137560975604</v>
      </c>
      <c r="S30">
        <v>3.7307836767676772</v>
      </c>
      <c r="T30">
        <v>0</v>
      </c>
      <c r="U30">
        <v>320.04046628867758</v>
      </c>
      <c r="V30">
        <v>2.5307959292837712</v>
      </c>
      <c r="W30">
        <v>11.396929010695189</v>
      </c>
      <c r="X30">
        <v>36.232872650467023</v>
      </c>
      <c r="Y30">
        <v>0</v>
      </c>
      <c r="Z30">
        <v>4.8048776140000005</v>
      </c>
      <c r="AA30">
        <v>10.351715568565403</v>
      </c>
      <c r="AB30">
        <v>9.7049125578394619</v>
      </c>
      <c r="AC30">
        <v>4.7534626717449342</v>
      </c>
      <c r="AD30">
        <v>8.9749899610143817</v>
      </c>
      <c r="AE30">
        <v>12.143178787996883</v>
      </c>
      <c r="AF30">
        <v>0</v>
      </c>
      <c r="AG30">
        <v>0</v>
      </c>
      <c r="AH30">
        <v>22.981095333199576</v>
      </c>
      <c r="AI30">
        <v>0</v>
      </c>
      <c r="AJ30">
        <v>0</v>
      </c>
      <c r="AK30">
        <v>13.245724376989758</v>
      </c>
      <c r="AL30">
        <v>19.493057793029262</v>
      </c>
      <c r="AM30">
        <v>3.8819649215303831</v>
      </c>
      <c r="AN30">
        <v>0</v>
      </c>
      <c r="AO30">
        <v>0</v>
      </c>
      <c r="AP30">
        <v>0</v>
      </c>
      <c r="AQ30">
        <v>0</v>
      </c>
      <c r="AR30">
        <v>8.4055508000000003</v>
      </c>
      <c r="AS30">
        <v>7.5997496491971459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760.69530609624564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86.059524083393256</v>
      </c>
      <c r="L31">
        <v>23.95966066035292</v>
      </c>
      <c r="M31">
        <v>0</v>
      </c>
      <c r="N31">
        <v>27.230243805260216</v>
      </c>
      <c r="O31">
        <v>48.71189780807827</v>
      </c>
      <c r="P31">
        <v>66.761372765199326</v>
      </c>
      <c r="Q31">
        <v>1.8703656268656721</v>
      </c>
      <c r="R31">
        <v>5.8301137560975604</v>
      </c>
      <c r="S31">
        <v>3.7307836767676772</v>
      </c>
      <c r="T31">
        <v>0</v>
      </c>
      <c r="U31">
        <v>320.04046628867758</v>
      </c>
      <c r="V31">
        <v>2.5307959292837712</v>
      </c>
      <c r="W31">
        <v>11.396929010695189</v>
      </c>
      <c r="X31">
        <v>36.232872650467023</v>
      </c>
      <c r="Y31">
        <v>0</v>
      </c>
      <c r="Z31">
        <v>4.8048776140000005</v>
      </c>
      <c r="AA31">
        <v>10.351715568565403</v>
      </c>
      <c r="AB31">
        <v>9.7049125578394619</v>
      </c>
      <c r="AC31">
        <v>4.7534626717449342</v>
      </c>
      <c r="AD31">
        <v>8.9749899610143817</v>
      </c>
      <c r="AE31">
        <v>12.143178787996883</v>
      </c>
      <c r="AF31">
        <v>0</v>
      </c>
      <c r="AG31">
        <v>0</v>
      </c>
      <c r="AH31">
        <v>22.981095333199576</v>
      </c>
      <c r="AI31">
        <v>0</v>
      </c>
      <c r="AJ31">
        <v>0</v>
      </c>
      <c r="AK31">
        <v>13.245724376989758</v>
      </c>
      <c r="AL31">
        <v>19.493057793029262</v>
      </c>
      <c r="AM31">
        <v>3.8819649215303831</v>
      </c>
      <c r="AN31">
        <v>0</v>
      </c>
      <c r="AO31">
        <v>0</v>
      </c>
      <c r="AP31">
        <v>0</v>
      </c>
      <c r="AQ31">
        <v>0</v>
      </c>
      <c r="AR31">
        <v>8.4055508000000003</v>
      </c>
      <c r="AS31">
        <v>7.5997496491971459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760.69530609624564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86.059524083393256</v>
      </c>
      <c r="L32">
        <v>23.95966066035292</v>
      </c>
      <c r="M32">
        <v>0</v>
      </c>
      <c r="N32">
        <v>27.230243805260216</v>
      </c>
      <c r="O32">
        <v>48.71189780807827</v>
      </c>
      <c r="P32">
        <v>66.761372765199326</v>
      </c>
      <c r="Q32">
        <v>1.8703656268656721</v>
      </c>
      <c r="R32">
        <v>5.8301137560975604</v>
      </c>
      <c r="S32">
        <v>3.7307836767676772</v>
      </c>
      <c r="T32">
        <v>0</v>
      </c>
      <c r="U32">
        <v>320.04046628867758</v>
      </c>
      <c r="V32">
        <v>2.5307959292837712</v>
      </c>
      <c r="W32">
        <v>11.396929010695189</v>
      </c>
      <c r="X32">
        <v>36.232872650467023</v>
      </c>
      <c r="Y32">
        <v>0</v>
      </c>
      <c r="Z32">
        <v>4.8048776140000005</v>
      </c>
      <c r="AA32">
        <v>10.351715568565403</v>
      </c>
      <c r="AB32">
        <v>9.7049125578394619</v>
      </c>
      <c r="AC32">
        <v>4.7534626717449342</v>
      </c>
      <c r="AD32">
        <v>6.7312424072672217</v>
      </c>
      <c r="AE32">
        <v>12.143178787996883</v>
      </c>
      <c r="AF32">
        <v>0</v>
      </c>
      <c r="AG32">
        <v>0</v>
      </c>
      <c r="AH32">
        <v>22.981095333199576</v>
      </c>
      <c r="AI32">
        <v>0</v>
      </c>
      <c r="AJ32">
        <v>0</v>
      </c>
      <c r="AK32">
        <v>13.245724376989758</v>
      </c>
      <c r="AL32">
        <v>6.2779574000000018</v>
      </c>
      <c r="AM32">
        <v>3.8819649215303831</v>
      </c>
      <c r="AN32">
        <v>0</v>
      </c>
      <c r="AO32">
        <v>0</v>
      </c>
      <c r="AP32">
        <v>0</v>
      </c>
      <c r="AQ32">
        <v>0</v>
      </c>
      <c r="AR32">
        <v>8.4055508000000003</v>
      </c>
      <c r="AS32">
        <v>7.5997496491971459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745.23645814946929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86.059524083393256</v>
      </c>
      <c r="L33">
        <v>23.95966066035292</v>
      </c>
      <c r="M33">
        <v>0</v>
      </c>
      <c r="N33">
        <v>27.230243805260216</v>
      </c>
      <c r="O33">
        <v>48.71189780807827</v>
      </c>
      <c r="P33">
        <v>66.761372765199326</v>
      </c>
      <c r="Q33">
        <v>1.8703656268656721</v>
      </c>
      <c r="R33">
        <v>5.8301137560975604</v>
      </c>
      <c r="S33">
        <v>3.7307836767676772</v>
      </c>
      <c r="T33">
        <v>0</v>
      </c>
      <c r="U33">
        <v>320.04046628867758</v>
      </c>
      <c r="V33">
        <v>2.5307959292837712</v>
      </c>
      <c r="W33">
        <v>11.396929010695189</v>
      </c>
      <c r="X33">
        <v>36.232872650467023</v>
      </c>
      <c r="Y33">
        <v>0</v>
      </c>
      <c r="Z33">
        <v>4.8048776140000005</v>
      </c>
      <c r="AA33">
        <v>10.351715568565403</v>
      </c>
      <c r="AB33">
        <v>9.7049125578394619</v>
      </c>
      <c r="AC33">
        <v>4.7534626717449342</v>
      </c>
      <c r="AD33">
        <v>6.7312424072672217</v>
      </c>
      <c r="AE33">
        <v>12.143178787996883</v>
      </c>
      <c r="AF33">
        <v>0</v>
      </c>
      <c r="AG33">
        <v>0</v>
      </c>
      <c r="AH33">
        <v>22.981095333199576</v>
      </c>
      <c r="AI33">
        <v>0</v>
      </c>
      <c r="AJ33">
        <v>0</v>
      </c>
      <c r="AK33">
        <v>13.245724376989758</v>
      </c>
      <c r="AL33">
        <v>6.2779574000000018</v>
      </c>
      <c r="AM33">
        <v>3.8819649215303831</v>
      </c>
      <c r="AN33">
        <v>0</v>
      </c>
      <c r="AO33">
        <v>0</v>
      </c>
      <c r="AP33">
        <v>0.47187604126926275</v>
      </c>
      <c r="AQ33">
        <v>0</v>
      </c>
      <c r="AR33">
        <v>10.032431600000001</v>
      </c>
      <c r="AS33">
        <v>7.5997496491971459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747.33521499073856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86.059524083393256</v>
      </c>
      <c r="L34">
        <v>23.95966066035292</v>
      </c>
      <c r="M34">
        <v>0</v>
      </c>
      <c r="N34">
        <v>27.230243805260216</v>
      </c>
      <c r="O34">
        <v>48.71189780807827</v>
      </c>
      <c r="P34">
        <v>66.761372765199326</v>
      </c>
      <c r="Q34">
        <v>1.8703656268656721</v>
      </c>
      <c r="R34">
        <v>5.8301137560975604</v>
      </c>
      <c r="S34">
        <v>3.7307836767676772</v>
      </c>
      <c r="T34">
        <v>0</v>
      </c>
      <c r="U34">
        <v>320.04046628867758</v>
      </c>
      <c r="V34">
        <v>2.5307959292837712</v>
      </c>
      <c r="W34">
        <v>11.398239038759689</v>
      </c>
      <c r="X34">
        <v>36.233324150345389</v>
      </c>
      <c r="Y34">
        <v>0</v>
      </c>
      <c r="Z34">
        <v>1.6016259560000001</v>
      </c>
      <c r="AA34">
        <v>10.351715568565403</v>
      </c>
      <c r="AB34">
        <v>6.4699416205551392</v>
      </c>
      <c r="AC34">
        <v>4.7534626717449342</v>
      </c>
      <c r="AD34">
        <v>4.4823041275548832</v>
      </c>
      <c r="AE34">
        <v>8.0954525253312557</v>
      </c>
      <c r="AF34">
        <v>0</v>
      </c>
      <c r="AG34">
        <v>0</v>
      </c>
      <c r="AH34">
        <v>22.981095333199576</v>
      </c>
      <c r="AI34">
        <v>0</v>
      </c>
      <c r="AJ34">
        <v>0</v>
      </c>
      <c r="AK34">
        <v>13.245724376989758</v>
      </c>
      <c r="AL34">
        <v>6.2779574000000018</v>
      </c>
      <c r="AM34">
        <v>3.8819649215303831</v>
      </c>
      <c r="AN34">
        <v>0</v>
      </c>
      <c r="AO34">
        <v>0</v>
      </c>
      <c r="AP34">
        <v>0.47187604126926275</v>
      </c>
      <c r="AQ34">
        <v>0</v>
      </c>
      <c r="AR34">
        <v>10.032431600000001</v>
      </c>
      <c r="AS34">
        <v>7.5997496491971459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734.60208938101914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86.059524083393256</v>
      </c>
      <c r="L35">
        <v>23.95966066035292</v>
      </c>
      <c r="M35">
        <v>0</v>
      </c>
      <c r="N35">
        <v>27.230169823483056</v>
      </c>
      <c r="O35">
        <v>48.71189780807827</v>
      </c>
      <c r="P35">
        <v>66.761372765199326</v>
      </c>
      <c r="Q35">
        <v>1.8703656268656721</v>
      </c>
      <c r="R35">
        <v>5.8301137560975604</v>
      </c>
      <c r="S35">
        <v>3.7307836767676772</v>
      </c>
      <c r="T35">
        <v>0</v>
      </c>
      <c r="U35">
        <v>320.04046628867758</v>
      </c>
      <c r="V35">
        <v>2.5307959292837712</v>
      </c>
      <c r="W35">
        <v>11.398012960893857</v>
      </c>
      <c r="X35">
        <v>36.231927649297916</v>
      </c>
      <c r="Y35">
        <v>0</v>
      </c>
      <c r="Z35">
        <v>1.6016259560000001</v>
      </c>
      <c r="AA35">
        <v>10.351715568565403</v>
      </c>
      <c r="AB35">
        <v>6.4699416205551392</v>
      </c>
      <c r="AC35">
        <v>4.7534626717449342</v>
      </c>
      <c r="AD35">
        <v>2.2385565738077213</v>
      </c>
      <c r="AE35">
        <v>4.0477262626656278</v>
      </c>
      <c r="AF35">
        <v>0</v>
      </c>
      <c r="AG35">
        <v>0</v>
      </c>
      <c r="AH35">
        <v>14.886539520000001</v>
      </c>
      <c r="AI35">
        <v>0</v>
      </c>
      <c r="AJ35">
        <v>0</v>
      </c>
      <c r="AK35">
        <v>13.245724376989758</v>
      </c>
      <c r="AL35">
        <v>6.2779574000000018</v>
      </c>
      <c r="AM35">
        <v>3.8819649215303831</v>
      </c>
      <c r="AN35">
        <v>0</v>
      </c>
      <c r="AO35">
        <v>0</v>
      </c>
      <c r="AP35">
        <v>9.4375208253852538E-2</v>
      </c>
      <c r="AQ35">
        <v>0</v>
      </c>
      <c r="AR35">
        <v>8.4055508000000003</v>
      </c>
      <c r="AS35">
        <v>7.5997496491971459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718.20998155770076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86.059524083393256</v>
      </c>
      <c r="L36">
        <v>23.95966066035292</v>
      </c>
      <c r="M36">
        <v>0</v>
      </c>
      <c r="N36">
        <v>27.230169823483056</v>
      </c>
      <c r="O36">
        <v>48.71189780807827</v>
      </c>
      <c r="P36">
        <v>66.761372765199326</v>
      </c>
      <c r="Q36">
        <v>1.8703656268656721</v>
      </c>
      <c r="R36">
        <v>5.8301137560975604</v>
      </c>
      <c r="S36">
        <v>3.7307836767676772</v>
      </c>
      <c r="T36">
        <v>0</v>
      </c>
      <c r="U36">
        <v>320.04046628867758</v>
      </c>
      <c r="V36">
        <v>2.5307959292837712</v>
      </c>
      <c r="W36">
        <v>5.7998766913058786</v>
      </c>
      <c r="X36">
        <v>19.340516089608212</v>
      </c>
      <c r="Y36">
        <v>0</v>
      </c>
      <c r="Z36">
        <v>1.6016259560000001</v>
      </c>
      <c r="AA36">
        <v>10.351715568565403</v>
      </c>
      <c r="AB36">
        <v>6.4699416205551392</v>
      </c>
      <c r="AC36">
        <v>4.7534626717449342</v>
      </c>
      <c r="AD36">
        <v>0</v>
      </c>
      <c r="AE36">
        <v>4.0477262626656278</v>
      </c>
      <c r="AF36">
        <v>0</v>
      </c>
      <c r="AG36">
        <v>0</v>
      </c>
      <c r="AH36">
        <v>14.886539520000001</v>
      </c>
      <c r="AI36">
        <v>0</v>
      </c>
      <c r="AJ36">
        <v>0</v>
      </c>
      <c r="AK36">
        <v>13.245724376989758</v>
      </c>
      <c r="AL36">
        <v>6.2779574000000018</v>
      </c>
      <c r="AM36">
        <v>3.8819649215303831</v>
      </c>
      <c r="AN36">
        <v>0</v>
      </c>
      <c r="AO36">
        <v>0</v>
      </c>
      <c r="AP36">
        <v>9.4375208253852538E-2</v>
      </c>
      <c r="AQ36">
        <v>0</v>
      </c>
      <c r="AR36">
        <v>8.4055508000000003</v>
      </c>
      <c r="AS36">
        <v>7.5997496491971459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693.48187715461529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86.059524083393256</v>
      </c>
      <c r="L37">
        <v>23.95966066035292</v>
      </c>
      <c r="M37">
        <v>0</v>
      </c>
      <c r="N37">
        <v>27.230169823483056</v>
      </c>
      <c r="O37">
        <v>48.71189780807827</v>
      </c>
      <c r="P37">
        <v>66.761372765199326</v>
      </c>
      <c r="Q37">
        <v>1.8703656268656721</v>
      </c>
      <c r="R37">
        <v>5.8301137560975604</v>
      </c>
      <c r="S37">
        <v>3.7307836767676772</v>
      </c>
      <c r="T37">
        <v>0</v>
      </c>
      <c r="U37">
        <v>322.78705472189159</v>
      </c>
      <c r="V37">
        <v>2.5307959292837712</v>
      </c>
      <c r="W37">
        <v>5.7998766913058786</v>
      </c>
      <c r="X37">
        <v>19.340516089608212</v>
      </c>
      <c r="Y37">
        <v>0</v>
      </c>
      <c r="Z37">
        <v>1.6016259560000001</v>
      </c>
      <c r="AA37">
        <v>10.351715568565403</v>
      </c>
      <c r="AB37">
        <v>6.4699416205551392</v>
      </c>
      <c r="AC37">
        <v>4.7534626717449342</v>
      </c>
      <c r="AD37">
        <v>0</v>
      </c>
      <c r="AE37">
        <v>4.0477262626656278</v>
      </c>
      <c r="AF37">
        <v>0</v>
      </c>
      <c r="AG37">
        <v>0</v>
      </c>
      <c r="AH37">
        <v>9.3040871999999997</v>
      </c>
      <c r="AI37">
        <v>0</v>
      </c>
      <c r="AJ37">
        <v>0</v>
      </c>
      <c r="AK37">
        <v>13.245724376989758</v>
      </c>
      <c r="AL37">
        <v>6.2779574000000018</v>
      </c>
      <c r="AM37">
        <v>3.8819649215303831</v>
      </c>
      <c r="AN37">
        <v>0</v>
      </c>
      <c r="AO37">
        <v>0</v>
      </c>
      <c r="AP37">
        <v>9.4375208253852538E-2</v>
      </c>
      <c r="AQ37">
        <v>0</v>
      </c>
      <c r="AR37">
        <v>8.4055508000000003</v>
      </c>
      <c r="AS37">
        <v>7.5997496491971459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690.6460132678294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86.059524083393256</v>
      </c>
      <c r="L38">
        <v>23.95966066035292</v>
      </c>
      <c r="M38">
        <v>0</v>
      </c>
      <c r="N38">
        <v>27.230169823483056</v>
      </c>
      <c r="O38">
        <v>48.71189780807827</v>
      </c>
      <c r="P38">
        <v>66.761372765199326</v>
      </c>
      <c r="Q38">
        <v>1.8703656268656721</v>
      </c>
      <c r="R38">
        <v>5.8301137560975604</v>
      </c>
      <c r="S38">
        <v>3.7307836767676772</v>
      </c>
      <c r="T38">
        <v>0</v>
      </c>
      <c r="U38">
        <v>320.0423384917259</v>
      </c>
      <c r="V38">
        <v>2.5307959292837712</v>
      </c>
      <c r="W38">
        <v>6.0594696272285251</v>
      </c>
      <c r="X38">
        <v>20.00060667856232</v>
      </c>
      <c r="Y38">
        <v>0</v>
      </c>
      <c r="Z38">
        <v>1.6016259560000001</v>
      </c>
      <c r="AA38">
        <v>10.351715568565403</v>
      </c>
      <c r="AB38">
        <v>6.4699416205551392</v>
      </c>
      <c r="AC38">
        <v>4.7534626717449342</v>
      </c>
      <c r="AD38">
        <v>0</v>
      </c>
      <c r="AE38">
        <v>4.0477262626656278</v>
      </c>
      <c r="AF38">
        <v>0</v>
      </c>
      <c r="AG38">
        <v>0</v>
      </c>
      <c r="AH38">
        <v>9.3040871999999997</v>
      </c>
      <c r="AI38">
        <v>0</v>
      </c>
      <c r="AJ38">
        <v>0</v>
      </c>
      <c r="AK38">
        <v>13.245724376989758</v>
      </c>
      <c r="AL38">
        <v>6.2779574000000018</v>
      </c>
      <c r="AM38">
        <v>3.8819649215303831</v>
      </c>
      <c r="AN38">
        <v>0</v>
      </c>
      <c r="AO38">
        <v>0</v>
      </c>
      <c r="AP38">
        <v>9.4375208253852538E-2</v>
      </c>
      <c r="AQ38">
        <v>0</v>
      </c>
      <c r="AR38">
        <v>8.4055508000000003</v>
      </c>
      <c r="AS38">
        <v>7.5997496491971459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688.82098056254051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86.059524083393256</v>
      </c>
      <c r="L39">
        <v>23.95966066035292</v>
      </c>
      <c r="M39">
        <v>0</v>
      </c>
      <c r="N39">
        <v>27.230169823483056</v>
      </c>
      <c r="O39">
        <v>48.71189780807827</v>
      </c>
      <c r="P39">
        <v>64.557783743756787</v>
      </c>
      <c r="Q39">
        <v>1.8703656268656721</v>
      </c>
      <c r="R39">
        <v>5.8301137560975604</v>
      </c>
      <c r="S39">
        <v>3.7307836767676772</v>
      </c>
      <c r="T39">
        <v>0</v>
      </c>
      <c r="U39">
        <v>320.0423384917259</v>
      </c>
      <c r="V39">
        <v>2.5307959292837712</v>
      </c>
      <c r="W39">
        <v>6.0594696272285251</v>
      </c>
      <c r="X39">
        <v>20.00060667856232</v>
      </c>
      <c r="Y39">
        <v>0</v>
      </c>
      <c r="Z39">
        <v>1.6016259560000001</v>
      </c>
      <c r="AA39">
        <v>10.351715568565403</v>
      </c>
      <c r="AB39">
        <v>6.4699416205551392</v>
      </c>
      <c r="AC39">
        <v>4.7534626717449342</v>
      </c>
      <c r="AD39">
        <v>0</v>
      </c>
      <c r="AE39">
        <v>4.0477262626656278</v>
      </c>
      <c r="AF39">
        <v>0</v>
      </c>
      <c r="AG39">
        <v>0</v>
      </c>
      <c r="AH39">
        <v>9.3040871999999997</v>
      </c>
      <c r="AI39">
        <v>0</v>
      </c>
      <c r="AJ39">
        <v>0</v>
      </c>
      <c r="AK39">
        <v>13.245724376989758</v>
      </c>
      <c r="AL39">
        <v>6.2779574000000018</v>
      </c>
      <c r="AM39">
        <v>3.8819649215303831</v>
      </c>
      <c r="AN39">
        <v>0</v>
      </c>
      <c r="AO39">
        <v>0</v>
      </c>
      <c r="AP39">
        <v>0.15729218306147477</v>
      </c>
      <c r="AQ39">
        <v>0</v>
      </c>
      <c r="AR39">
        <v>8.4055508000000003</v>
      </c>
      <c r="AS39">
        <v>7.5997496491971459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686.68030851590572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86.059524083393256</v>
      </c>
      <c r="L40">
        <v>23.95966066035292</v>
      </c>
      <c r="M40">
        <v>0</v>
      </c>
      <c r="N40">
        <v>27.230169823483056</v>
      </c>
      <c r="O40">
        <v>48.71189780807827</v>
      </c>
      <c r="P40">
        <v>64.557783743756787</v>
      </c>
      <c r="Q40">
        <v>1.8703656268656721</v>
      </c>
      <c r="R40">
        <v>5.8301137560975604</v>
      </c>
      <c r="S40">
        <v>3.7307836767676772</v>
      </c>
      <c r="T40">
        <v>0</v>
      </c>
      <c r="U40">
        <v>320.0423384917259</v>
      </c>
      <c r="V40">
        <v>2.5307959292837712</v>
      </c>
      <c r="W40">
        <v>6.0594696272285251</v>
      </c>
      <c r="X40">
        <v>20.00060667856232</v>
      </c>
      <c r="Y40">
        <v>0</v>
      </c>
      <c r="Z40">
        <v>1.6016259560000001</v>
      </c>
      <c r="AA40">
        <v>6.9011437123769346</v>
      </c>
      <c r="AB40">
        <v>6.4699416205551392</v>
      </c>
      <c r="AC40">
        <v>4.7534626717449342</v>
      </c>
      <c r="AD40">
        <v>0</v>
      </c>
      <c r="AE40">
        <v>4.0477262626656278</v>
      </c>
      <c r="AF40">
        <v>0</v>
      </c>
      <c r="AG40">
        <v>0</v>
      </c>
      <c r="AH40">
        <v>4.6520435999999998</v>
      </c>
      <c r="AI40">
        <v>0</v>
      </c>
      <c r="AJ40">
        <v>0</v>
      </c>
      <c r="AK40">
        <v>13.245724376989758</v>
      </c>
      <c r="AL40">
        <v>6.2779574000000018</v>
      </c>
      <c r="AM40">
        <v>3.8819649215303831</v>
      </c>
      <c r="AN40">
        <v>0</v>
      </c>
      <c r="AO40">
        <v>0</v>
      </c>
      <c r="AP40">
        <v>0.15729218306147477</v>
      </c>
      <c r="AQ40">
        <v>0</v>
      </c>
      <c r="AR40">
        <v>8.4055508000000003</v>
      </c>
      <c r="AS40">
        <v>7.5997496491971459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678.57769305971715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86.059524083393256</v>
      </c>
      <c r="L41">
        <v>23.95966066035292</v>
      </c>
      <c r="M41">
        <v>0</v>
      </c>
      <c r="N41">
        <v>15.958981384688844</v>
      </c>
      <c r="O41">
        <v>25.468195649133474</v>
      </c>
      <c r="P41">
        <v>36.42059471255061</v>
      </c>
      <c r="Q41">
        <v>1.8703656268656721</v>
      </c>
      <c r="R41">
        <v>5.8301137560975604</v>
      </c>
      <c r="S41">
        <v>3.7307836767676772</v>
      </c>
      <c r="T41">
        <v>0</v>
      </c>
      <c r="U41">
        <v>250.17576665607476</v>
      </c>
      <c r="V41">
        <v>2.5307959292837712</v>
      </c>
      <c r="W41">
        <v>6.0594696272285251</v>
      </c>
      <c r="X41">
        <v>20.00060667856232</v>
      </c>
      <c r="Y41">
        <v>0</v>
      </c>
      <c r="Z41">
        <v>3.2032516579999997</v>
      </c>
      <c r="AA41">
        <v>6.9011437123769346</v>
      </c>
      <c r="AB41">
        <v>6.4699416205551392</v>
      </c>
      <c r="AC41">
        <v>4.7534626717449342</v>
      </c>
      <c r="AD41">
        <v>0</v>
      </c>
      <c r="AE41">
        <v>4.0477262626656278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13.245724376989758</v>
      </c>
      <c r="AL41">
        <v>6.2779574000000018</v>
      </c>
      <c r="AM41">
        <v>3.8819649215303831</v>
      </c>
      <c r="AN41">
        <v>0</v>
      </c>
      <c r="AO41">
        <v>0</v>
      </c>
      <c r="AP41">
        <v>1.6987542564845075</v>
      </c>
      <c r="AQ41">
        <v>0</v>
      </c>
      <c r="AR41">
        <v>8.4055508000000003</v>
      </c>
      <c r="AS41">
        <v>7.5997496491971459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544.550085770544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86.059524083393256</v>
      </c>
      <c r="L42">
        <v>23.95966066035292</v>
      </c>
      <c r="M42">
        <v>0</v>
      </c>
      <c r="N42">
        <v>15.958981384688844</v>
      </c>
      <c r="O42">
        <v>25.468195649133474</v>
      </c>
      <c r="P42">
        <v>36.42059471255061</v>
      </c>
      <c r="Q42">
        <v>1.8703656268656721</v>
      </c>
      <c r="R42">
        <v>5.8301137560975604</v>
      </c>
      <c r="S42">
        <v>3.7307836767676772</v>
      </c>
      <c r="T42">
        <v>0</v>
      </c>
      <c r="U42">
        <v>174.06164499872841</v>
      </c>
      <c r="V42">
        <v>2.5307959292837712</v>
      </c>
      <c r="W42">
        <v>6.0594696272285251</v>
      </c>
      <c r="X42">
        <v>20.00060667856232</v>
      </c>
      <c r="Y42">
        <v>0</v>
      </c>
      <c r="Z42">
        <v>3.2032516579999997</v>
      </c>
      <c r="AA42">
        <v>6.9011437123769346</v>
      </c>
      <c r="AB42">
        <v>6.4699416205551392</v>
      </c>
      <c r="AC42">
        <v>4.7534626717449342</v>
      </c>
      <c r="AD42">
        <v>0</v>
      </c>
      <c r="AE42">
        <v>4.0477262626656278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13.245724376989758</v>
      </c>
      <c r="AL42">
        <v>6.2779574000000018</v>
      </c>
      <c r="AM42">
        <v>3.8819649215303831</v>
      </c>
      <c r="AN42">
        <v>0</v>
      </c>
      <c r="AO42">
        <v>0</v>
      </c>
      <c r="AP42">
        <v>1.6987542564845075</v>
      </c>
      <c r="AQ42">
        <v>0</v>
      </c>
      <c r="AR42">
        <v>8.4055508000000003</v>
      </c>
      <c r="AS42">
        <v>7.5997496491971459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468.43596411319743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86.059524083393256</v>
      </c>
      <c r="L43">
        <v>23.95966066035292</v>
      </c>
      <c r="M43">
        <v>0</v>
      </c>
      <c r="N43">
        <v>15.958981384688844</v>
      </c>
      <c r="O43">
        <v>25.468195649133474</v>
      </c>
      <c r="P43">
        <v>36.42059471255061</v>
      </c>
      <c r="Q43">
        <v>1.8703656268656721</v>
      </c>
      <c r="R43">
        <v>5.8301137560975604</v>
      </c>
      <c r="S43">
        <v>3.7307836767676772</v>
      </c>
      <c r="T43">
        <v>0</v>
      </c>
      <c r="U43">
        <v>174.06164499872841</v>
      </c>
      <c r="V43">
        <v>2.5307959292837712</v>
      </c>
      <c r="W43">
        <v>6.0594696272285251</v>
      </c>
      <c r="X43">
        <v>20.00060667856232</v>
      </c>
      <c r="Y43">
        <v>0</v>
      </c>
      <c r="Z43">
        <v>3.2032516579999997</v>
      </c>
      <c r="AA43">
        <v>3.4505718561884673</v>
      </c>
      <c r="AB43">
        <v>6.4699416205551392</v>
      </c>
      <c r="AC43">
        <v>4.7534626717449342</v>
      </c>
      <c r="AD43">
        <v>0</v>
      </c>
      <c r="AE43">
        <v>4.0477262626656278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13.245724376989758</v>
      </c>
      <c r="AL43">
        <v>6.2779574000000018</v>
      </c>
      <c r="AM43">
        <v>3.8819649215303831</v>
      </c>
      <c r="AN43">
        <v>0</v>
      </c>
      <c r="AO43">
        <v>0</v>
      </c>
      <c r="AP43">
        <v>1.6987542564845075</v>
      </c>
      <c r="AQ43">
        <v>0</v>
      </c>
      <c r="AR43">
        <v>10.032431600000001</v>
      </c>
      <c r="AS43">
        <v>7.5997496491971459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466.61227305700891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86.059524083393256</v>
      </c>
      <c r="L44">
        <v>23.95966066035292</v>
      </c>
      <c r="M44">
        <v>0</v>
      </c>
      <c r="N44">
        <v>15.958981384688844</v>
      </c>
      <c r="O44">
        <v>25.468195649133474</v>
      </c>
      <c r="P44">
        <v>36.42059471255061</v>
      </c>
      <c r="Q44">
        <v>1.8703656268656721</v>
      </c>
      <c r="R44">
        <v>5.8301137560975604</v>
      </c>
      <c r="S44">
        <v>3.7307836767676772</v>
      </c>
      <c r="T44">
        <v>0</v>
      </c>
      <c r="U44">
        <v>174.06164499872841</v>
      </c>
      <c r="V44">
        <v>2.5307959292837712</v>
      </c>
      <c r="W44">
        <v>6.0594696272285251</v>
      </c>
      <c r="X44">
        <v>20.00060667856232</v>
      </c>
      <c r="Y44">
        <v>0</v>
      </c>
      <c r="Z44">
        <v>3.2032516579999997</v>
      </c>
      <c r="AA44">
        <v>3.4505718561884673</v>
      </c>
      <c r="AB44">
        <v>6.4699416205551392</v>
      </c>
      <c r="AC44">
        <v>2.3767312088895864</v>
      </c>
      <c r="AD44">
        <v>0</v>
      </c>
      <c r="AE44">
        <v>4.0477262626656278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13.245724376989758</v>
      </c>
      <c r="AL44">
        <v>6.2779574000000018</v>
      </c>
      <c r="AM44">
        <v>3.8819649215303831</v>
      </c>
      <c r="AN44">
        <v>0</v>
      </c>
      <c r="AO44">
        <v>0</v>
      </c>
      <c r="AP44">
        <v>1.5414620734230327</v>
      </c>
      <c r="AQ44">
        <v>0</v>
      </c>
      <c r="AR44">
        <v>10.032431600000001</v>
      </c>
      <c r="AS44">
        <v>7.5997496491971459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464.07824941109203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86.059524083393256</v>
      </c>
      <c r="L45">
        <v>23.95966066035292</v>
      </c>
      <c r="M45">
        <v>0</v>
      </c>
      <c r="N45">
        <v>15.958981384688844</v>
      </c>
      <c r="O45">
        <v>25.468195649133474</v>
      </c>
      <c r="P45">
        <v>36.42059471255061</v>
      </c>
      <c r="Q45">
        <v>1.8703656268656721</v>
      </c>
      <c r="R45">
        <v>5.8301137560975604</v>
      </c>
      <c r="S45">
        <v>3.7307836767676772</v>
      </c>
      <c r="T45">
        <v>0</v>
      </c>
      <c r="U45">
        <v>174.06164499872841</v>
      </c>
      <c r="V45">
        <v>2.5307959292837712</v>
      </c>
      <c r="W45">
        <v>6.0594696272285251</v>
      </c>
      <c r="X45">
        <v>20.00060667856232</v>
      </c>
      <c r="Y45">
        <v>0</v>
      </c>
      <c r="Z45">
        <v>3.2032516579999997</v>
      </c>
      <c r="AA45">
        <v>3.4505718561884673</v>
      </c>
      <c r="AB45">
        <v>6.4699416205551392</v>
      </c>
      <c r="AC45">
        <v>0</v>
      </c>
      <c r="AD45">
        <v>0</v>
      </c>
      <c r="AE45">
        <v>4.0477262626656278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13.245724376989758</v>
      </c>
      <c r="AL45">
        <v>6.2779574000000018</v>
      </c>
      <c r="AM45">
        <v>3.8819649215303831</v>
      </c>
      <c r="AN45">
        <v>0</v>
      </c>
      <c r="AO45">
        <v>0</v>
      </c>
      <c r="AP45">
        <v>1.5414620734230327</v>
      </c>
      <c r="AQ45">
        <v>0</v>
      </c>
      <c r="AR45">
        <v>8.6766976000000007</v>
      </c>
      <c r="AS45">
        <v>7.5997496491971459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460.34578420220248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86.059524083393256</v>
      </c>
      <c r="L46">
        <v>23.95966066035292</v>
      </c>
      <c r="M46">
        <v>0</v>
      </c>
      <c r="N46">
        <v>15.958981384688844</v>
      </c>
      <c r="O46">
        <v>25.468195649133474</v>
      </c>
      <c r="P46">
        <v>36.42059471255061</v>
      </c>
      <c r="Q46">
        <v>1.8703656268656721</v>
      </c>
      <c r="R46">
        <v>5.8301137560975604</v>
      </c>
      <c r="S46">
        <v>3.7307836767676772</v>
      </c>
      <c r="T46">
        <v>0</v>
      </c>
      <c r="U46">
        <v>174.06164499872841</v>
      </c>
      <c r="V46">
        <v>2.5307959292837712</v>
      </c>
      <c r="W46">
        <v>6.0594696272285251</v>
      </c>
      <c r="X46">
        <v>20.00060667856232</v>
      </c>
      <c r="Y46">
        <v>0</v>
      </c>
      <c r="Z46">
        <v>3.2032516579999997</v>
      </c>
      <c r="AA46">
        <v>0</v>
      </c>
      <c r="AB46">
        <v>3.2349709372843218</v>
      </c>
      <c r="AC46">
        <v>0</v>
      </c>
      <c r="AD46">
        <v>0</v>
      </c>
      <c r="AE46">
        <v>4.0477262626656278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13.245724376989758</v>
      </c>
      <c r="AL46">
        <v>6.2779574000000018</v>
      </c>
      <c r="AM46">
        <v>3.8819649215303831</v>
      </c>
      <c r="AN46">
        <v>0</v>
      </c>
      <c r="AO46">
        <v>0</v>
      </c>
      <c r="AP46">
        <v>1.5414620734230327</v>
      </c>
      <c r="AQ46">
        <v>0</v>
      </c>
      <c r="AR46">
        <v>8.6766976000000007</v>
      </c>
      <c r="AS46">
        <v>7.5997496491971459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453.66024166274326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86.059524083393256</v>
      </c>
      <c r="L47">
        <v>23.95966066035292</v>
      </c>
      <c r="M47">
        <v>0</v>
      </c>
      <c r="N47">
        <v>15.958981384688844</v>
      </c>
      <c r="O47">
        <v>25.468195649133474</v>
      </c>
      <c r="P47">
        <v>36.42059471255061</v>
      </c>
      <c r="Q47">
        <v>1.8703656268656721</v>
      </c>
      <c r="R47">
        <v>5.8301137560975604</v>
      </c>
      <c r="S47">
        <v>3.7307836767676772</v>
      </c>
      <c r="T47">
        <v>0</v>
      </c>
      <c r="U47">
        <v>172.69163205119159</v>
      </c>
      <c r="V47">
        <v>2.5307959292837712</v>
      </c>
      <c r="W47">
        <v>6.0594696272285251</v>
      </c>
      <c r="X47">
        <v>20.00060667856232</v>
      </c>
      <c r="Y47">
        <v>0</v>
      </c>
      <c r="Z47">
        <v>3.2032516579999997</v>
      </c>
      <c r="AA47">
        <v>0</v>
      </c>
      <c r="AB47">
        <v>0</v>
      </c>
      <c r="AC47">
        <v>0</v>
      </c>
      <c r="AD47">
        <v>0</v>
      </c>
      <c r="AE47">
        <v>4.0477262626656278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13.245724376989758</v>
      </c>
      <c r="AL47">
        <v>6.2779574000000018</v>
      </c>
      <c r="AM47">
        <v>3.8819649215303831</v>
      </c>
      <c r="AN47">
        <v>0</v>
      </c>
      <c r="AO47">
        <v>0</v>
      </c>
      <c r="AP47">
        <v>0</v>
      </c>
      <c r="AQ47">
        <v>0</v>
      </c>
      <c r="AR47">
        <v>8.6766976000000007</v>
      </c>
      <c r="AS47">
        <v>7.5997496491971459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447.5137957044991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86.059524083393256</v>
      </c>
      <c r="L48">
        <v>23.95966066035292</v>
      </c>
      <c r="M48">
        <v>0</v>
      </c>
      <c r="N48">
        <v>15.958981384688844</v>
      </c>
      <c r="O48">
        <v>25.468195649133474</v>
      </c>
      <c r="P48">
        <v>36.42059471255061</v>
      </c>
      <c r="Q48">
        <v>1.8703656268656721</v>
      </c>
      <c r="R48">
        <v>5.8301137560975604</v>
      </c>
      <c r="S48">
        <v>3.7307836767676772</v>
      </c>
      <c r="T48">
        <v>0</v>
      </c>
      <c r="U48">
        <v>172.69163205119159</v>
      </c>
      <c r="V48">
        <v>2.5307959292837712</v>
      </c>
      <c r="W48">
        <v>6.0594696272285251</v>
      </c>
      <c r="X48">
        <v>20.00060667856232</v>
      </c>
      <c r="Y48">
        <v>0</v>
      </c>
      <c r="Z48">
        <v>3.2032516579999997</v>
      </c>
      <c r="AA48">
        <v>0</v>
      </c>
      <c r="AB48">
        <v>0</v>
      </c>
      <c r="AC48">
        <v>0</v>
      </c>
      <c r="AD48">
        <v>0</v>
      </c>
      <c r="AE48">
        <v>4.0477262626656278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13.245724376989758</v>
      </c>
      <c r="AL48">
        <v>6.2779574000000018</v>
      </c>
      <c r="AM48">
        <v>3.8819649215303831</v>
      </c>
      <c r="AN48">
        <v>0</v>
      </c>
      <c r="AO48">
        <v>0</v>
      </c>
      <c r="AP48">
        <v>0</v>
      </c>
      <c r="AQ48">
        <v>0</v>
      </c>
      <c r="AR48">
        <v>8.6766976000000007</v>
      </c>
      <c r="AS48">
        <v>7.5997496491971459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447.5137957044991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86.059524083393256</v>
      </c>
      <c r="L49">
        <v>23.95966066035292</v>
      </c>
      <c r="M49">
        <v>0</v>
      </c>
      <c r="N49">
        <v>15.958981384688844</v>
      </c>
      <c r="O49">
        <v>25.468195649133474</v>
      </c>
      <c r="P49">
        <v>36.42059471255061</v>
      </c>
      <c r="Q49">
        <v>1.8703656268656721</v>
      </c>
      <c r="R49">
        <v>5.8301137560975604</v>
      </c>
      <c r="S49">
        <v>3.7307836767676772</v>
      </c>
      <c r="T49">
        <v>0</v>
      </c>
      <c r="U49">
        <v>172.69163205119159</v>
      </c>
      <c r="V49">
        <v>2.5307959292837712</v>
      </c>
      <c r="W49">
        <v>6.0594696272285251</v>
      </c>
      <c r="X49">
        <v>20.00060667856232</v>
      </c>
      <c r="Y49">
        <v>0</v>
      </c>
      <c r="Z49">
        <v>3.2032516579999997</v>
      </c>
      <c r="AA49">
        <v>0</v>
      </c>
      <c r="AB49">
        <v>0</v>
      </c>
      <c r="AC49">
        <v>0</v>
      </c>
      <c r="AD49">
        <v>0</v>
      </c>
      <c r="AE49">
        <v>4.0477262626656278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13.245724376989758</v>
      </c>
      <c r="AL49">
        <v>6.2779574000000018</v>
      </c>
      <c r="AM49">
        <v>3.8819649215303831</v>
      </c>
      <c r="AN49">
        <v>0</v>
      </c>
      <c r="AO49">
        <v>0</v>
      </c>
      <c r="AP49">
        <v>0</v>
      </c>
      <c r="AQ49">
        <v>0</v>
      </c>
      <c r="AR49">
        <v>8.6766976000000007</v>
      </c>
      <c r="AS49">
        <v>7.5997496491971459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447.5137957044991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86.059524083393256</v>
      </c>
      <c r="L50">
        <v>23.95966066035292</v>
      </c>
      <c r="M50">
        <v>0</v>
      </c>
      <c r="N50">
        <v>15.958981384688844</v>
      </c>
      <c r="O50">
        <v>25.468195649133474</v>
      </c>
      <c r="P50">
        <v>36.42059471255061</v>
      </c>
      <c r="Q50">
        <v>1.8703656268656721</v>
      </c>
      <c r="R50">
        <v>5.8301137560975604</v>
      </c>
      <c r="S50">
        <v>3.7307836767676772</v>
      </c>
      <c r="T50">
        <v>0</v>
      </c>
      <c r="U50">
        <v>172.69163205119159</v>
      </c>
      <c r="V50">
        <v>2.5307959292837712</v>
      </c>
      <c r="W50">
        <v>6.0594696272285251</v>
      </c>
      <c r="X50">
        <v>20.00060667856232</v>
      </c>
      <c r="Y50">
        <v>0</v>
      </c>
      <c r="Z50">
        <v>3.2032516579999997</v>
      </c>
      <c r="AA50">
        <v>0</v>
      </c>
      <c r="AB50">
        <v>0</v>
      </c>
      <c r="AC50">
        <v>0</v>
      </c>
      <c r="AD50">
        <v>0</v>
      </c>
      <c r="AE50">
        <v>4.0477262626656278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13.245724376989758</v>
      </c>
      <c r="AL50">
        <v>6.2779574000000018</v>
      </c>
      <c r="AM50">
        <v>3.8819649215303831</v>
      </c>
      <c r="AN50">
        <v>0</v>
      </c>
      <c r="AO50">
        <v>0</v>
      </c>
      <c r="AP50">
        <v>0</v>
      </c>
      <c r="AQ50">
        <v>0</v>
      </c>
      <c r="AR50">
        <v>8.6766976000000007</v>
      </c>
      <c r="AS50">
        <v>7.5997496491971459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447.5137957044991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86.059524083393256</v>
      </c>
      <c r="L51">
        <v>23.95966066035292</v>
      </c>
      <c r="M51">
        <v>0</v>
      </c>
      <c r="N51">
        <v>15.958981384688844</v>
      </c>
      <c r="O51">
        <v>25.468195649133474</v>
      </c>
      <c r="P51">
        <v>36.42059471255061</v>
      </c>
      <c r="Q51">
        <v>1.8703656268656721</v>
      </c>
      <c r="R51">
        <v>5.8301137560975604</v>
      </c>
      <c r="S51">
        <v>3.7307836767676772</v>
      </c>
      <c r="T51">
        <v>0</v>
      </c>
      <c r="U51">
        <v>172.69163205119159</v>
      </c>
      <c r="V51">
        <v>2.5307959292837712</v>
      </c>
      <c r="W51">
        <v>6.0594696272285251</v>
      </c>
      <c r="X51">
        <v>20.00060667856232</v>
      </c>
      <c r="Y51">
        <v>0</v>
      </c>
      <c r="Z51">
        <v>3.2032516579999997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13.245724376989758</v>
      </c>
      <c r="AL51">
        <v>9.8449786500000034</v>
      </c>
      <c r="AM51">
        <v>3.8819649215303831</v>
      </c>
      <c r="AN51">
        <v>0</v>
      </c>
      <c r="AO51">
        <v>0</v>
      </c>
      <c r="AP51">
        <v>0</v>
      </c>
      <c r="AQ51">
        <v>0</v>
      </c>
      <c r="AR51">
        <v>8.6766976000000007</v>
      </c>
      <c r="AS51">
        <v>7.5997496491971459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447.03309069183354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86.059524083393256</v>
      </c>
      <c r="L52">
        <v>23.95966066035292</v>
      </c>
      <c r="M52">
        <v>0</v>
      </c>
      <c r="N52">
        <v>15.958981384688844</v>
      </c>
      <c r="O52">
        <v>25.468195649133474</v>
      </c>
      <c r="P52">
        <v>36.42059471255061</v>
      </c>
      <c r="Q52">
        <v>1.8703656268656721</v>
      </c>
      <c r="R52">
        <v>5.8301137560975604</v>
      </c>
      <c r="S52">
        <v>3.7307836767676772</v>
      </c>
      <c r="T52">
        <v>0</v>
      </c>
      <c r="U52">
        <v>172.69163205119159</v>
      </c>
      <c r="V52">
        <v>2.5307959292837712</v>
      </c>
      <c r="W52">
        <v>6.0594696272285251</v>
      </c>
      <c r="X52">
        <v>20.00060667856232</v>
      </c>
      <c r="Y52">
        <v>0</v>
      </c>
      <c r="Z52">
        <v>3.2032516579999997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13.245724376989758</v>
      </c>
      <c r="AL52">
        <v>9.8449786500000034</v>
      </c>
      <c r="AM52">
        <v>3.8819649215303831</v>
      </c>
      <c r="AN52">
        <v>0</v>
      </c>
      <c r="AO52">
        <v>0</v>
      </c>
      <c r="AP52">
        <v>0</v>
      </c>
      <c r="AQ52">
        <v>0</v>
      </c>
      <c r="AR52">
        <v>8.6766976000000007</v>
      </c>
      <c r="AS52">
        <v>7.5997496491971459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447.03309069183354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86.059524083393256</v>
      </c>
      <c r="L53">
        <v>23.95966066035292</v>
      </c>
      <c r="M53">
        <v>0</v>
      </c>
      <c r="N53">
        <v>15.958981384688844</v>
      </c>
      <c r="O53">
        <v>25.468195649133474</v>
      </c>
      <c r="P53">
        <v>36.42059471255061</v>
      </c>
      <c r="Q53">
        <v>1.8703656268656721</v>
      </c>
      <c r="R53">
        <v>5.8301137560975604</v>
      </c>
      <c r="S53">
        <v>3.7307836767676772</v>
      </c>
      <c r="T53">
        <v>0</v>
      </c>
      <c r="U53">
        <v>172.69163205119159</v>
      </c>
      <c r="V53">
        <v>2.5307959292837712</v>
      </c>
      <c r="W53">
        <v>6.0594696272285251</v>
      </c>
      <c r="X53">
        <v>20.00060667856232</v>
      </c>
      <c r="Y53">
        <v>0</v>
      </c>
      <c r="Z53">
        <v>3.2032516579999997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13.245724376989758</v>
      </c>
      <c r="AL53">
        <v>9.8449786500000034</v>
      </c>
      <c r="AM53">
        <v>3.8819649215303831</v>
      </c>
      <c r="AN53">
        <v>0</v>
      </c>
      <c r="AO53">
        <v>0</v>
      </c>
      <c r="AP53">
        <v>0</v>
      </c>
      <c r="AQ53">
        <v>0</v>
      </c>
      <c r="AR53">
        <v>10.032431600000001</v>
      </c>
      <c r="AS53">
        <v>7.5997496491971459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448.38882469183352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86.059524083393256</v>
      </c>
      <c r="L54">
        <v>23.95966066035292</v>
      </c>
      <c r="M54">
        <v>0</v>
      </c>
      <c r="N54">
        <v>15.958981384688844</v>
      </c>
      <c r="O54">
        <v>25.468195649133474</v>
      </c>
      <c r="P54">
        <v>36.42059471255061</v>
      </c>
      <c r="Q54">
        <v>1.8703656268656721</v>
      </c>
      <c r="R54">
        <v>5.8301137560975604</v>
      </c>
      <c r="S54">
        <v>3.7307836767676772</v>
      </c>
      <c r="T54">
        <v>0</v>
      </c>
      <c r="U54">
        <v>172.69163205119159</v>
      </c>
      <c r="V54">
        <v>2.5307959292837712</v>
      </c>
      <c r="W54">
        <v>6.0594696272285251</v>
      </c>
      <c r="X54">
        <v>20.00060667856232</v>
      </c>
      <c r="Y54">
        <v>0</v>
      </c>
      <c r="Z54">
        <v>3.2032516579999997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13.245724376989758</v>
      </c>
      <c r="AL54">
        <v>9.8449786500000034</v>
      </c>
      <c r="AM54">
        <v>3.8819649215303831</v>
      </c>
      <c r="AN54">
        <v>0</v>
      </c>
      <c r="AO54">
        <v>0</v>
      </c>
      <c r="AP54">
        <v>0</v>
      </c>
      <c r="AQ54">
        <v>0</v>
      </c>
      <c r="AR54">
        <v>10.032431600000001</v>
      </c>
      <c r="AS54">
        <v>7.5997496491971459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448.38882469183352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86.059524083393256</v>
      </c>
      <c r="L55">
        <v>23.95966066035292</v>
      </c>
      <c r="M55">
        <v>0</v>
      </c>
      <c r="N55">
        <v>15.958981384688844</v>
      </c>
      <c r="O55">
        <v>25.468195649133474</v>
      </c>
      <c r="P55">
        <v>36.42059471255061</v>
      </c>
      <c r="Q55">
        <v>1.8703656268656721</v>
      </c>
      <c r="R55">
        <v>5.8301137560975604</v>
      </c>
      <c r="S55">
        <v>3.7307836767676772</v>
      </c>
      <c r="T55">
        <v>0</v>
      </c>
      <c r="U55">
        <v>172.69163205119159</v>
      </c>
      <c r="V55">
        <v>2.5307959292837712</v>
      </c>
      <c r="W55">
        <v>6.0594696272285251</v>
      </c>
      <c r="X55">
        <v>20.00060667856232</v>
      </c>
      <c r="Y55">
        <v>0</v>
      </c>
      <c r="Z55">
        <v>3.2032516579999997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13.245724376989758</v>
      </c>
      <c r="AL55">
        <v>9.8449786500000034</v>
      </c>
      <c r="AM55">
        <v>3.8819649215303831</v>
      </c>
      <c r="AN55">
        <v>0</v>
      </c>
      <c r="AO55">
        <v>0</v>
      </c>
      <c r="AP55">
        <v>0</v>
      </c>
      <c r="AQ55">
        <v>0</v>
      </c>
      <c r="AR55">
        <v>8.6766976000000007</v>
      </c>
      <c r="AS55">
        <v>7.5997496491971459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447.03309069183354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86.059524083393256</v>
      </c>
      <c r="L56">
        <v>23.95966066035292</v>
      </c>
      <c r="M56">
        <v>0</v>
      </c>
      <c r="N56">
        <v>15.958981384688844</v>
      </c>
      <c r="O56">
        <v>25.468195649133474</v>
      </c>
      <c r="P56">
        <v>36.42059471255061</v>
      </c>
      <c r="Q56">
        <v>1.8703656268656721</v>
      </c>
      <c r="R56">
        <v>5.8301137560975604</v>
      </c>
      <c r="S56">
        <v>3.7307836767676772</v>
      </c>
      <c r="T56">
        <v>0</v>
      </c>
      <c r="U56">
        <v>181.91954655132662</v>
      </c>
      <c r="V56">
        <v>2.5307959292837712</v>
      </c>
      <c r="W56">
        <v>6.0594696272285251</v>
      </c>
      <c r="X56">
        <v>20.00060667856232</v>
      </c>
      <c r="Y56">
        <v>0</v>
      </c>
      <c r="Z56">
        <v>3.2032516579999997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13.245724376989758</v>
      </c>
      <c r="AL56">
        <v>9.8449786500000034</v>
      </c>
      <c r="AM56">
        <v>3.8819649215303831</v>
      </c>
      <c r="AN56">
        <v>0</v>
      </c>
      <c r="AO56">
        <v>0</v>
      </c>
      <c r="AP56">
        <v>0</v>
      </c>
      <c r="AQ56">
        <v>0</v>
      </c>
      <c r="AR56">
        <v>8.6766976000000007</v>
      </c>
      <c r="AS56">
        <v>7.5997496491971459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456.26100519196848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86.059524083393256</v>
      </c>
      <c r="L57">
        <v>23.95966066035292</v>
      </c>
      <c r="M57">
        <v>0</v>
      </c>
      <c r="N57">
        <v>15.958981384688844</v>
      </c>
      <c r="O57">
        <v>25.468195649133474</v>
      </c>
      <c r="P57">
        <v>36.42059471255061</v>
      </c>
      <c r="Q57">
        <v>1.8703656268656721</v>
      </c>
      <c r="R57">
        <v>5.8301137560975604</v>
      </c>
      <c r="S57">
        <v>3.7307836767676772</v>
      </c>
      <c r="T57">
        <v>0</v>
      </c>
      <c r="U57">
        <v>181.91954655132662</v>
      </c>
      <c r="V57">
        <v>2.5307959292837712</v>
      </c>
      <c r="W57">
        <v>6.0594696272285251</v>
      </c>
      <c r="X57">
        <v>20.00060667856232</v>
      </c>
      <c r="Y57">
        <v>0</v>
      </c>
      <c r="Z57">
        <v>1.6016259560000001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13.245724376989758</v>
      </c>
      <c r="AL57">
        <v>9.8449786500000034</v>
      </c>
      <c r="AM57">
        <v>3.8819649215303831</v>
      </c>
      <c r="AN57">
        <v>0</v>
      </c>
      <c r="AO57">
        <v>0</v>
      </c>
      <c r="AP57">
        <v>0</v>
      </c>
      <c r="AQ57">
        <v>0</v>
      </c>
      <c r="AR57">
        <v>8.6766976000000007</v>
      </c>
      <c r="AS57">
        <v>7.5997496491971459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454.6593794899685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86.059524083393256</v>
      </c>
      <c r="L58">
        <v>23.95966066035292</v>
      </c>
      <c r="M58">
        <v>0</v>
      </c>
      <c r="N58">
        <v>15.958981384688844</v>
      </c>
      <c r="O58">
        <v>25.468195649133474</v>
      </c>
      <c r="P58">
        <v>36.42059471255061</v>
      </c>
      <c r="Q58">
        <v>1.8703656268656721</v>
      </c>
      <c r="R58">
        <v>5.8301137560975604</v>
      </c>
      <c r="S58">
        <v>3.7307836767676772</v>
      </c>
      <c r="T58">
        <v>0</v>
      </c>
      <c r="U58">
        <v>181.91954655132662</v>
      </c>
      <c r="V58">
        <v>2.5307959292837712</v>
      </c>
      <c r="W58">
        <v>6.0594696272285251</v>
      </c>
      <c r="X58">
        <v>20.00060667856232</v>
      </c>
      <c r="Y58">
        <v>0</v>
      </c>
      <c r="Z58">
        <v>1.6016259560000001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13.245724376989758</v>
      </c>
      <c r="AL58">
        <v>9.8449786500000034</v>
      </c>
      <c r="AM58">
        <v>3.8819649215303831</v>
      </c>
      <c r="AN58">
        <v>0</v>
      </c>
      <c r="AO58">
        <v>0</v>
      </c>
      <c r="AP58">
        <v>0</v>
      </c>
      <c r="AQ58">
        <v>0</v>
      </c>
      <c r="AR58">
        <v>8.6766976000000007</v>
      </c>
      <c r="AS58">
        <v>7.5997496491971459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454.6593794899685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86.059524083393256</v>
      </c>
      <c r="L59">
        <v>23.95966066035292</v>
      </c>
      <c r="M59">
        <v>0</v>
      </c>
      <c r="N59">
        <v>15.958981384688844</v>
      </c>
      <c r="O59">
        <v>25.468195649133474</v>
      </c>
      <c r="P59">
        <v>36.42059471255061</v>
      </c>
      <c r="Q59">
        <v>1.8703656268656721</v>
      </c>
      <c r="R59">
        <v>5.8301137560975604</v>
      </c>
      <c r="S59">
        <v>3.7307836767676772</v>
      </c>
      <c r="T59">
        <v>0</v>
      </c>
      <c r="U59">
        <v>181.91954655132662</v>
      </c>
      <c r="V59">
        <v>2.5307959292837712</v>
      </c>
      <c r="W59">
        <v>6.0594696272285251</v>
      </c>
      <c r="X59">
        <v>20.00060667856232</v>
      </c>
      <c r="Y59">
        <v>0</v>
      </c>
      <c r="Z59">
        <v>1.6016259560000001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13.245724376989758</v>
      </c>
      <c r="AL59">
        <v>6.2779574000000018</v>
      </c>
      <c r="AM59">
        <v>3.8819649215303831</v>
      </c>
      <c r="AN59">
        <v>0</v>
      </c>
      <c r="AO59">
        <v>0</v>
      </c>
      <c r="AP59">
        <v>0</v>
      </c>
      <c r="AQ59">
        <v>0</v>
      </c>
      <c r="AR59">
        <v>8.6766976000000007</v>
      </c>
      <c r="AS59">
        <v>7.5997496491971459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451.09235823996846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86.059524083393256</v>
      </c>
      <c r="L60">
        <v>23.95966066035292</v>
      </c>
      <c r="M60">
        <v>0</v>
      </c>
      <c r="N60">
        <v>15.958981384688844</v>
      </c>
      <c r="O60">
        <v>25.468195649133474</v>
      </c>
      <c r="P60">
        <v>36.42059471255061</v>
      </c>
      <c r="Q60">
        <v>1.8703656268656721</v>
      </c>
      <c r="R60">
        <v>5.8301137560975604</v>
      </c>
      <c r="S60">
        <v>3.7307836767676772</v>
      </c>
      <c r="T60">
        <v>0</v>
      </c>
      <c r="U60">
        <v>181.91954655132662</v>
      </c>
      <c r="V60">
        <v>2.5307959292837712</v>
      </c>
      <c r="W60">
        <v>6.0594696272285251</v>
      </c>
      <c r="X60">
        <v>20.00060667856232</v>
      </c>
      <c r="Y60">
        <v>0</v>
      </c>
      <c r="Z60">
        <v>1.6016259560000001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13.245724376989758</v>
      </c>
      <c r="AL60">
        <v>6.2779574000000018</v>
      </c>
      <c r="AM60">
        <v>3.8819649215303831</v>
      </c>
      <c r="AN60">
        <v>0</v>
      </c>
      <c r="AO60">
        <v>0</v>
      </c>
      <c r="AP60">
        <v>0</v>
      </c>
      <c r="AQ60">
        <v>0</v>
      </c>
      <c r="AR60">
        <v>8.6766976000000007</v>
      </c>
      <c r="AS60">
        <v>7.5997496491971459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451.09235823996846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86.059524083393256</v>
      </c>
      <c r="L61">
        <v>23.95966066035292</v>
      </c>
      <c r="M61">
        <v>0</v>
      </c>
      <c r="N61">
        <v>15.958981384688844</v>
      </c>
      <c r="O61">
        <v>25.468195649133474</v>
      </c>
      <c r="P61">
        <v>36.42059471255061</v>
      </c>
      <c r="Q61">
        <v>1.8703656268656721</v>
      </c>
      <c r="R61">
        <v>5.8301137560975604</v>
      </c>
      <c r="S61">
        <v>3.7307836767676772</v>
      </c>
      <c r="T61">
        <v>0</v>
      </c>
      <c r="U61">
        <v>181.91954655132662</v>
      </c>
      <c r="V61">
        <v>2.5307959292837712</v>
      </c>
      <c r="W61">
        <v>6.0594696272285251</v>
      </c>
      <c r="X61">
        <v>20.00060667856232</v>
      </c>
      <c r="Y61">
        <v>0</v>
      </c>
      <c r="Z61">
        <v>1.6016259560000001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13.245724376989758</v>
      </c>
      <c r="AL61">
        <v>6.2779574000000018</v>
      </c>
      <c r="AM61">
        <v>3.8819649215303831</v>
      </c>
      <c r="AN61">
        <v>0</v>
      </c>
      <c r="AO61">
        <v>0</v>
      </c>
      <c r="AP61">
        <v>0</v>
      </c>
      <c r="AQ61">
        <v>0</v>
      </c>
      <c r="AR61">
        <v>8.6766976000000007</v>
      </c>
      <c r="AS61">
        <v>7.5997496491971459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451.09235823996846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86.059524083393256</v>
      </c>
      <c r="L62">
        <v>23.95966066035292</v>
      </c>
      <c r="M62">
        <v>0</v>
      </c>
      <c r="N62">
        <v>15.958981384688844</v>
      </c>
      <c r="O62">
        <v>25.468195649133474</v>
      </c>
      <c r="P62">
        <v>36.42059471255061</v>
      </c>
      <c r="Q62">
        <v>1.8703656268656721</v>
      </c>
      <c r="R62">
        <v>5.8301137560975604</v>
      </c>
      <c r="S62">
        <v>3.7307836767676772</v>
      </c>
      <c r="T62">
        <v>0</v>
      </c>
      <c r="U62">
        <v>181.91954655132662</v>
      </c>
      <c r="V62">
        <v>2.5307959292837712</v>
      </c>
      <c r="W62">
        <v>6.0594696272285251</v>
      </c>
      <c r="X62">
        <v>20.00060667856232</v>
      </c>
      <c r="Y62">
        <v>0</v>
      </c>
      <c r="Z62">
        <v>1.6016259560000001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13.245724376989758</v>
      </c>
      <c r="AL62">
        <v>6.2779574000000018</v>
      </c>
      <c r="AM62">
        <v>3.8819649215303831</v>
      </c>
      <c r="AN62">
        <v>0</v>
      </c>
      <c r="AO62">
        <v>0</v>
      </c>
      <c r="AP62">
        <v>0</v>
      </c>
      <c r="AQ62">
        <v>0</v>
      </c>
      <c r="AR62">
        <v>8.6766976000000007</v>
      </c>
      <c r="AS62">
        <v>7.5997496491971459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451.09235823996846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86.059524083393256</v>
      </c>
      <c r="L63">
        <v>23.95966066035292</v>
      </c>
      <c r="M63">
        <v>0</v>
      </c>
      <c r="N63">
        <v>15.958981384688844</v>
      </c>
      <c r="O63">
        <v>25.468195649133474</v>
      </c>
      <c r="P63">
        <v>36.42059471255061</v>
      </c>
      <c r="Q63">
        <v>1.8703656268656721</v>
      </c>
      <c r="R63">
        <v>5.8301137560975604</v>
      </c>
      <c r="S63">
        <v>3.7307836767676772</v>
      </c>
      <c r="T63">
        <v>0</v>
      </c>
      <c r="U63">
        <v>181.91954655132662</v>
      </c>
      <c r="V63">
        <v>2.5307959292837712</v>
      </c>
      <c r="W63">
        <v>6.0594696272285251</v>
      </c>
      <c r="X63">
        <v>20.00060667856232</v>
      </c>
      <c r="Y63">
        <v>0</v>
      </c>
      <c r="Z63">
        <v>1.6016259560000001</v>
      </c>
      <c r="AA63">
        <v>0</v>
      </c>
      <c r="AB63">
        <v>0</v>
      </c>
      <c r="AC63">
        <v>0</v>
      </c>
      <c r="AD63">
        <v>0</v>
      </c>
      <c r="AE63">
        <v>4.0477262626656278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13.245724376989758</v>
      </c>
      <c r="AL63">
        <v>6.2779574000000018</v>
      </c>
      <c r="AM63">
        <v>3.8819649215303831</v>
      </c>
      <c r="AN63">
        <v>0</v>
      </c>
      <c r="AO63">
        <v>0</v>
      </c>
      <c r="AP63">
        <v>0</v>
      </c>
      <c r="AQ63">
        <v>0</v>
      </c>
      <c r="AR63">
        <v>8.6766976000000007</v>
      </c>
      <c r="AS63">
        <v>7.5997496491971459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455.14008450263407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86.059524083393256</v>
      </c>
      <c r="L64">
        <v>23.95966066035292</v>
      </c>
      <c r="M64">
        <v>0</v>
      </c>
      <c r="N64">
        <v>15.958981384688844</v>
      </c>
      <c r="O64">
        <v>25.468195649133474</v>
      </c>
      <c r="P64">
        <v>36.42059471255061</v>
      </c>
      <c r="Q64">
        <v>1.8703656268656721</v>
      </c>
      <c r="R64">
        <v>5.8301137560975604</v>
      </c>
      <c r="S64">
        <v>3.7307836767676772</v>
      </c>
      <c r="T64">
        <v>0</v>
      </c>
      <c r="U64">
        <v>181.91954655132662</v>
      </c>
      <c r="V64">
        <v>2.5307959292837712</v>
      </c>
      <c r="W64">
        <v>6.0594696272285251</v>
      </c>
      <c r="X64">
        <v>20.00060667856232</v>
      </c>
      <c r="Y64">
        <v>0</v>
      </c>
      <c r="Z64">
        <v>1.6016259560000001</v>
      </c>
      <c r="AA64">
        <v>0</v>
      </c>
      <c r="AB64">
        <v>0</v>
      </c>
      <c r="AC64">
        <v>0</v>
      </c>
      <c r="AD64">
        <v>0</v>
      </c>
      <c r="AE64">
        <v>4.0477262626656278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13.245724376989758</v>
      </c>
      <c r="AL64">
        <v>6.2779574000000018</v>
      </c>
      <c r="AM64">
        <v>3.8819649215303831</v>
      </c>
      <c r="AN64">
        <v>0</v>
      </c>
      <c r="AO64">
        <v>0</v>
      </c>
      <c r="AP64">
        <v>0</v>
      </c>
      <c r="AQ64">
        <v>0</v>
      </c>
      <c r="AR64">
        <v>8.6766976000000007</v>
      </c>
      <c r="AS64">
        <v>7.5997496491971459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455.14008450263407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86.059524083393256</v>
      </c>
      <c r="L65">
        <v>23.95966066035292</v>
      </c>
      <c r="M65">
        <v>0</v>
      </c>
      <c r="N65">
        <v>15.958981384688844</v>
      </c>
      <c r="O65">
        <v>25.468195649133474</v>
      </c>
      <c r="P65">
        <v>36.42059471255061</v>
      </c>
      <c r="Q65">
        <v>1.8703656268656721</v>
      </c>
      <c r="R65">
        <v>5.8301137560975604</v>
      </c>
      <c r="S65">
        <v>3.7307836767676772</v>
      </c>
      <c r="T65">
        <v>0</v>
      </c>
      <c r="U65">
        <v>250.00172937638104</v>
      </c>
      <c r="V65">
        <v>2.5307959292837712</v>
      </c>
      <c r="W65">
        <v>6.0594696272285251</v>
      </c>
      <c r="X65">
        <v>20.00060667856232</v>
      </c>
      <c r="Y65">
        <v>0</v>
      </c>
      <c r="Z65">
        <v>1.6016259560000001</v>
      </c>
      <c r="AA65">
        <v>0</v>
      </c>
      <c r="AB65">
        <v>0</v>
      </c>
      <c r="AC65">
        <v>0</v>
      </c>
      <c r="AD65">
        <v>0</v>
      </c>
      <c r="AE65">
        <v>4.0477262626656278</v>
      </c>
      <c r="AF65">
        <v>0</v>
      </c>
      <c r="AG65">
        <v>0</v>
      </c>
      <c r="AH65">
        <v>4.6520435999999998</v>
      </c>
      <c r="AI65">
        <v>0</v>
      </c>
      <c r="AJ65">
        <v>0</v>
      </c>
      <c r="AK65">
        <v>13.245724376989758</v>
      </c>
      <c r="AL65">
        <v>6.2779574000000018</v>
      </c>
      <c r="AM65">
        <v>3.8819649215303831</v>
      </c>
      <c r="AN65">
        <v>0</v>
      </c>
      <c r="AO65">
        <v>0</v>
      </c>
      <c r="AP65">
        <v>0</v>
      </c>
      <c r="AQ65">
        <v>0</v>
      </c>
      <c r="AR65">
        <v>8.6766976000000007</v>
      </c>
      <c r="AS65">
        <v>7.5997496491971459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527.87431092768861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86.059524083393256</v>
      </c>
      <c r="L66">
        <v>23.95966066035292</v>
      </c>
      <c r="M66">
        <v>0</v>
      </c>
      <c r="N66">
        <v>27.228133674157302</v>
      </c>
      <c r="O66">
        <v>48.720179991790197</v>
      </c>
      <c r="P66">
        <v>66.762646808020648</v>
      </c>
      <c r="Q66">
        <v>1.8703656268656721</v>
      </c>
      <c r="R66">
        <v>5.8301137560975604</v>
      </c>
      <c r="S66">
        <v>3.7307836767676772</v>
      </c>
      <c r="T66">
        <v>0</v>
      </c>
      <c r="U66">
        <v>329.92172308851355</v>
      </c>
      <c r="V66">
        <v>2.5307959292837712</v>
      </c>
      <c r="W66">
        <v>6.0594696272285251</v>
      </c>
      <c r="X66">
        <v>20.00060667856232</v>
      </c>
      <c r="Y66">
        <v>0</v>
      </c>
      <c r="Z66">
        <v>1.6016259560000001</v>
      </c>
      <c r="AA66">
        <v>0</v>
      </c>
      <c r="AB66">
        <v>0</v>
      </c>
      <c r="AC66">
        <v>0</v>
      </c>
      <c r="AD66">
        <v>0</v>
      </c>
      <c r="AE66">
        <v>4.0477262626656278</v>
      </c>
      <c r="AF66">
        <v>0</v>
      </c>
      <c r="AG66">
        <v>0</v>
      </c>
      <c r="AH66">
        <v>4.6520435999999998</v>
      </c>
      <c r="AI66">
        <v>0</v>
      </c>
      <c r="AJ66">
        <v>0</v>
      </c>
      <c r="AK66">
        <v>13.245724376989758</v>
      </c>
      <c r="AL66">
        <v>6.2779574000000018</v>
      </c>
      <c r="AM66">
        <v>2.5932154735183799</v>
      </c>
      <c r="AN66">
        <v>0</v>
      </c>
      <c r="AO66">
        <v>0</v>
      </c>
      <c r="AP66">
        <v>0</v>
      </c>
      <c r="AQ66">
        <v>0</v>
      </c>
      <c r="AR66">
        <v>8.6766976000000007</v>
      </c>
      <c r="AS66">
        <v>7.5997496491971459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671.36874391940421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86.059524083393256</v>
      </c>
      <c r="L67">
        <v>24.12</v>
      </c>
      <c r="M67">
        <v>0</v>
      </c>
      <c r="N67">
        <v>27.230169823483056</v>
      </c>
      <c r="O67">
        <v>48.71189780807827</v>
      </c>
      <c r="P67">
        <v>66.761717565649391</v>
      </c>
      <c r="Q67">
        <v>1.8703656268656721</v>
      </c>
      <c r="R67">
        <v>5.8301137560975604</v>
      </c>
      <c r="S67">
        <v>3.7307836767676772</v>
      </c>
      <c r="T67">
        <v>0</v>
      </c>
      <c r="U67">
        <v>330.19228607532227</v>
      </c>
      <c r="V67">
        <v>2.5307959292837712</v>
      </c>
      <c r="W67">
        <v>6.0594696272285251</v>
      </c>
      <c r="X67">
        <v>20.00060667856232</v>
      </c>
      <c r="Y67">
        <v>0</v>
      </c>
      <c r="Z67">
        <v>1.6016259560000001</v>
      </c>
      <c r="AA67">
        <v>3.4505718561884673</v>
      </c>
      <c r="AB67">
        <v>0</v>
      </c>
      <c r="AC67">
        <v>0</v>
      </c>
      <c r="AD67">
        <v>0</v>
      </c>
      <c r="AE67">
        <v>4.0477262626656278</v>
      </c>
      <c r="AF67">
        <v>0</v>
      </c>
      <c r="AG67">
        <v>0</v>
      </c>
      <c r="AH67">
        <v>9.3040871999999997</v>
      </c>
      <c r="AI67">
        <v>0</v>
      </c>
      <c r="AJ67">
        <v>0</v>
      </c>
      <c r="AK67">
        <v>13.245724376989758</v>
      </c>
      <c r="AL67">
        <v>3.1389787000000009</v>
      </c>
      <c r="AM67">
        <v>2.5932154735183799</v>
      </c>
      <c r="AN67">
        <v>0</v>
      </c>
      <c r="AO67">
        <v>0</v>
      </c>
      <c r="AP67">
        <v>0</v>
      </c>
      <c r="AQ67">
        <v>0</v>
      </c>
      <c r="AR67">
        <v>8.6766976000000007</v>
      </c>
      <c r="AS67">
        <v>7.5997496491971459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676.75610772529137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86.059524083393256</v>
      </c>
      <c r="L68">
        <v>24.12</v>
      </c>
      <c r="M68">
        <v>0</v>
      </c>
      <c r="N68">
        <v>27.230169823483056</v>
      </c>
      <c r="O68">
        <v>48.71189780807827</v>
      </c>
      <c r="P68">
        <v>66.761717565649391</v>
      </c>
      <c r="Q68">
        <v>1.8703656268656721</v>
      </c>
      <c r="R68">
        <v>5.8301137560975604</v>
      </c>
      <c r="S68">
        <v>3.7307836767676772</v>
      </c>
      <c r="T68">
        <v>0</v>
      </c>
      <c r="U68">
        <v>330.19228607532227</v>
      </c>
      <c r="V68">
        <v>2.5307959292837712</v>
      </c>
      <c r="W68">
        <v>6.0594696272285251</v>
      </c>
      <c r="X68">
        <v>20.00060667856232</v>
      </c>
      <c r="Y68">
        <v>0</v>
      </c>
      <c r="Z68">
        <v>1.6016259560000001</v>
      </c>
      <c r="AA68">
        <v>3.4505718561884673</v>
      </c>
      <c r="AB68">
        <v>0</v>
      </c>
      <c r="AC68">
        <v>0</v>
      </c>
      <c r="AD68">
        <v>0</v>
      </c>
      <c r="AE68">
        <v>4.0477262626656278</v>
      </c>
      <c r="AF68">
        <v>0</v>
      </c>
      <c r="AG68">
        <v>0</v>
      </c>
      <c r="AH68">
        <v>9.3040871999999997</v>
      </c>
      <c r="AI68">
        <v>0</v>
      </c>
      <c r="AJ68">
        <v>0</v>
      </c>
      <c r="AK68">
        <v>13.245724376989758</v>
      </c>
      <c r="AL68">
        <v>3.1389787000000009</v>
      </c>
      <c r="AM68">
        <v>2.5932154735183799</v>
      </c>
      <c r="AN68">
        <v>0</v>
      </c>
      <c r="AO68">
        <v>0</v>
      </c>
      <c r="AP68">
        <v>0</v>
      </c>
      <c r="AQ68">
        <v>0</v>
      </c>
      <c r="AR68">
        <v>8.6766976000000007</v>
      </c>
      <c r="AS68">
        <v>7.5997496491971459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676.75610772529137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86.059524083393256</v>
      </c>
      <c r="L69">
        <v>24.12</v>
      </c>
      <c r="M69">
        <v>0</v>
      </c>
      <c r="N69">
        <v>27.230169823483056</v>
      </c>
      <c r="O69">
        <v>48.71189780807827</v>
      </c>
      <c r="P69">
        <v>66.761717565649391</v>
      </c>
      <c r="Q69">
        <v>1.8703656268656721</v>
      </c>
      <c r="R69">
        <v>5.8301137560975604</v>
      </c>
      <c r="S69">
        <v>3.7307836767676772</v>
      </c>
      <c r="T69">
        <v>0</v>
      </c>
      <c r="U69">
        <v>330.19228607532227</v>
      </c>
      <c r="V69">
        <v>2.5307959292837712</v>
      </c>
      <c r="W69">
        <v>11.398287771062924</v>
      </c>
      <c r="X69">
        <v>36.238184782241952</v>
      </c>
      <c r="Y69">
        <v>0</v>
      </c>
      <c r="Z69">
        <v>1.6016259560000001</v>
      </c>
      <c r="AA69">
        <v>3.4505718561884673</v>
      </c>
      <c r="AB69">
        <v>0</v>
      </c>
      <c r="AC69">
        <v>0</v>
      </c>
      <c r="AD69">
        <v>0</v>
      </c>
      <c r="AE69">
        <v>4.0477262626656278</v>
      </c>
      <c r="AF69">
        <v>0</v>
      </c>
      <c r="AG69">
        <v>0</v>
      </c>
      <c r="AH69">
        <v>9.3040871999999997</v>
      </c>
      <c r="AI69">
        <v>0</v>
      </c>
      <c r="AJ69">
        <v>0</v>
      </c>
      <c r="AK69">
        <v>13.245724376989758</v>
      </c>
      <c r="AL69">
        <v>3.1389787000000009</v>
      </c>
      <c r="AM69">
        <v>2.5932154735183799</v>
      </c>
      <c r="AN69">
        <v>0</v>
      </c>
      <c r="AO69">
        <v>0</v>
      </c>
      <c r="AP69">
        <v>0</v>
      </c>
      <c r="AQ69">
        <v>0</v>
      </c>
      <c r="AR69">
        <v>8.6766976000000007</v>
      </c>
      <c r="AS69">
        <v>7.5997496491971459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698.3325039728054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86.059524083393256</v>
      </c>
      <c r="L70">
        <v>24.12</v>
      </c>
      <c r="M70">
        <v>0</v>
      </c>
      <c r="N70">
        <v>27.230169823483056</v>
      </c>
      <c r="O70">
        <v>48.71189780807827</v>
      </c>
      <c r="P70">
        <v>66.761717565649391</v>
      </c>
      <c r="Q70">
        <v>1.8703656268656721</v>
      </c>
      <c r="R70">
        <v>5.8301137560975604</v>
      </c>
      <c r="S70">
        <v>3.7307836767676772</v>
      </c>
      <c r="T70">
        <v>0</v>
      </c>
      <c r="U70">
        <v>330.19228607532227</v>
      </c>
      <c r="V70">
        <v>2.5307959292837712</v>
      </c>
      <c r="W70">
        <v>11.398287771062924</v>
      </c>
      <c r="X70">
        <v>36.238184782241952</v>
      </c>
      <c r="Y70">
        <v>0</v>
      </c>
      <c r="Z70">
        <v>1.6016259560000001</v>
      </c>
      <c r="AA70">
        <v>3.4505718561884673</v>
      </c>
      <c r="AB70">
        <v>0</v>
      </c>
      <c r="AC70">
        <v>0</v>
      </c>
      <c r="AD70">
        <v>0</v>
      </c>
      <c r="AE70">
        <v>4.0477262626656278</v>
      </c>
      <c r="AF70">
        <v>0</v>
      </c>
      <c r="AG70">
        <v>0</v>
      </c>
      <c r="AH70">
        <v>9.3040871999999997</v>
      </c>
      <c r="AI70">
        <v>0</v>
      </c>
      <c r="AJ70">
        <v>0</v>
      </c>
      <c r="AK70">
        <v>13.245724376989758</v>
      </c>
      <c r="AL70">
        <v>3.1389787000000009</v>
      </c>
      <c r="AM70">
        <v>2.5932154735183799</v>
      </c>
      <c r="AN70">
        <v>0</v>
      </c>
      <c r="AO70">
        <v>0</v>
      </c>
      <c r="AP70">
        <v>0</v>
      </c>
      <c r="AQ70">
        <v>0</v>
      </c>
      <c r="AR70">
        <v>8.6766976000000007</v>
      </c>
      <c r="AS70">
        <v>7.5997496491971459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698.3325039728054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86.059524083393256</v>
      </c>
      <c r="L71">
        <v>24.12</v>
      </c>
      <c r="M71">
        <v>0</v>
      </c>
      <c r="N71">
        <v>27.230169823483056</v>
      </c>
      <c r="O71">
        <v>48.71189780807827</v>
      </c>
      <c r="P71">
        <v>66.761717565649391</v>
      </c>
      <c r="Q71">
        <v>1.8703656268656721</v>
      </c>
      <c r="R71">
        <v>5.8301137560975604</v>
      </c>
      <c r="S71">
        <v>3.7307836767676772</v>
      </c>
      <c r="T71">
        <v>0</v>
      </c>
      <c r="U71">
        <v>330.19228607532227</v>
      </c>
      <c r="V71">
        <v>2.5307959292837712</v>
      </c>
      <c r="W71">
        <v>11.398287771062924</v>
      </c>
      <c r="X71">
        <v>36.238184782241952</v>
      </c>
      <c r="Y71">
        <v>0</v>
      </c>
      <c r="Z71">
        <v>1.6016259560000001</v>
      </c>
      <c r="AA71">
        <v>6.9011437123769346</v>
      </c>
      <c r="AB71">
        <v>0</v>
      </c>
      <c r="AC71">
        <v>0</v>
      </c>
      <c r="AD71">
        <v>2.2385565738077213</v>
      </c>
      <c r="AE71">
        <v>4.0477262626656278</v>
      </c>
      <c r="AF71">
        <v>0</v>
      </c>
      <c r="AG71">
        <v>0</v>
      </c>
      <c r="AH71">
        <v>14.886539520000001</v>
      </c>
      <c r="AI71">
        <v>0</v>
      </c>
      <c r="AJ71">
        <v>0</v>
      </c>
      <c r="AK71">
        <v>13.245724376989758</v>
      </c>
      <c r="AL71">
        <v>3.1389787000000009</v>
      </c>
      <c r="AM71">
        <v>2.5932154735183799</v>
      </c>
      <c r="AN71">
        <v>0</v>
      </c>
      <c r="AO71">
        <v>0</v>
      </c>
      <c r="AP71">
        <v>0.25166739131532734</v>
      </c>
      <c r="AQ71">
        <v>0</v>
      </c>
      <c r="AR71">
        <v>8.6766976000000007</v>
      </c>
      <c r="AS71">
        <v>7.5997496491971459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709.85575211411685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86.059524083393256</v>
      </c>
      <c r="L72">
        <v>24.12</v>
      </c>
      <c r="M72">
        <v>0</v>
      </c>
      <c r="N72">
        <v>27.230169823483056</v>
      </c>
      <c r="O72">
        <v>48.71189780807827</v>
      </c>
      <c r="P72">
        <v>66.761717565649391</v>
      </c>
      <c r="Q72">
        <v>1.8703656268656721</v>
      </c>
      <c r="R72">
        <v>5.8301137560975604</v>
      </c>
      <c r="S72">
        <v>3.7307836767676772</v>
      </c>
      <c r="T72">
        <v>0</v>
      </c>
      <c r="U72">
        <v>330.19228607532227</v>
      </c>
      <c r="V72">
        <v>2.5307959292837712</v>
      </c>
      <c r="W72">
        <v>11.398287771062924</v>
      </c>
      <c r="X72">
        <v>36.238184782241952</v>
      </c>
      <c r="Y72">
        <v>0</v>
      </c>
      <c r="Z72">
        <v>3.2032516579999997</v>
      </c>
      <c r="AA72">
        <v>6.9011437123769346</v>
      </c>
      <c r="AB72">
        <v>0.81856562700675184</v>
      </c>
      <c r="AC72">
        <v>2.3767312088895864</v>
      </c>
      <c r="AD72">
        <v>2.2385565738077213</v>
      </c>
      <c r="AE72">
        <v>8.0954525253312557</v>
      </c>
      <c r="AF72">
        <v>0</v>
      </c>
      <c r="AG72">
        <v>0</v>
      </c>
      <c r="AH72">
        <v>14.886539520000001</v>
      </c>
      <c r="AI72">
        <v>0</v>
      </c>
      <c r="AJ72">
        <v>0</v>
      </c>
      <c r="AK72">
        <v>13.245724376989758</v>
      </c>
      <c r="AL72">
        <v>3.1389787000000009</v>
      </c>
      <c r="AM72">
        <v>2.5932154735183799</v>
      </c>
      <c r="AN72">
        <v>0</v>
      </c>
      <c r="AO72">
        <v>0</v>
      </c>
      <c r="AP72">
        <v>0.25166739131532734</v>
      </c>
      <c r="AQ72">
        <v>0</v>
      </c>
      <c r="AR72">
        <v>8.6766976000000007</v>
      </c>
      <c r="AS72">
        <v>7.5997496491971459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718.70040091467877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86.059524083393256</v>
      </c>
      <c r="L73">
        <v>23.94</v>
      </c>
      <c r="M73">
        <v>0</v>
      </c>
      <c r="N73">
        <v>27.230169823483056</v>
      </c>
      <c r="O73">
        <v>48.71189780807827</v>
      </c>
      <c r="P73">
        <v>66.761717565649391</v>
      </c>
      <c r="Q73">
        <v>1.869587966101695</v>
      </c>
      <c r="R73">
        <v>5.7995694767630805</v>
      </c>
      <c r="S73">
        <v>3.7300282932996205</v>
      </c>
      <c r="T73">
        <v>0</v>
      </c>
      <c r="U73">
        <v>330.19228607532227</v>
      </c>
      <c r="V73">
        <v>1.7780624487278338</v>
      </c>
      <c r="W73">
        <v>11.398477940937417</v>
      </c>
      <c r="X73">
        <v>36.231927649297916</v>
      </c>
      <c r="Y73">
        <v>0</v>
      </c>
      <c r="Z73">
        <v>3.2032516579999997</v>
      </c>
      <c r="AA73">
        <v>10.351715568565403</v>
      </c>
      <c r="AB73">
        <v>3.2087768108027013</v>
      </c>
      <c r="AC73">
        <v>4.7534626717449342</v>
      </c>
      <c r="AD73">
        <v>4.4771134015897047</v>
      </c>
      <c r="AE73">
        <v>8.0954525253312557</v>
      </c>
      <c r="AF73">
        <v>0</v>
      </c>
      <c r="AG73">
        <v>0</v>
      </c>
      <c r="AH73">
        <v>21.771563946399155</v>
      </c>
      <c r="AI73">
        <v>0</v>
      </c>
      <c r="AJ73">
        <v>0</v>
      </c>
      <c r="AK73">
        <v>13.245724376989758</v>
      </c>
      <c r="AL73">
        <v>3.1389787000000009</v>
      </c>
      <c r="AM73">
        <v>2.5932154735183799</v>
      </c>
      <c r="AN73">
        <v>0</v>
      </c>
      <c r="AO73">
        <v>0</v>
      </c>
      <c r="AP73">
        <v>0.25166739131532734</v>
      </c>
      <c r="AQ73">
        <v>0</v>
      </c>
      <c r="AR73">
        <v>8.6766976000000007</v>
      </c>
      <c r="AS73">
        <v>7.5997496491971459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735.07061890450757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86.059524083393256</v>
      </c>
      <c r="L74">
        <v>23.94</v>
      </c>
      <c r="M74">
        <v>0</v>
      </c>
      <c r="N74">
        <v>27.230169823483056</v>
      </c>
      <c r="O74">
        <v>48.71189780807827</v>
      </c>
      <c r="P74">
        <v>66.761717565649391</v>
      </c>
      <c r="Q74">
        <v>1.869587966101695</v>
      </c>
      <c r="R74">
        <v>5.7995694767630805</v>
      </c>
      <c r="S74">
        <v>3.7300282932996205</v>
      </c>
      <c r="T74">
        <v>0</v>
      </c>
      <c r="U74">
        <v>330.19228607532227</v>
      </c>
      <c r="V74">
        <v>1.9317300240963855</v>
      </c>
      <c r="W74">
        <v>11.398477940937417</v>
      </c>
      <c r="X74">
        <v>36.231927649297916</v>
      </c>
      <c r="Y74">
        <v>0</v>
      </c>
      <c r="Z74">
        <v>4.8048776140000005</v>
      </c>
      <c r="AA74">
        <v>10.351715568565403</v>
      </c>
      <c r="AB74">
        <v>9.7049125578394619</v>
      </c>
      <c r="AC74">
        <v>4.7534626717449342</v>
      </c>
      <c r="AD74">
        <v>6.7156699753974261</v>
      </c>
      <c r="AE74">
        <v>8.0954525253312557</v>
      </c>
      <c r="AF74">
        <v>0</v>
      </c>
      <c r="AG74">
        <v>0</v>
      </c>
      <c r="AH74">
        <v>22.981095333199576</v>
      </c>
      <c r="AI74">
        <v>0</v>
      </c>
      <c r="AJ74">
        <v>0</v>
      </c>
      <c r="AK74">
        <v>13.245724376989758</v>
      </c>
      <c r="AL74">
        <v>3.1389787000000009</v>
      </c>
      <c r="AM74">
        <v>3.8819649215303831</v>
      </c>
      <c r="AN74">
        <v>0</v>
      </c>
      <c r="AO74">
        <v>0</v>
      </c>
      <c r="AP74">
        <v>0.25166739131532734</v>
      </c>
      <c r="AQ74">
        <v>0</v>
      </c>
      <c r="AR74">
        <v>8.6766976000000007</v>
      </c>
      <c r="AS74">
        <v>7.5997496491971459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748.05888559153323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86.059524083393256</v>
      </c>
      <c r="L75">
        <v>23.709318932582658</v>
      </c>
      <c r="M75">
        <v>0</v>
      </c>
      <c r="N75">
        <v>27.230169823483056</v>
      </c>
      <c r="O75">
        <v>48.71189780807827</v>
      </c>
      <c r="P75">
        <v>66.761717565649391</v>
      </c>
      <c r="Q75">
        <v>1.8708615753262163</v>
      </c>
      <c r="R75">
        <v>5.7995694767630805</v>
      </c>
      <c r="S75">
        <v>3.7304126397096944</v>
      </c>
      <c r="T75">
        <v>0</v>
      </c>
      <c r="U75">
        <v>330.19228607532227</v>
      </c>
      <c r="V75">
        <v>1.9317300240963855</v>
      </c>
      <c r="W75">
        <v>11.398477940937417</v>
      </c>
      <c r="X75">
        <v>36.231927649297916</v>
      </c>
      <c r="Y75">
        <v>0</v>
      </c>
      <c r="Z75">
        <v>4.8048776140000005</v>
      </c>
      <c r="AA75">
        <v>10.351715568565403</v>
      </c>
      <c r="AB75">
        <v>9.7049125578394619</v>
      </c>
      <c r="AC75">
        <v>4.7534626717449342</v>
      </c>
      <c r="AD75">
        <v>8.9542265492051474</v>
      </c>
      <c r="AE75">
        <v>8.0954525253312557</v>
      </c>
      <c r="AF75">
        <v>0</v>
      </c>
      <c r="AG75">
        <v>0</v>
      </c>
      <c r="AH75">
        <v>22.981095333199576</v>
      </c>
      <c r="AI75">
        <v>0</v>
      </c>
      <c r="AJ75">
        <v>0</v>
      </c>
      <c r="AK75">
        <v>13.245724376989758</v>
      </c>
      <c r="AL75">
        <v>3.1389787000000009</v>
      </c>
      <c r="AM75">
        <v>3.8819649215303831</v>
      </c>
      <c r="AN75">
        <v>0</v>
      </c>
      <c r="AO75">
        <v>0</v>
      </c>
      <c r="AP75">
        <v>0.25166739131532734</v>
      </c>
      <c r="AQ75">
        <v>0</v>
      </c>
      <c r="AR75">
        <v>8.6766976000000007</v>
      </c>
      <c r="AS75">
        <v>7.5997496491971459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750.06841905355805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86.059524083393256</v>
      </c>
      <c r="L76">
        <v>23.709318932582658</v>
      </c>
      <c r="M76">
        <v>0</v>
      </c>
      <c r="N76">
        <v>27.230169823483056</v>
      </c>
      <c r="O76">
        <v>48.71189780807827</v>
      </c>
      <c r="P76">
        <v>66.761717565649391</v>
      </c>
      <c r="Q76">
        <v>1.8708615753262163</v>
      </c>
      <c r="R76">
        <v>5.7995694767630805</v>
      </c>
      <c r="S76">
        <v>3.7304126397096944</v>
      </c>
      <c r="T76">
        <v>0</v>
      </c>
      <c r="U76">
        <v>330.19228607532227</v>
      </c>
      <c r="V76">
        <v>1.9317300240963855</v>
      </c>
      <c r="W76">
        <v>11.398477940937417</v>
      </c>
      <c r="X76">
        <v>36.231927649297916</v>
      </c>
      <c r="Y76">
        <v>0</v>
      </c>
      <c r="Z76">
        <v>4.8048776140000005</v>
      </c>
      <c r="AA76">
        <v>10.351715568565403</v>
      </c>
      <c r="AB76">
        <v>9.7049125578394619</v>
      </c>
      <c r="AC76">
        <v>4.7534626717449342</v>
      </c>
      <c r="AD76">
        <v>8.9542265492051474</v>
      </c>
      <c r="AE76">
        <v>8.0954525253312557</v>
      </c>
      <c r="AF76">
        <v>0</v>
      </c>
      <c r="AG76">
        <v>0</v>
      </c>
      <c r="AH76">
        <v>22.981095333199576</v>
      </c>
      <c r="AI76">
        <v>0</v>
      </c>
      <c r="AJ76">
        <v>0</v>
      </c>
      <c r="AK76">
        <v>13.245724376989758</v>
      </c>
      <c r="AL76">
        <v>3.7097021000000008</v>
      </c>
      <c r="AM76">
        <v>3.8819649215303831</v>
      </c>
      <c r="AN76">
        <v>0</v>
      </c>
      <c r="AO76">
        <v>0</v>
      </c>
      <c r="AP76">
        <v>0.25166739131532734</v>
      </c>
      <c r="AQ76">
        <v>0</v>
      </c>
      <c r="AR76">
        <v>8.6766976000000007</v>
      </c>
      <c r="AS76">
        <v>7.5997496491971459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750.63914245355795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86.059524083393256</v>
      </c>
      <c r="L77">
        <v>23.709318932582658</v>
      </c>
      <c r="M77">
        <v>0</v>
      </c>
      <c r="N77">
        <v>27.230169823483056</v>
      </c>
      <c r="O77">
        <v>48.71189780807827</v>
      </c>
      <c r="P77">
        <v>66.761717565649391</v>
      </c>
      <c r="Q77">
        <v>1.8708615753262163</v>
      </c>
      <c r="R77">
        <v>5.7995694767630805</v>
      </c>
      <c r="S77">
        <v>3.7304126397096944</v>
      </c>
      <c r="T77">
        <v>0</v>
      </c>
      <c r="U77">
        <v>330.19228607532227</v>
      </c>
      <c r="V77">
        <v>1.9317300240963855</v>
      </c>
      <c r="W77">
        <v>11.398477940937417</v>
      </c>
      <c r="X77">
        <v>20.309941234017597</v>
      </c>
      <c r="Y77">
        <v>0</v>
      </c>
      <c r="Z77">
        <v>4.8048776140000005</v>
      </c>
      <c r="AA77">
        <v>10.351715568565403</v>
      </c>
      <c r="AB77">
        <v>9.7049125578394619</v>
      </c>
      <c r="AC77">
        <v>4.7534626717449342</v>
      </c>
      <c r="AD77">
        <v>8.9542265492051474</v>
      </c>
      <c r="AE77">
        <v>8.0954525253312557</v>
      </c>
      <c r="AF77">
        <v>0</v>
      </c>
      <c r="AG77">
        <v>0</v>
      </c>
      <c r="AH77">
        <v>22.981095333199576</v>
      </c>
      <c r="AI77">
        <v>0</v>
      </c>
      <c r="AJ77">
        <v>0</v>
      </c>
      <c r="AK77">
        <v>13.245724376989758</v>
      </c>
      <c r="AL77">
        <v>19.493057793029262</v>
      </c>
      <c r="AM77">
        <v>3.8819649215303831</v>
      </c>
      <c r="AN77">
        <v>0</v>
      </c>
      <c r="AO77">
        <v>0</v>
      </c>
      <c r="AP77">
        <v>0.44041780782303241</v>
      </c>
      <c r="AQ77">
        <v>0</v>
      </c>
      <c r="AR77">
        <v>8.6766976000000007</v>
      </c>
      <c r="AS77">
        <v>7.5997496491971459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750.68926214781459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86.059524083393256</v>
      </c>
      <c r="L78">
        <v>23.709318932582658</v>
      </c>
      <c r="M78">
        <v>0</v>
      </c>
      <c r="N78">
        <v>27.230169823483056</v>
      </c>
      <c r="O78">
        <v>48.71189780807827</v>
      </c>
      <c r="P78">
        <v>66.761717565649391</v>
      </c>
      <c r="Q78">
        <v>1.8708615753262163</v>
      </c>
      <c r="R78">
        <v>5.7995694767630805</v>
      </c>
      <c r="S78">
        <v>3.7304126397096944</v>
      </c>
      <c r="T78">
        <v>0</v>
      </c>
      <c r="U78">
        <v>330.19228607532227</v>
      </c>
      <c r="V78">
        <v>1.9317300240963855</v>
      </c>
      <c r="W78">
        <v>6.7694538698884754</v>
      </c>
      <c r="X78">
        <v>20.309941234017597</v>
      </c>
      <c r="Y78">
        <v>0</v>
      </c>
      <c r="Z78">
        <v>4.8048776140000005</v>
      </c>
      <c r="AA78">
        <v>10.351715568565403</v>
      </c>
      <c r="AB78">
        <v>9.7049125578394619</v>
      </c>
      <c r="AC78">
        <v>4.7534626717449342</v>
      </c>
      <c r="AD78">
        <v>8.9542265492051474</v>
      </c>
      <c r="AE78">
        <v>8.0954525253312557</v>
      </c>
      <c r="AF78">
        <v>0</v>
      </c>
      <c r="AG78">
        <v>0</v>
      </c>
      <c r="AH78">
        <v>22.981095333199576</v>
      </c>
      <c r="AI78">
        <v>0</v>
      </c>
      <c r="AJ78">
        <v>0</v>
      </c>
      <c r="AK78">
        <v>13.245724376989758</v>
      </c>
      <c r="AL78">
        <v>19.493057793029262</v>
      </c>
      <c r="AM78">
        <v>3.8819649215303831</v>
      </c>
      <c r="AN78">
        <v>0</v>
      </c>
      <c r="AO78">
        <v>0</v>
      </c>
      <c r="AP78">
        <v>0.44041780782303241</v>
      </c>
      <c r="AQ78">
        <v>0</v>
      </c>
      <c r="AR78">
        <v>8.6766976000000007</v>
      </c>
      <c r="AS78">
        <v>7.5997496491971459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746.0602380767657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86.059524083393256</v>
      </c>
      <c r="L79">
        <v>23.658983859527925</v>
      </c>
      <c r="M79">
        <v>0</v>
      </c>
      <c r="N79">
        <v>27.230169823483056</v>
      </c>
      <c r="O79">
        <v>48.71189780807827</v>
      </c>
      <c r="P79">
        <v>66.761717565649391</v>
      </c>
      <c r="Q79">
        <v>1.8708615753262163</v>
      </c>
      <c r="R79">
        <v>5.7995694767630805</v>
      </c>
      <c r="S79">
        <v>3.7304126397096944</v>
      </c>
      <c r="T79">
        <v>0</v>
      </c>
      <c r="U79">
        <v>330.19228607532227</v>
      </c>
      <c r="V79">
        <v>1.9317300240963855</v>
      </c>
      <c r="W79">
        <v>6.7694538698884754</v>
      </c>
      <c r="X79">
        <v>20.309941234017597</v>
      </c>
      <c r="Y79">
        <v>0</v>
      </c>
      <c r="Z79">
        <v>4.8048776140000005</v>
      </c>
      <c r="AA79">
        <v>10.351715568565403</v>
      </c>
      <c r="AB79">
        <v>9.7049125578394619</v>
      </c>
      <c r="AC79">
        <v>4.7534626717449342</v>
      </c>
      <c r="AD79">
        <v>8.9542265492051474</v>
      </c>
      <c r="AE79">
        <v>8.0954525253312557</v>
      </c>
      <c r="AF79">
        <v>0</v>
      </c>
      <c r="AG79">
        <v>0</v>
      </c>
      <c r="AH79">
        <v>22.981095333199576</v>
      </c>
      <c r="AI79">
        <v>0</v>
      </c>
      <c r="AJ79">
        <v>0</v>
      </c>
      <c r="AK79">
        <v>13.245724376989758</v>
      </c>
      <c r="AL79">
        <v>19.493057793029262</v>
      </c>
      <c r="AM79">
        <v>3.8819649215303831</v>
      </c>
      <c r="AN79">
        <v>0</v>
      </c>
      <c r="AO79">
        <v>0</v>
      </c>
      <c r="AP79">
        <v>0.56625150348069608</v>
      </c>
      <c r="AQ79">
        <v>0</v>
      </c>
      <c r="AR79">
        <v>8.6766976000000007</v>
      </c>
      <c r="AS79">
        <v>7.5997496491971459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746.13573669936875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86.059589878002299</v>
      </c>
      <c r="L80">
        <v>23.658983859527925</v>
      </c>
      <c r="M80">
        <v>0</v>
      </c>
      <c r="N80">
        <v>27.230169823483056</v>
      </c>
      <c r="O80">
        <v>48.71189780807827</v>
      </c>
      <c r="P80">
        <v>66.761717565649391</v>
      </c>
      <c r="Q80">
        <v>1.8708615753262163</v>
      </c>
      <c r="R80">
        <v>5.7995694767630805</v>
      </c>
      <c r="S80">
        <v>3.7304126397096944</v>
      </c>
      <c r="T80">
        <v>0</v>
      </c>
      <c r="U80">
        <v>330.19228607532227</v>
      </c>
      <c r="V80">
        <v>1.9317300240963855</v>
      </c>
      <c r="W80">
        <v>11.237726356239692</v>
      </c>
      <c r="X80">
        <v>36.231927649297916</v>
      </c>
      <c r="Y80">
        <v>0</v>
      </c>
      <c r="Z80">
        <v>1.6016259560000001</v>
      </c>
      <c r="AA80">
        <v>10.351715568565403</v>
      </c>
      <c r="AB80">
        <v>6.4699416205551392</v>
      </c>
      <c r="AC80">
        <v>4.7534626717449342</v>
      </c>
      <c r="AD80">
        <v>4.4771134015897047</v>
      </c>
      <c r="AE80">
        <v>8.0954525253312557</v>
      </c>
      <c r="AF80">
        <v>0</v>
      </c>
      <c r="AG80">
        <v>0</v>
      </c>
      <c r="AH80">
        <v>22.981095333199576</v>
      </c>
      <c r="AI80">
        <v>0</v>
      </c>
      <c r="AJ80">
        <v>0</v>
      </c>
      <c r="AK80">
        <v>13.245724376989758</v>
      </c>
      <c r="AL80">
        <v>19.493057793029262</v>
      </c>
      <c r="AM80">
        <v>2.5932154735183799</v>
      </c>
      <c r="AN80">
        <v>0</v>
      </c>
      <c r="AO80">
        <v>0</v>
      </c>
      <c r="AP80">
        <v>0.56625150348069608</v>
      </c>
      <c r="AQ80">
        <v>0</v>
      </c>
      <c r="AR80">
        <v>8.6766976000000007</v>
      </c>
      <c r="AS80">
        <v>7.5997496491971459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754.32197620469742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86.059599114941207</v>
      </c>
      <c r="L81">
        <v>23.658983859527925</v>
      </c>
      <c r="M81">
        <v>0</v>
      </c>
      <c r="N81">
        <v>27.230243805260216</v>
      </c>
      <c r="O81">
        <v>48.71189780807827</v>
      </c>
      <c r="P81">
        <v>66.761372765199326</v>
      </c>
      <c r="Q81">
        <v>1.8708615753262163</v>
      </c>
      <c r="R81">
        <v>5.7995694767630805</v>
      </c>
      <c r="S81">
        <v>3.7304126397096944</v>
      </c>
      <c r="T81">
        <v>0</v>
      </c>
      <c r="U81">
        <v>319.39221130136337</v>
      </c>
      <c r="V81">
        <v>5.1000855902777777</v>
      </c>
      <c r="W81">
        <v>11.396929010695189</v>
      </c>
      <c r="X81">
        <v>36.229392737960033</v>
      </c>
      <c r="Y81">
        <v>0</v>
      </c>
      <c r="Z81">
        <v>1.6016259560000001</v>
      </c>
      <c r="AA81">
        <v>10.351715568565403</v>
      </c>
      <c r="AB81">
        <v>6.4699416205551392</v>
      </c>
      <c r="AC81">
        <v>4.7534626717449342</v>
      </c>
      <c r="AD81">
        <v>2.2061139015897044</v>
      </c>
      <c r="AE81">
        <v>8.0954525253312557</v>
      </c>
      <c r="AF81">
        <v>0</v>
      </c>
      <c r="AG81">
        <v>0</v>
      </c>
      <c r="AH81">
        <v>14.886539520000001</v>
      </c>
      <c r="AI81">
        <v>0</v>
      </c>
      <c r="AJ81">
        <v>0</v>
      </c>
      <c r="AK81">
        <v>13.245724376989758</v>
      </c>
      <c r="AL81">
        <v>6.2779574000000018</v>
      </c>
      <c r="AM81">
        <v>2.5932154735183799</v>
      </c>
      <c r="AN81">
        <v>0</v>
      </c>
      <c r="AO81">
        <v>0</v>
      </c>
      <c r="AP81">
        <v>0.56625150348069608</v>
      </c>
      <c r="AQ81">
        <v>0</v>
      </c>
      <c r="AR81">
        <v>8.6766976000000007</v>
      </c>
      <c r="AS81">
        <v>7.5997496491971459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723.26600745207475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86.059599114941207</v>
      </c>
      <c r="L82">
        <v>23.658983859527925</v>
      </c>
      <c r="M82">
        <v>0</v>
      </c>
      <c r="N82">
        <v>27.230243805260216</v>
      </c>
      <c r="O82">
        <v>48.71189780807827</v>
      </c>
      <c r="P82">
        <v>66.761372765199326</v>
      </c>
      <c r="Q82">
        <v>1.8708615753262163</v>
      </c>
      <c r="R82">
        <v>5.7995694767630805</v>
      </c>
      <c r="S82">
        <v>3.7304126397096944</v>
      </c>
      <c r="T82">
        <v>0</v>
      </c>
      <c r="U82">
        <v>319.39221130136337</v>
      </c>
      <c r="V82">
        <v>5.1000855902777777</v>
      </c>
      <c r="W82">
        <v>11.396929010695189</v>
      </c>
      <c r="X82">
        <v>36.229392737960033</v>
      </c>
      <c r="Y82">
        <v>0</v>
      </c>
      <c r="Z82">
        <v>1.6016259560000001</v>
      </c>
      <c r="AA82">
        <v>10.351715568565403</v>
      </c>
      <c r="AB82">
        <v>6.4699416205551392</v>
      </c>
      <c r="AC82">
        <v>4.7534626717449342</v>
      </c>
      <c r="AD82">
        <v>0</v>
      </c>
      <c r="AE82">
        <v>8.0954525253312557</v>
      </c>
      <c r="AF82">
        <v>0</v>
      </c>
      <c r="AG82">
        <v>0</v>
      </c>
      <c r="AH82">
        <v>11.490547793600845</v>
      </c>
      <c r="AI82">
        <v>0</v>
      </c>
      <c r="AJ82">
        <v>0</v>
      </c>
      <c r="AK82">
        <v>13.245724376989758</v>
      </c>
      <c r="AL82">
        <v>3.1389787000000009</v>
      </c>
      <c r="AM82">
        <v>2.5932154735183799</v>
      </c>
      <c r="AN82">
        <v>0</v>
      </c>
      <c r="AO82">
        <v>0</v>
      </c>
      <c r="AP82">
        <v>0.56625150348069608</v>
      </c>
      <c r="AQ82">
        <v>0</v>
      </c>
      <c r="AR82">
        <v>8.6766976000000007</v>
      </c>
      <c r="AS82">
        <v>7.5997496491971459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714.52492312408594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86.059607944968334</v>
      </c>
      <c r="L83">
        <v>23.658983859527925</v>
      </c>
      <c r="M83">
        <v>0</v>
      </c>
      <c r="N83">
        <v>27.230243805260216</v>
      </c>
      <c r="O83">
        <v>48.71189780807827</v>
      </c>
      <c r="P83">
        <v>66.761372765199326</v>
      </c>
      <c r="Q83">
        <v>1.8708615753262163</v>
      </c>
      <c r="R83">
        <v>5.7995694767630805</v>
      </c>
      <c r="S83">
        <v>3.7304126397096944</v>
      </c>
      <c r="T83">
        <v>0</v>
      </c>
      <c r="U83">
        <v>319.39221130136337</v>
      </c>
      <c r="V83">
        <v>5.1000855902777777</v>
      </c>
      <c r="W83">
        <v>11.396929010695189</v>
      </c>
      <c r="X83">
        <v>36.229392737960033</v>
      </c>
      <c r="Y83">
        <v>0</v>
      </c>
      <c r="Z83">
        <v>1.6016259560000001</v>
      </c>
      <c r="AA83">
        <v>10.351715568565403</v>
      </c>
      <c r="AB83">
        <v>6.4699416205551392</v>
      </c>
      <c r="AC83">
        <v>4.7534626717449342</v>
      </c>
      <c r="AD83">
        <v>0</v>
      </c>
      <c r="AE83">
        <v>4.0477262626656278</v>
      </c>
      <c r="AF83">
        <v>0</v>
      </c>
      <c r="AG83">
        <v>0</v>
      </c>
      <c r="AH83">
        <v>5.7452737697993665</v>
      </c>
      <c r="AI83">
        <v>0</v>
      </c>
      <c r="AJ83">
        <v>0</v>
      </c>
      <c r="AK83">
        <v>13.245724376989758</v>
      </c>
      <c r="AL83">
        <v>3.1389787000000009</v>
      </c>
      <c r="AM83">
        <v>2.5932154735183799</v>
      </c>
      <c r="AN83">
        <v>0</v>
      </c>
      <c r="AO83">
        <v>0</v>
      </c>
      <c r="AP83">
        <v>0.56625150348069608</v>
      </c>
      <c r="AQ83">
        <v>0</v>
      </c>
      <c r="AR83">
        <v>8.6766976000000007</v>
      </c>
      <c r="AS83">
        <v>7.5997496491971459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704.73193166764599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86.059607944968334</v>
      </c>
      <c r="L84">
        <v>23.658983859527925</v>
      </c>
      <c r="M84">
        <v>0</v>
      </c>
      <c r="N84">
        <v>27.230243805260216</v>
      </c>
      <c r="O84">
        <v>48.71189780807827</v>
      </c>
      <c r="P84">
        <v>66.761372765199326</v>
      </c>
      <c r="Q84">
        <v>1.8708615753262163</v>
      </c>
      <c r="R84">
        <v>5.7995694767630805</v>
      </c>
      <c r="S84">
        <v>3.7304126397096944</v>
      </c>
      <c r="T84">
        <v>0</v>
      </c>
      <c r="U84">
        <v>319.39221130136337</v>
      </c>
      <c r="V84">
        <v>5.1000855902777777</v>
      </c>
      <c r="W84">
        <v>11.396929010695189</v>
      </c>
      <c r="X84">
        <v>36.229392737960033</v>
      </c>
      <c r="Y84">
        <v>0</v>
      </c>
      <c r="Z84">
        <v>1.6016259560000001</v>
      </c>
      <c r="AA84">
        <v>6.9011437123769346</v>
      </c>
      <c r="AB84">
        <v>6.4699416205551392</v>
      </c>
      <c r="AC84">
        <v>4.7534626717449342</v>
      </c>
      <c r="AD84">
        <v>0</v>
      </c>
      <c r="AE84">
        <v>4.0477262626656278</v>
      </c>
      <c r="AF84">
        <v>0</v>
      </c>
      <c r="AG84">
        <v>0</v>
      </c>
      <c r="AH84">
        <v>5.7452737697993665</v>
      </c>
      <c r="AI84">
        <v>0</v>
      </c>
      <c r="AJ84">
        <v>0</v>
      </c>
      <c r="AK84">
        <v>13.245724376989758</v>
      </c>
      <c r="AL84">
        <v>3.1389787000000009</v>
      </c>
      <c r="AM84">
        <v>2.5932154735183799</v>
      </c>
      <c r="AN84">
        <v>0</v>
      </c>
      <c r="AO84">
        <v>0</v>
      </c>
      <c r="AP84">
        <v>0.56625150348069608</v>
      </c>
      <c r="AQ84">
        <v>0</v>
      </c>
      <c r="AR84">
        <v>8.6766976000000007</v>
      </c>
      <c r="AS84">
        <v>7.5997496491971459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701.28135981145749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86.059559423554418</v>
      </c>
      <c r="L85">
        <v>23.658983859527925</v>
      </c>
      <c r="M85">
        <v>0</v>
      </c>
      <c r="N85">
        <v>27.230243805260216</v>
      </c>
      <c r="O85">
        <v>48.71189780807827</v>
      </c>
      <c r="P85">
        <v>66.761372765199326</v>
      </c>
      <c r="Q85">
        <v>1.8708615753262163</v>
      </c>
      <c r="R85">
        <v>5.7995694767630805</v>
      </c>
      <c r="S85">
        <v>3.7304126397096944</v>
      </c>
      <c r="T85">
        <v>0</v>
      </c>
      <c r="U85">
        <v>319.39221130136337</v>
      </c>
      <c r="V85">
        <v>5.1000855902777777</v>
      </c>
      <c r="W85">
        <v>6.7884948665180787</v>
      </c>
      <c r="X85">
        <v>20.309239236408111</v>
      </c>
      <c r="Y85">
        <v>0</v>
      </c>
      <c r="Z85">
        <v>3.2032516579999997</v>
      </c>
      <c r="AA85">
        <v>6.9011437123769346</v>
      </c>
      <c r="AB85">
        <v>6.4699416205551392</v>
      </c>
      <c r="AC85">
        <v>2.3767312088895864</v>
      </c>
      <c r="AD85">
        <v>0</v>
      </c>
      <c r="AE85">
        <v>4.0477262626656278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13.245724376989758</v>
      </c>
      <c r="AL85">
        <v>3.1389787000000009</v>
      </c>
      <c r="AM85">
        <v>2.5932154735183799</v>
      </c>
      <c r="AN85">
        <v>0</v>
      </c>
      <c r="AO85">
        <v>0</v>
      </c>
      <c r="AP85">
        <v>0.56625150348069608</v>
      </c>
      <c r="AQ85">
        <v>0</v>
      </c>
      <c r="AR85">
        <v>8.6766976000000007</v>
      </c>
      <c r="AS85">
        <v>7.5997496491971459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674.23234411365979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86.059559423554418</v>
      </c>
      <c r="L86">
        <v>23.658983859527925</v>
      </c>
      <c r="M86">
        <v>0</v>
      </c>
      <c r="N86">
        <v>27.230243805260216</v>
      </c>
      <c r="O86">
        <v>48.71189780807827</v>
      </c>
      <c r="P86">
        <v>66.761372765199326</v>
      </c>
      <c r="Q86">
        <v>1.8708615753262163</v>
      </c>
      <c r="R86">
        <v>5.7995694767630805</v>
      </c>
      <c r="S86">
        <v>3.7304126397096944</v>
      </c>
      <c r="T86">
        <v>0</v>
      </c>
      <c r="U86">
        <v>319.39221130136337</v>
      </c>
      <c r="V86">
        <v>5.1000855902777777</v>
      </c>
      <c r="W86">
        <v>6.7685072360248437</v>
      </c>
      <c r="X86">
        <v>20.309239236408111</v>
      </c>
      <c r="Y86">
        <v>0</v>
      </c>
      <c r="Z86">
        <v>3.2032516579999997</v>
      </c>
      <c r="AA86">
        <v>6.9011437123769346</v>
      </c>
      <c r="AB86">
        <v>3.2349709372843218</v>
      </c>
      <c r="AC86">
        <v>2.3767312088895864</v>
      </c>
      <c r="AD86">
        <v>0</v>
      </c>
      <c r="AE86">
        <v>4.0477262626656278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13.245724376989758</v>
      </c>
      <c r="AL86">
        <v>3.1389787000000009</v>
      </c>
      <c r="AM86">
        <v>2.5932154735183799</v>
      </c>
      <c r="AN86">
        <v>0</v>
      </c>
      <c r="AO86">
        <v>0</v>
      </c>
      <c r="AP86">
        <v>0.56625150348069608</v>
      </c>
      <c r="AQ86">
        <v>0</v>
      </c>
      <c r="AR86">
        <v>8.6766976000000007</v>
      </c>
      <c r="AS86">
        <v>7.5997496491971459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670.97738579989561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86.059559423554418</v>
      </c>
      <c r="L87">
        <v>23.658983859527925</v>
      </c>
      <c r="M87">
        <v>0</v>
      </c>
      <c r="N87">
        <v>27.230243805260216</v>
      </c>
      <c r="O87">
        <v>48.71189780807827</v>
      </c>
      <c r="P87">
        <v>66.761372765199326</v>
      </c>
      <c r="Q87">
        <v>1.8708615753262163</v>
      </c>
      <c r="R87">
        <v>5.7995694767630805</v>
      </c>
      <c r="S87">
        <v>3.7304126397096944</v>
      </c>
      <c r="T87">
        <v>0</v>
      </c>
      <c r="U87">
        <v>319.39221130136337</v>
      </c>
      <c r="V87">
        <v>5.1000855902777777</v>
      </c>
      <c r="W87">
        <v>6.7685072360248437</v>
      </c>
      <c r="X87">
        <v>20.309239236408111</v>
      </c>
      <c r="Y87">
        <v>0</v>
      </c>
      <c r="Z87">
        <v>3.2032516579999997</v>
      </c>
      <c r="AA87">
        <v>3.4505718561884673</v>
      </c>
      <c r="AB87">
        <v>3.2349709372843218</v>
      </c>
      <c r="AC87">
        <v>2.3767312088895864</v>
      </c>
      <c r="AD87">
        <v>0</v>
      </c>
      <c r="AE87">
        <v>4.0477262626656278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13.245724376989758</v>
      </c>
      <c r="AL87">
        <v>6.2779574000000018</v>
      </c>
      <c r="AM87">
        <v>2.5932154735183799</v>
      </c>
      <c r="AN87">
        <v>0</v>
      </c>
      <c r="AO87">
        <v>0</v>
      </c>
      <c r="AP87">
        <v>0.44041780782303241</v>
      </c>
      <c r="AQ87">
        <v>0</v>
      </c>
      <c r="AR87">
        <v>8.6766976000000007</v>
      </c>
      <c r="AS87">
        <v>7.5997496491971459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670.5399589480495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86.059559423554418</v>
      </c>
      <c r="L88">
        <v>23.658983859527925</v>
      </c>
      <c r="M88">
        <v>0</v>
      </c>
      <c r="N88">
        <v>27.230243805260216</v>
      </c>
      <c r="O88">
        <v>48.71189780807827</v>
      </c>
      <c r="P88">
        <v>66.761372765199326</v>
      </c>
      <c r="Q88">
        <v>1.8708615753262163</v>
      </c>
      <c r="R88">
        <v>5.7995694767630805</v>
      </c>
      <c r="S88">
        <v>3.7304126397096944</v>
      </c>
      <c r="T88">
        <v>0</v>
      </c>
      <c r="U88">
        <v>319.39221130136337</v>
      </c>
      <c r="V88">
        <v>5.1000855902777777</v>
      </c>
      <c r="W88">
        <v>6.7685072360248437</v>
      </c>
      <c r="X88">
        <v>20.309239236408111</v>
      </c>
      <c r="Y88">
        <v>0</v>
      </c>
      <c r="Z88">
        <v>3.2032516579999997</v>
      </c>
      <c r="AA88">
        <v>3.4505718561884673</v>
      </c>
      <c r="AB88">
        <v>3.2349709372843218</v>
      </c>
      <c r="AC88">
        <v>2.3767312088895864</v>
      </c>
      <c r="AD88">
        <v>0</v>
      </c>
      <c r="AE88">
        <v>4.0477262626656278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13.245724376989758</v>
      </c>
      <c r="AL88">
        <v>6.2779574000000018</v>
      </c>
      <c r="AM88">
        <v>2.5932154735183799</v>
      </c>
      <c r="AN88">
        <v>0</v>
      </c>
      <c r="AO88">
        <v>0</v>
      </c>
      <c r="AP88">
        <v>0.44041780782303241</v>
      </c>
      <c r="AQ88">
        <v>0</v>
      </c>
      <c r="AR88">
        <v>8.6766976000000007</v>
      </c>
      <c r="AS88">
        <v>7.5997496491971459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670.5399589480495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86.05957006544439</v>
      </c>
      <c r="L89">
        <v>23.658983859527925</v>
      </c>
      <c r="M89">
        <v>0</v>
      </c>
      <c r="N89">
        <v>27.230243805260216</v>
      </c>
      <c r="O89">
        <v>48.71189780807827</v>
      </c>
      <c r="P89">
        <v>66.761372765199326</v>
      </c>
      <c r="Q89">
        <v>1.8708615753262163</v>
      </c>
      <c r="R89">
        <v>5.7995694767630805</v>
      </c>
      <c r="S89">
        <v>3.7304126397096944</v>
      </c>
      <c r="T89">
        <v>0</v>
      </c>
      <c r="U89">
        <v>319.39221130136337</v>
      </c>
      <c r="V89">
        <v>5.1000855902777777</v>
      </c>
      <c r="W89">
        <v>6.7694047171806178</v>
      </c>
      <c r="X89">
        <v>20.309621274663677</v>
      </c>
      <c r="Y89">
        <v>0</v>
      </c>
      <c r="Z89">
        <v>3.2032516579999997</v>
      </c>
      <c r="AA89">
        <v>3.4505718561884673</v>
      </c>
      <c r="AB89">
        <v>3.2349709372843218</v>
      </c>
      <c r="AC89">
        <v>2.3767312088895864</v>
      </c>
      <c r="AD89">
        <v>0</v>
      </c>
      <c r="AE89">
        <v>4.0477262626656278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13.245724376989758</v>
      </c>
      <c r="AL89">
        <v>3.1389787000000009</v>
      </c>
      <c r="AM89">
        <v>2.5932154735183799</v>
      </c>
      <c r="AN89">
        <v>0</v>
      </c>
      <c r="AO89">
        <v>0</v>
      </c>
      <c r="AP89">
        <v>0.18875041650770508</v>
      </c>
      <c r="AQ89">
        <v>0</v>
      </c>
      <c r="AR89">
        <v>8.6766976000000007</v>
      </c>
      <c r="AS89">
        <v>7.5997496491971459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667.15060301803555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86.059559423554418</v>
      </c>
      <c r="L90">
        <v>23.658983859527925</v>
      </c>
      <c r="M90">
        <v>0</v>
      </c>
      <c r="N90">
        <v>27.230243805260216</v>
      </c>
      <c r="O90">
        <v>48.71189780807827</v>
      </c>
      <c r="P90">
        <v>66.761372765199326</v>
      </c>
      <c r="Q90">
        <v>1.8708615753262163</v>
      </c>
      <c r="R90">
        <v>5.7995694767630805</v>
      </c>
      <c r="S90">
        <v>3.7304126397096944</v>
      </c>
      <c r="T90">
        <v>0</v>
      </c>
      <c r="U90">
        <v>319.39221130136337</v>
      </c>
      <c r="V90">
        <v>1.9317300240963855</v>
      </c>
      <c r="W90">
        <v>6.7694047171806178</v>
      </c>
      <c r="X90">
        <v>20.309621274663677</v>
      </c>
      <c r="Y90">
        <v>0</v>
      </c>
      <c r="Z90">
        <v>3.2032516579999997</v>
      </c>
      <c r="AA90">
        <v>0</v>
      </c>
      <c r="AB90">
        <v>3.2349709372843218</v>
      </c>
      <c r="AC90">
        <v>2.3767312088895864</v>
      </c>
      <c r="AD90">
        <v>0</v>
      </c>
      <c r="AE90">
        <v>4.0477262626656278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13.245724376989758</v>
      </c>
      <c r="AL90">
        <v>3.1389787000000009</v>
      </c>
      <c r="AM90">
        <v>2.5932154735183799</v>
      </c>
      <c r="AN90">
        <v>0</v>
      </c>
      <c r="AO90">
        <v>0</v>
      </c>
      <c r="AP90">
        <v>0.18875041650770508</v>
      </c>
      <c r="AQ90">
        <v>0</v>
      </c>
      <c r="AR90">
        <v>8.6766976000000007</v>
      </c>
      <c r="AS90">
        <v>7.5997496491971459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660.5316649537757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86.059548241469813</v>
      </c>
      <c r="L91">
        <v>23.658983859527925</v>
      </c>
      <c r="M91">
        <v>0</v>
      </c>
      <c r="N91">
        <v>27.230243805260216</v>
      </c>
      <c r="O91">
        <v>48.71189780807827</v>
      </c>
      <c r="P91">
        <v>66.761372765199326</v>
      </c>
      <c r="Q91">
        <v>1.8708615753262163</v>
      </c>
      <c r="R91">
        <v>5.7995694767630805</v>
      </c>
      <c r="S91">
        <v>3.7304126397096944</v>
      </c>
      <c r="T91">
        <v>0</v>
      </c>
      <c r="U91">
        <v>319.39221130136337</v>
      </c>
      <c r="V91">
        <v>1.9317300240963855</v>
      </c>
      <c r="W91">
        <v>11.398432647362977</v>
      </c>
      <c r="X91">
        <v>35.960762278924946</v>
      </c>
      <c r="Y91">
        <v>0</v>
      </c>
      <c r="Z91">
        <v>3.2032516579999997</v>
      </c>
      <c r="AA91">
        <v>0</v>
      </c>
      <c r="AB91">
        <v>3.2349709372843218</v>
      </c>
      <c r="AC91">
        <v>2.3767312088895864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13.245724376989758</v>
      </c>
      <c r="AL91">
        <v>3.1389787000000009</v>
      </c>
      <c r="AM91">
        <v>2.5932154735183799</v>
      </c>
      <c r="AN91">
        <v>0</v>
      </c>
      <c r="AO91">
        <v>0</v>
      </c>
      <c r="AP91">
        <v>0.31458411216536875</v>
      </c>
      <c r="AQ91">
        <v>0</v>
      </c>
      <c r="AR91">
        <v>8.6766976000000007</v>
      </c>
      <c r="AS91">
        <v>7.5997496491971459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676.8899301391267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86.059548241469813</v>
      </c>
      <c r="L92">
        <v>23.658983859527925</v>
      </c>
      <c r="M92">
        <v>0</v>
      </c>
      <c r="N92">
        <v>27.230243805260216</v>
      </c>
      <c r="O92">
        <v>48.71189780807827</v>
      </c>
      <c r="P92">
        <v>66.761372765199326</v>
      </c>
      <c r="Q92">
        <v>1.8708615753262163</v>
      </c>
      <c r="R92">
        <v>5.7995694767630805</v>
      </c>
      <c r="S92">
        <v>3.7304126397096944</v>
      </c>
      <c r="T92">
        <v>0</v>
      </c>
      <c r="U92">
        <v>319.39221130136337</v>
      </c>
      <c r="V92">
        <v>1.9317300240963855</v>
      </c>
      <c r="W92">
        <v>11.398432647362977</v>
      </c>
      <c r="X92">
        <v>36.231352437378007</v>
      </c>
      <c r="Y92">
        <v>0</v>
      </c>
      <c r="Z92">
        <v>3.2032516579999997</v>
      </c>
      <c r="AA92">
        <v>0</v>
      </c>
      <c r="AB92">
        <v>3.2349709372843218</v>
      </c>
      <c r="AC92">
        <v>2.3767312088895864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13.245724376989758</v>
      </c>
      <c r="AL92">
        <v>3.1389787000000009</v>
      </c>
      <c r="AM92">
        <v>2.5932154735183799</v>
      </c>
      <c r="AN92">
        <v>0</v>
      </c>
      <c r="AO92">
        <v>0</v>
      </c>
      <c r="AP92">
        <v>0.31458411216536875</v>
      </c>
      <c r="AQ92">
        <v>0</v>
      </c>
      <c r="AR92">
        <v>8.6766976000000007</v>
      </c>
      <c r="AS92">
        <v>7.5997496491971459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677.16052029757975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86.059548241469813</v>
      </c>
      <c r="L93">
        <v>23.658983859527925</v>
      </c>
      <c r="M93">
        <v>0</v>
      </c>
      <c r="N93">
        <v>27.230243805260216</v>
      </c>
      <c r="O93">
        <v>48.71189780807827</v>
      </c>
      <c r="P93">
        <v>66.761372765199326</v>
      </c>
      <c r="Q93">
        <v>1.8708615753262163</v>
      </c>
      <c r="R93">
        <v>5.7995694767630805</v>
      </c>
      <c r="S93">
        <v>3.7304126397096944</v>
      </c>
      <c r="T93">
        <v>0</v>
      </c>
      <c r="U93">
        <v>319.39221130136337</v>
      </c>
      <c r="V93">
        <v>1.9317300240963855</v>
      </c>
      <c r="W93">
        <v>11.398432647362977</v>
      </c>
      <c r="X93">
        <v>36.231352437378007</v>
      </c>
      <c r="Y93">
        <v>0</v>
      </c>
      <c r="Z93">
        <v>3.2032516579999997</v>
      </c>
      <c r="AA93">
        <v>0</v>
      </c>
      <c r="AB93">
        <v>3.2349709372843218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13.245724376989758</v>
      </c>
      <c r="AL93">
        <v>3.1389787000000009</v>
      </c>
      <c r="AM93">
        <v>2.5932154735183799</v>
      </c>
      <c r="AN93">
        <v>0</v>
      </c>
      <c r="AO93">
        <v>0</v>
      </c>
      <c r="AP93">
        <v>0.31458411216536875</v>
      </c>
      <c r="AQ93">
        <v>0</v>
      </c>
      <c r="AR93">
        <v>8.6766976000000007</v>
      </c>
      <c r="AS93">
        <v>7.5997496491971459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674.78378908869013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86.059548241469813</v>
      </c>
      <c r="L94">
        <v>23.658983859527925</v>
      </c>
      <c r="M94">
        <v>0</v>
      </c>
      <c r="N94">
        <v>27.230243805260216</v>
      </c>
      <c r="O94">
        <v>48.71189780807827</v>
      </c>
      <c r="P94">
        <v>66.761372765199326</v>
      </c>
      <c r="Q94">
        <v>1.8708615753262163</v>
      </c>
      <c r="R94">
        <v>5.7995694767630805</v>
      </c>
      <c r="S94">
        <v>3.7304126397096944</v>
      </c>
      <c r="T94">
        <v>0</v>
      </c>
      <c r="U94">
        <v>319.39221130136337</v>
      </c>
      <c r="V94">
        <v>1.9317300240963855</v>
      </c>
      <c r="W94">
        <v>6.7694047171806178</v>
      </c>
      <c r="X94">
        <v>36.231352437378007</v>
      </c>
      <c r="Y94">
        <v>0</v>
      </c>
      <c r="Z94">
        <v>3.2032516579999997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13.245724376989758</v>
      </c>
      <c r="AL94">
        <v>3.1389787000000009</v>
      </c>
      <c r="AM94">
        <v>2.5932154735183799</v>
      </c>
      <c r="AN94">
        <v>0</v>
      </c>
      <c r="AO94">
        <v>0</v>
      </c>
      <c r="AP94">
        <v>0.31458411216536875</v>
      </c>
      <c r="AQ94">
        <v>0</v>
      </c>
      <c r="AR94">
        <v>8.6766976000000007</v>
      </c>
      <c r="AS94">
        <v>7.5997496491971459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666.91979022122359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86.059548241469813</v>
      </c>
      <c r="L95">
        <v>23.658983859527925</v>
      </c>
      <c r="M95">
        <v>0</v>
      </c>
      <c r="N95">
        <v>27.230243805260216</v>
      </c>
      <c r="O95">
        <v>48.71189780807827</v>
      </c>
      <c r="P95">
        <v>66.761372765199326</v>
      </c>
      <c r="Q95">
        <v>1.8708615753262163</v>
      </c>
      <c r="R95">
        <v>5.7995694767630805</v>
      </c>
      <c r="S95">
        <v>3.7304126397096944</v>
      </c>
      <c r="T95">
        <v>0</v>
      </c>
      <c r="U95">
        <v>319.39221130136337</v>
      </c>
      <c r="V95">
        <v>1.9317300240963855</v>
      </c>
      <c r="W95">
        <v>6.7694047171806178</v>
      </c>
      <c r="X95">
        <v>20.309621274663677</v>
      </c>
      <c r="Y95">
        <v>0</v>
      </c>
      <c r="Z95">
        <v>3.2032516579999997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13.245724376989758</v>
      </c>
      <c r="AL95">
        <v>3.1389787000000009</v>
      </c>
      <c r="AM95">
        <v>2.5932154735183799</v>
      </c>
      <c r="AN95">
        <v>0</v>
      </c>
      <c r="AO95">
        <v>0</v>
      </c>
      <c r="AP95">
        <v>0.15729218306147477</v>
      </c>
      <c r="AQ95">
        <v>0</v>
      </c>
      <c r="AR95">
        <v>8.6766976000000007</v>
      </c>
      <c r="AS95">
        <v>7.5997496491971459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650.84076712940532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86.059548241469813</v>
      </c>
      <c r="L96">
        <v>23.658983859527925</v>
      </c>
      <c r="M96">
        <v>0</v>
      </c>
      <c r="N96">
        <v>27.230243805260216</v>
      </c>
      <c r="O96">
        <v>48.71189780807827</v>
      </c>
      <c r="P96">
        <v>66.761372765199326</v>
      </c>
      <c r="Q96">
        <v>1.8708615753262163</v>
      </c>
      <c r="R96">
        <v>5.7995694767630805</v>
      </c>
      <c r="S96">
        <v>3.7304126397096944</v>
      </c>
      <c r="T96">
        <v>0</v>
      </c>
      <c r="U96">
        <v>319.39221130136337</v>
      </c>
      <c r="V96">
        <v>1.9317300240963855</v>
      </c>
      <c r="W96">
        <v>6.7694047171806178</v>
      </c>
      <c r="X96">
        <v>20.309621274663677</v>
      </c>
      <c r="Y96">
        <v>0</v>
      </c>
      <c r="Z96">
        <v>3.2032516579999997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13.245724376989758</v>
      </c>
      <c r="AL96">
        <v>3.1389787000000009</v>
      </c>
      <c r="AM96">
        <v>2.5932154735183799</v>
      </c>
      <c r="AN96">
        <v>0</v>
      </c>
      <c r="AO96">
        <v>0</v>
      </c>
      <c r="AP96">
        <v>0.15729218306147477</v>
      </c>
      <c r="AQ96">
        <v>0</v>
      </c>
      <c r="AR96">
        <v>8.6766976000000007</v>
      </c>
      <c r="AS96">
        <v>7.5997496491971459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650.84076712940532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86.059548241469813</v>
      </c>
      <c r="L97">
        <v>23.658983859527925</v>
      </c>
      <c r="M97">
        <v>0</v>
      </c>
      <c r="N97">
        <v>27.230243805260216</v>
      </c>
      <c r="O97">
        <v>48.71189780807827</v>
      </c>
      <c r="P97">
        <v>66.761372765199326</v>
      </c>
      <c r="Q97">
        <v>1.8708615753262163</v>
      </c>
      <c r="R97">
        <v>5.7995694767630805</v>
      </c>
      <c r="S97">
        <v>3.7304126397096944</v>
      </c>
      <c r="T97">
        <v>0</v>
      </c>
      <c r="U97">
        <v>319.39221130136337</v>
      </c>
      <c r="V97">
        <v>1.9317300240963855</v>
      </c>
      <c r="W97">
        <v>11.398432647362977</v>
      </c>
      <c r="X97">
        <v>36.231352437378007</v>
      </c>
      <c r="Y97">
        <v>0</v>
      </c>
      <c r="Z97">
        <v>3.2032516579999997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13.245724376989758</v>
      </c>
      <c r="AL97">
        <v>3.1389787000000009</v>
      </c>
      <c r="AM97">
        <v>3.8819649215303831</v>
      </c>
      <c r="AN97">
        <v>0</v>
      </c>
      <c r="AO97">
        <v>0</v>
      </c>
      <c r="AP97">
        <v>0</v>
      </c>
      <c r="AQ97">
        <v>0</v>
      </c>
      <c r="AR97">
        <v>8.6766976000000007</v>
      </c>
      <c r="AS97">
        <v>7.5997496491971459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672.52298348725253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86.059548241469813</v>
      </c>
      <c r="L98">
        <v>23.658983859527925</v>
      </c>
      <c r="M98">
        <v>0</v>
      </c>
      <c r="N98">
        <v>27.230243805260216</v>
      </c>
      <c r="O98">
        <v>48.71189780807827</v>
      </c>
      <c r="P98">
        <v>66.761372765199326</v>
      </c>
      <c r="Q98">
        <v>1.8708615753262163</v>
      </c>
      <c r="R98">
        <v>5.7995694767630805</v>
      </c>
      <c r="S98">
        <v>3.7304126397096944</v>
      </c>
      <c r="T98">
        <v>0</v>
      </c>
      <c r="U98">
        <v>319.39221130136337</v>
      </c>
      <c r="V98">
        <v>1.9317300240963855</v>
      </c>
      <c r="W98">
        <v>6.7694047171806178</v>
      </c>
      <c r="X98">
        <v>29.010251650596167</v>
      </c>
      <c r="Y98">
        <v>0</v>
      </c>
      <c r="Z98">
        <v>3.2032516579999997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13.245724376989758</v>
      </c>
      <c r="AL98">
        <v>3.1389787000000009</v>
      </c>
      <c r="AM98">
        <v>3.8819649215303831</v>
      </c>
      <c r="AN98">
        <v>0</v>
      </c>
      <c r="AO98">
        <v>0</v>
      </c>
      <c r="AP98">
        <v>0</v>
      </c>
      <c r="AQ98">
        <v>0</v>
      </c>
      <c r="AR98">
        <v>8.6766976000000007</v>
      </c>
      <c r="AS98">
        <v>7.5997496491971459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660.67285477028838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2.0654287778835223</v>
      </c>
      <c r="L99">
        <f t="shared" si="2"/>
        <v>0.57350880879586885</v>
      </c>
      <c r="M99">
        <f t="shared" si="2"/>
        <v>0</v>
      </c>
      <c r="N99">
        <f t="shared" si="2"/>
        <v>0.58842407075075476</v>
      </c>
      <c r="O99">
        <f t="shared" si="2"/>
        <v>1.0238144794464032</v>
      </c>
      <c r="P99">
        <f t="shared" si="2"/>
        <v>1.4115428143372895</v>
      </c>
      <c r="Q99">
        <f t="shared" si="2"/>
        <v>4.4891361905157447E-2</v>
      </c>
      <c r="R99">
        <f t="shared" si="2"/>
        <v>0.14428251761055416</v>
      </c>
      <c r="S99">
        <f t="shared" si="2"/>
        <v>8.9536204328342389E-2</v>
      </c>
      <c r="T99">
        <f t="shared" si="2"/>
        <v>0</v>
      </c>
      <c r="U99">
        <f t="shared" si="2"/>
        <v>6.856987446007115</v>
      </c>
      <c r="V99">
        <f t="shared" si="2"/>
        <v>6.9422240256439505E-2</v>
      </c>
      <c r="W99">
        <f t="shared" si="2"/>
        <v>0.21555264042552022</v>
      </c>
      <c r="X99">
        <f t="shared" si="2"/>
        <v>0.68995294734000534</v>
      </c>
      <c r="Y99">
        <f t="shared" si="2"/>
        <v>0</v>
      </c>
      <c r="Z99">
        <f t="shared" si="2"/>
        <v>6.4465441363499965E-2</v>
      </c>
      <c r="AA99">
        <f t="shared" si="2"/>
        <v>9.7013136248505605E-2</v>
      </c>
      <c r="AB99">
        <f t="shared" si="2"/>
        <v>6.9749966058139601E-2</v>
      </c>
      <c r="AC99">
        <f t="shared" si="2"/>
        <v>4.2186980862533356E-2</v>
      </c>
      <c r="AD99">
        <f t="shared" si="2"/>
        <v>3.359878851920893E-2</v>
      </c>
      <c r="AE99">
        <f t="shared" si="2"/>
        <v>9.8157361869641496E-2</v>
      </c>
      <c r="AF99">
        <f t="shared" si="2"/>
        <v>0</v>
      </c>
      <c r="AG99">
        <f t="shared" si="2"/>
        <v>0</v>
      </c>
      <c r="AH99">
        <f t="shared" si="2"/>
        <v>0.15816948214599796</v>
      </c>
      <c r="AI99">
        <f t="shared" si="2"/>
        <v>0</v>
      </c>
      <c r="AJ99">
        <f t="shared" si="2"/>
        <v>0</v>
      </c>
      <c r="AK99">
        <f t="shared" si="2"/>
        <v>0.31789738504775422</v>
      </c>
      <c r="AL99">
        <f t="shared" si="2"/>
        <v>0.16413434280408795</v>
      </c>
      <c r="AM99">
        <f t="shared" si="2"/>
        <v>8.5112474066654328E-2</v>
      </c>
      <c r="AN99">
        <f t="shared" si="2"/>
        <v>0</v>
      </c>
      <c r="AO99">
        <f t="shared" si="2"/>
        <v>0</v>
      </c>
      <c r="AP99">
        <f t="shared" si="2"/>
        <v>7.4477791793110225E-3</v>
      </c>
      <c r="AQ99">
        <f t="shared" si="2"/>
        <v>0</v>
      </c>
      <c r="AR99">
        <f t="shared" si="2"/>
        <v>0.2101387700000002</v>
      </c>
      <c r="AS99">
        <f t="shared" si="2"/>
        <v>0.18358351755976815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15.304999734812078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4.8399732345296691</v>
      </c>
      <c r="L3">
        <v>318.4354900118023</v>
      </c>
      <c r="M3">
        <v>27.301227517985613</v>
      </c>
      <c r="N3">
        <v>35.042109087725443</v>
      </c>
      <c r="O3">
        <v>0</v>
      </c>
      <c r="P3">
        <v>41.330849855986934</v>
      </c>
      <c r="Q3">
        <v>1.9303773582089554</v>
      </c>
      <c r="R3">
        <v>6.8967534968625213</v>
      </c>
      <c r="S3">
        <v>4.3509139393939389</v>
      </c>
      <c r="T3">
        <v>0</v>
      </c>
      <c r="U3">
        <v>24.850036205704406</v>
      </c>
      <c r="V3">
        <v>3.3800567245370368</v>
      </c>
      <c r="W3">
        <v>13.76629056818182</v>
      </c>
      <c r="X3">
        <v>43.513449876395811</v>
      </c>
      <c r="Y3">
        <v>0</v>
      </c>
      <c r="Z3">
        <v>1.9346770227272727</v>
      </c>
      <c r="AA3">
        <v>0</v>
      </c>
      <c r="AB3">
        <v>0</v>
      </c>
      <c r="AC3">
        <v>0</v>
      </c>
      <c r="AD3">
        <v>0</v>
      </c>
      <c r="AE3">
        <v>0</v>
      </c>
      <c r="AF3">
        <v>2.6326575000000001</v>
      </c>
      <c r="AG3">
        <v>12.483871784800003</v>
      </c>
      <c r="AH3">
        <v>0</v>
      </c>
      <c r="AI3">
        <v>0</v>
      </c>
      <c r="AJ3">
        <v>0</v>
      </c>
      <c r="AK3">
        <v>15.999256903388495</v>
      </c>
      <c r="AL3">
        <v>0</v>
      </c>
      <c r="AM3">
        <v>4.6890834403600898</v>
      </c>
      <c r="AN3">
        <v>0.64745500000000011</v>
      </c>
      <c r="AO3">
        <v>0</v>
      </c>
      <c r="AP3">
        <v>1.7481547002485498</v>
      </c>
      <c r="AQ3">
        <v>0</v>
      </c>
      <c r="AR3">
        <v>12.1183473</v>
      </c>
      <c r="AS3">
        <v>9.6577576940975334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587.54878922293653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4.8399732345296691</v>
      </c>
      <c r="L4">
        <v>318.4354900118023</v>
      </c>
      <c r="M4">
        <v>27.301227517985613</v>
      </c>
      <c r="N4">
        <v>35.042109087725443</v>
      </c>
      <c r="O4">
        <v>0</v>
      </c>
      <c r="P4">
        <v>41.330849855986934</v>
      </c>
      <c r="Q4">
        <v>1.9303773582089554</v>
      </c>
      <c r="R4">
        <v>6.9575420717716865</v>
      </c>
      <c r="S4">
        <v>4.3509139393939389</v>
      </c>
      <c r="T4">
        <v>0</v>
      </c>
      <c r="U4">
        <v>24.850036205704406</v>
      </c>
      <c r="V4">
        <v>3.3800567245370368</v>
      </c>
      <c r="W4">
        <v>13.76629056818182</v>
      </c>
      <c r="X4">
        <v>43.513449876395811</v>
      </c>
      <c r="Y4">
        <v>0</v>
      </c>
      <c r="Z4">
        <v>1.9346770227272727</v>
      </c>
      <c r="AA4">
        <v>0</v>
      </c>
      <c r="AB4">
        <v>0</v>
      </c>
      <c r="AC4">
        <v>0</v>
      </c>
      <c r="AD4">
        <v>0</v>
      </c>
      <c r="AE4">
        <v>0</v>
      </c>
      <c r="AF4">
        <v>2.6326575000000001</v>
      </c>
      <c r="AG4">
        <v>12.483871784800003</v>
      </c>
      <c r="AH4">
        <v>0</v>
      </c>
      <c r="AI4">
        <v>0</v>
      </c>
      <c r="AJ4">
        <v>0</v>
      </c>
      <c r="AK4">
        <v>15.999256903388495</v>
      </c>
      <c r="AL4">
        <v>0</v>
      </c>
      <c r="AM4">
        <v>4.6890834403600898</v>
      </c>
      <c r="AN4">
        <v>0.64745500000000011</v>
      </c>
      <c r="AO4">
        <v>0</v>
      </c>
      <c r="AP4">
        <v>1.7481547002485498</v>
      </c>
      <c r="AQ4">
        <v>0</v>
      </c>
      <c r="AR4">
        <v>12.1183473</v>
      </c>
      <c r="AS4">
        <v>9.6577576940975334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587.60957779784565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4.8399732345296691</v>
      </c>
      <c r="L5">
        <v>318.4354900118023</v>
      </c>
      <c r="M5">
        <v>27.301227517985613</v>
      </c>
      <c r="N5">
        <v>35.042109087725443</v>
      </c>
      <c r="O5">
        <v>0</v>
      </c>
      <c r="P5">
        <v>41.330849855986934</v>
      </c>
      <c r="Q5">
        <v>1.9303773582089554</v>
      </c>
      <c r="R5">
        <v>6.9594833721156961</v>
      </c>
      <c r="S5">
        <v>4.3509139393939389</v>
      </c>
      <c r="T5">
        <v>0</v>
      </c>
      <c r="U5">
        <v>24.850036205704406</v>
      </c>
      <c r="V5">
        <v>3.4289788566753931</v>
      </c>
      <c r="W5">
        <v>13.76629056818182</v>
      </c>
      <c r="X5">
        <v>43.513449876395811</v>
      </c>
      <c r="Y5">
        <v>0</v>
      </c>
      <c r="Z5">
        <v>1.9346770227272727</v>
      </c>
      <c r="AA5">
        <v>0</v>
      </c>
      <c r="AB5">
        <v>0</v>
      </c>
      <c r="AC5">
        <v>0</v>
      </c>
      <c r="AD5">
        <v>0</v>
      </c>
      <c r="AE5">
        <v>0</v>
      </c>
      <c r="AF5">
        <v>2.6326575000000001</v>
      </c>
      <c r="AG5">
        <v>12.483871784800003</v>
      </c>
      <c r="AH5">
        <v>0</v>
      </c>
      <c r="AI5">
        <v>0</v>
      </c>
      <c r="AJ5">
        <v>0</v>
      </c>
      <c r="AK5">
        <v>15.999256903388495</v>
      </c>
      <c r="AL5">
        <v>0</v>
      </c>
      <c r="AM5">
        <v>4.6890834403600898</v>
      </c>
      <c r="AN5">
        <v>0.64745500000000011</v>
      </c>
      <c r="AO5">
        <v>0</v>
      </c>
      <c r="AP5">
        <v>1.7481547002485498</v>
      </c>
      <c r="AQ5">
        <v>0</v>
      </c>
      <c r="AR5">
        <v>10.1532099</v>
      </c>
      <c r="AS5">
        <v>9.6577576940975334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585.69530383032804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4.8399732345296691</v>
      </c>
      <c r="L6">
        <v>318.4354900118023</v>
      </c>
      <c r="M6">
        <v>27.301227517985613</v>
      </c>
      <c r="N6">
        <v>35.042109087725443</v>
      </c>
      <c r="O6">
        <v>0</v>
      </c>
      <c r="P6">
        <v>41.330849855986934</v>
      </c>
      <c r="Q6">
        <v>1.9303773582089554</v>
      </c>
      <c r="R6">
        <v>6.9594833721156961</v>
      </c>
      <c r="S6">
        <v>4.3509139393939389</v>
      </c>
      <c r="T6">
        <v>0</v>
      </c>
      <c r="U6">
        <v>24.850036205704406</v>
      </c>
      <c r="V6">
        <v>3.3899209224652087</v>
      </c>
      <c r="W6">
        <v>13.76629056818182</v>
      </c>
      <c r="X6">
        <v>43.513449876395811</v>
      </c>
      <c r="Y6">
        <v>0</v>
      </c>
      <c r="Z6">
        <v>1.9346770227272727</v>
      </c>
      <c r="AA6">
        <v>0</v>
      </c>
      <c r="AB6">
        <v>0</v>
      </c>
      <c r="AC6">
        <v>0</v>
      </c>
      <c r="AD6">
        <v>0</v>
      </c>
      <c r="AE6">
        <v>0</v>
      </c>
      <c r="AF6">
        <v>2.6326575000000001</v>
      </c>
      <c r="AG6">
        <v>12.483871784800003</v>
      </c>
      <c r="AH6">
        <v>0</v>
      </c>
      <c r="AI6">
        <v>0</v>
      </c>
      <c r="AJ6">
        <v>0</v>
      </c>
      <c r="AK6">
        <v>15.999256903388495</v>
      </c>
      <c r="AL6">
        <v>0</v>
      </c>
      <c r="AM6">
        <v>4.6890834403600898</v>
      </c>
      <c r="AN6">
        <v>0.64745500000000011</v>
      </c>
      <c r="AO6">
        <v>0</v>
      </c>
      <c r="AP6">
        <v>1.7481547002485498</v>
      </c>
      <c r="AQ6">
        <v>0</v>
      </c>
      <c r="AR6">
        <v>10.1532099</v>
      </c>
      <c r="AS6">
        <v>9.6577576940975334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585.65624589611787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4.8399732345296691</v>
      </c>
      <c r="L7">
        <v>318.4354900118023</v>
      </c>
      <c r="M7">
        <v>27.301227517985613</v>
      </c>
      <c r="N7">
        <v>35.042109087725443</v>
      </c>
      <c r="O7">
        <v>0</v>
      </c>
      <c r="P7">
        <v>41.330849855986934</v>
      </c>
      <c r="Q7">
        <v>1.9303773582089554</v>
      </c>
      <c r="R7">
        <v>7.000136585365853</v>
      </c>
      <c r="S7">
        <v>4.3509139393939389</v>
      </c>
      <c r="T7">
        <v>0</v>
      </c>
      <c r="U7">
        <v>24.850036205704406</v>
      </c>
      <c r="V7">
        <v>3.3831944194419443</v>
      </c>
      <c r="W7">
        <v>7.5888275705426347</v>
      </c>
      <c r="X7">
        <v>33.842878643761303</v>
      </c>
      <c r="Y7">
        <v>0</v>
      </c>
      <c r="Z7">
        <v>1.9346770227272727</v>
      </c>
      <c r="AA7">
        <v>0</v>
      </c>
      <c r="AB7">
        <v>0</v>
      </c>
      <c r="AC7">
        <v>0</v>
      </c>
      <c r="AD7">
        <v>0</v>
      </c>
      <c r="AE7">
        <v>4.8885702883865942</v>
      </c>
      <c r="AF7">
        <v>2.6326575000000001</v>
      </c>
      <c r="AG7">
        <v>12.483871784800003</v>
      </c>
      <c r="AH7">
        <v>0</v>
      </c>
      <c r="AI7">
        <v>0</v>
      </c>
      <c r="AJ7">
        <v>0</v>
      </c>
      <c r="AK7">
        <v>15.999256903388495</v>
      </c>
      <c r="AL7">
        <v>0</v>
      </c>
      <c r="AM7">
        <v>4.6890834403600898</v>
      </c>
      <c r="AN7">
        <v>0.64745500000000011</v>
      </c>
      <c r="AO7">
        <v>0</v>
      </c>
      <c r="AP7">
        <v>1.7481547002485498</v>
      </c>
      <c r="AQ7">
        <v>0</v>
      </c>
      <c r="AR7">
        <v>10.1532099</v>
      </c>
      <c r="AS7">
        <v>9.6577576940975334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574.73070866445767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4.8399732345296691</v>
      </c>
      <c r="L8">
        <v>318.4354900118023</v>
      </c>
      <c r="M8">
        <v>27.301227517985613</v>
      </c>
      <c r="N8">
        <v>35.042109087725443</v>
      </c>
      <c r="O8">
        <v>0</v>
      </c>
      <c r="P8">
        <v>41.330849855986934</v>
      </c>
      <c r="Q8">
        <v>1.9303773582089554</v>
      </c>
      <c r="R8">
        <v>7.000136585365853</v>
      </c>
      <c r="S8">
        <v>4.3509139393939389</v>
      </c>
      <c r="T8">
        <v>0</v>
      </c>
      <c r="U8">
        <v>24.850036205704406</v>
      </c>
      <c r="V8">
        <v>3.3831944194419443</v>
      </c>
      <c r="W8">
        <v>7.5888275705426347</v>
      </c>
      <c r="X8">
        <v>33.842878643761303</v>
      </c>
      <c r="Y8">
        <v>0</v>
      </c>
      <c r="Z8">
        <v>1.9346770227272727</v>
      </c>
      <c r="AA8">
        <v>0</v>
      </c>
      <c r="AB8">
        <v>0</v>
      </c>
      <c r="AC8">
        <v>0</v>
      </c>
      <c r="AD8">
        <v>0</v>
      </c>
      <c r="AE8">
        <v>4.8885702883865942</v>
      </c>
      <c r="AF8">
        <v>2.6326575000000001</v>
      </c>
      <c r="AG8">
        <v>12.483871784800003</v>
      </c>
      <c r="AH8">
        <v>0</v>
      </c>
      <c r="AI8">
        <v>0</v>
      </c>
      <c r="AJ8">
        <v>0</v>
      </c>
      <c r="AK8">
        <v>15.999256903388495</v>
      </c>
      <c r="AL8">
        <v>0</v>
      </c>
      <c r="AM8">
        <v>4.6890834403600898</v>
      </c>
      <c r="AN8">
        <v>0.64745500000000011</v>
      </c>
      <c r="AO8">
        <v>0</v>
      </c>
      <c r="AP8">
        <v>1.7481547002485498</v>
      </c>
      <c r="AQ8">
        <v>0</v>
      </c>
      <c r="AR8">
        <v>10.1532099</v>
      </c>
      <c r="AS8">
        <v>9.6577576940975334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574.73070866445767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4.8399732345296691</v>
      </c>
      <c r="L9">
        <v>318.4354900118023</v>
      </c>
      <c r="M9">
        <v>27.301227517985613</v>
      </c>
      <c r="N9">
        <v>35.042109087725443</v>
      </c>
      <c r="O9">
        <v>0</v>
      </c>
      <c r="P9">
        <v>41.330849855986934</v>
      </c>
      <c r="Q9">
        <v>1.9303773582089554</v>
      </c>
      <c r="R9">
        <v>7.000136585365853</v>
      </c>
      <c r="S9">
        <v>4.3509139393939389</v>
      </c>
      <c r="T9">
        <v>0</v>
      </c>
      <c r="U9">
        <v>24.850036205704406</v>
      </c>
      <c r="V9">
        <v>3.3831944194419443</v>
      </c>
      <c r="W9">
        <v>7.5888275705426347</v>
      </c>
      <c r="X9">
        <v>33.842878643761303</v>
      </c>
      <c r="Y9">
        <v>0</v>
      </c>
      <c r="Z9">
        <v>1.9346770227272727</v>
      </c>
      <c r="AA9">
        <v>0</v>
      </c>
      <c r="AB9">
        <v>0</v>
      </c>
      <c r="AC9">
        <v>0</v>
      </c>
      <c r="AD9">
        <v>0</v>
      </c>
      <c r="AE9">
        <v>4.8885702883865942</v>
      </c>
      <c r="AF9">
        <v>2.6326575000000001</v>
      </c>
      <c r="AG9">
        <v>12.483871784800003</v>
      </c>
      <c r="AH9">
        <v>0</v>
      </c>
      <c r="AI9">
        <v>0</v>
      </c>
      <c r="AJ9">
        <v>0</v>
      </c>
      <c r="AK9">
        <v>15.999256903388495</v>
      </c>
      <c r="AL9">
        <v>0</v>
      </c>
      <c r="AM9">
        <v>4.6890834403600898</v>
      </c>
      <c r="AN9">
        <v>0.64745500000000011</v>
      </c>
      <c r="AO9">
        <v>0</v>
      </c>
      <c r="AP9">
        <v>0</v>
      </c>
      <c r="AQ9">
        <v>0</v>
      </c>
      <c r="AR9">
        <v>10.1532099</v>
      </c>
      <c r="AS9">
        <v>9.6577576940975334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572.98255396420916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4.8399732345296691</v>
      </c>
      <c r="L10">
        <v>318.4354900118023</v>
      </c>
      <c r="M10">
        <v>27.301227517985613</v>
      </c>
      <c r="N10">
        <v>35.042109087725443</v>
      </c>
      <c r="O10">
        <v>0</v>
      </c>
      <c r="P10">
        <v>41.330849855986934</v>
      </c>
      <c r="Q10">
        <v>1.9303773582089554</v>
      </c>
      <c r="R10">
        <v>7.000136585365853</v>
      </c>
      <c r="S10">
        <v>4.3509139393939389</v>
      </c>
      <c r="T10">
        <v>0</v>
      </c>
      <c r="U10">
        <v>24.850036205704406</v>
      </c>
      <c r="V10">
        <v>3.3831944194419443</v>
      </c>
      <c r="W10">
        <v>7.5888275705426347</v>
      </c>
      <c r="X10">
        <v>33.842878643761303</v>
      </c>
      <c r="Y10">
        <v>0</v>
      </c>
      <c r="Z10">
        <v>1.9346770227272727</v>
      </c>
      <c r="AA10">
        <v>0</v>
      </c>
      <c r="AB10">
        <v>0</v>
      </c>
      <c r="AC10">
        <v>0</v>
      </c>
      <c r="AD10">
        <v>0</v>
      </c>
      <c r="AE10">
        <v>4.8885702883865942</v>
      </c>
      <c r="AF10">
        <v>2.6326575000000001</v>
      </c>
      <c r="AG10">
        <v>12.483871784800003</v>
      </c>
      <c r="AH10">
        <v>0</v>
      </c>
      <c r="AI10">
        <v>0</v>
      </c>
      <c r="AJ10">
        <v>0</v>
      </c>
      <c r="AK10">
        <v>15.999256903388495</v>
      </c>
      <c r="AL10">
        <v>0</v>
      </c>
      <c r="AM10">
        <v>4.6890834403600898</v>
      </c>
      <c r="AN10">
        <v>0.64745500000000011</v>
      </c>
      <c r="AO10">
        <v>0</v>
      </c>
      <c r="AP10">
        <v>0</v>
      </c>
      <c r="AQ10">
        <v>0</v>
      </c>
      <c r="AR10">
        <v>10.1532099</v>
      </c>
      <c r="AS10">
        <v>9.6577576940975334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572.98255396420916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4.8399732345296691</v>
      </c>
      <c r="L11">
        <v>318.4354900118023</v>
      </c>
      <c r="M11">
        <v>27.301227517985613</v>
      </c>
      <c r="N11">
        <v>35.042109087725443</v>
      </c>
      <c r="O11">
        <v>0</v>
      </c>
      <c r="P11">
        <v>41.330849855986934</v>
      </c>
      <c r="Q11">
        <v>1.9303773582089554</v>
      </c>
      <c r="R11">
        <v>6.9610774615384621</v>
      </c>
      <c r="S11">
        <v>4.3509139393939389</v>
      </c>
      <c r="T11">
        <v>0</v>
      </c>
      <c r="U11">
        <v>24.850036205704406</v>
      </c>
      <c r="V11">
        <v>2.8275844564240789</v>
      </c>
      <c r="W11">
        <v>7.7208025288188162</v>
      </c>
      <c r="X11">
        <v>34.380334138476613</v>
      </c>
      <c r="Y11">
        <v>0</v>
      </c>
      <c r="Z11">
        <v>1.9346770227272727</v>
      </c>
      <c r="AA11">
        <v>0</v>
      </c>
      <c r="AB11">
        <v>0</v>
      </c>
      <c r="AC11">
        <v>0</v>
      </c>
      <c r="AD11">
        <v>0</v>
      </c>
      <c r="AE11">
        <v>4.8885702883865942</v>
      </c>
      <c r="AF11">
        <v>2.6326575000000001</v>
      </c>
      <c r="AG11">
        <v>12.483871784800003</v>
      </c>
      <c r="AH11">
        <v>0</v>
      </c>
      <c r="AI11">
        <v>0</v>
      </c>
      <c r="AJ11">
        <v>0</v>
      </c>
      <c r="AK11">
        <v>15.999256903388495</v>
      </c>
      <c r="AL11">
        <v>0</v>
      </c>
      <c r="AM11">
        <v>4.6890834403600898</v>
      </c>
      <c r="AN11">
        <v>0.64745500000000011</v>
      </c>
      <c r="AO11">
        <v>0</v>
      </c>
      <c r="AP11">
        <v>0</v>
      </c>
      <c r="AQ11">
        <v>0</v>
      </c>
      <c r="AR11">
        <v>10.1532099</v>
      </c>
      <c r="AS11">
        <v>9.6577576940975334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573.05731533035532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4.8399732345296691</v>
      </c>
      <c r="L12">
        <v>318.4354900118023</v>
      </c>
      <c r="M12">
        <v>27.301227517985613</v>
      </c>
      <c r="N12">
        <v>35.042109087725443</v>
      </c>
      <c r="O12">
        <v>0</v>
      </c>
      <c r="P12">
        <v>41.330849855986934</v>
      </c>
      <c r="Q12">
        <v>1.9303773582089554</v>
      </c>
      <c r="R12">
        <v>6.9610774615384621</v>
      </c>
      <c r="S12">
        <v>4.3509139393939389</v>
      </c>
      <c r="T12">
        <v>0</v>
      </c>
      <c r="U12">
        <v>24.850036205704406</v>
      </c>
      <c r="V12">
        <v>3.3828315759398495</v>
      </c>
      <c r="W12">
        <v>7.7208025288188162</v>
      </c>
      <c r="X12">
        <v>34.380334138476613</v>
      </c>
      <c r="Y12">
        <v>0</v>
      </c>
      <c r="Z12">
        <v>1.9346770227272727</v>
      </c>
      <c r="AA12">
        <v>0</v>
      </c>
      <c r="AB12">
        <v>0</v>
      </c>
      <c r="AC12">
        <v>0</v>
      </c>
      <c r="AD12">
        <v>0</v>
      </c>
      <c r="AE12">
        <v>4.8885702883865942</v>
      </c>
      <c r="AF12">
        <v>2.6326575000000001</v>
      </c>
      <c r="AG12">
        <v>12.483871784800003</v>
      </c>
      <c r="AH12">
        <v>0</v>
      </c>
      <c r="AI12">
        <v>0</v>
      </c>
      <c r="AJ12">
        <v>0</v>
      </c>
      <c r="AK12">
        <v>15.999256903388495</v>
      </c>
      <c r="AL12">
        <v>0</v>
      </c>
      <c r="AM12">
        <v>4.6890834403600898</v>
      </c>
      <c r="AN12">
        <v>0.64745500000000011</v>
      </c>
      <c r="AO12">
        <v>0</v>
      </c>
      <c r="AP12">
        <v>0</v>
      </c>
      <c r="AQ12">
        <v>0</v>
      </c>
      <c r="AR12">
        <v>10.1532099</v>
      </c>
      <c r="AS12">
        <v>9.6577576940975334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573.61256244987112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4.8399732345296691</v>
      </c>
      <c r="L13">
        <v>318.4354900118023</v>
      </c>
      <c r="M13">
        <v>27.301227517985613</v>
      </c>
      <c r="N13">
        <v>35.042109087725443</v>
      </c>
      <c r="O13">
        <v>0</v>
      </c>
      <c r="P13">
        <v>41.330849855986934</v>
      </c>
      <c r="Q13">
        <v>1.9303773582089554</v>
      </c>
      <c r="R13">
        <v>7.0703250895915684</v>
      </c>
      <c r="S13">
        <v>4.3509139393939389</v>
      </c>
      <c r="T13">
        <v>0</v>
      </c>
      <c r="U13">
        <v>24.850036205704406</v>
      </c>
      <c r="V13">
        <v>3.5011010879419766</v>
      </c>
      <c r="W13">
        <v>7.5888275705426347</v>
      </c>
      <c r="X13">
        <v>33.842878643761303</v>
      </c>
      <c r="Y13">
        <v>0</v>
      </c>
      <c r="Z13">
        <v>1.9346770227272727</v>
      </c>
      <c r="AA13">
        <v>0</v>
      </c>
      <c r="AB13">
        <v>0</v>
      </c>
      <c r="AC13">
        <v>0</v>
      </c>
      <c r="AD13">
        <v>0</v>
      </c>
      <c r="AE13">
        <v>4.8885702883865942</v>
      </c>
      <c r="AF13">
        <v>2.6326575000000001</v>
      </c>
      <c r="AG13">
        <v>12.483871784800003</v>
      </c>
      <c r="AH13">
        <v>0</v>
      </c>
      <c r="AI13">
        <v>0</v>
      </c>
      <c r="AJ13">
        <v>0</v>
      </c>
      <c r="AK13">
        <v>15.999256903388495</v>
      </c>
      <c r="AL13">
        <v>0</v>
      </c>
      <c r="AM13">
        <v>4.6890834403600898</v>
      </c>
      <c r="AN13">
        <v>0.64745500000000011</v>
      </c>
      <c r="AO13">
        <v>0</v>
      </c>
      <c r="AP13">
        <v>0</v>
      </c>
      <c r="AQ13">
        <v>0</v>
      </c>
      <c r="AR13">
        <v>12.1183473</v>
      </c>
      <c r="AS13">
        <v>9.6577576940975334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575.13578653693492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4.8399732345296691</v>
      </c>
      <c r="L14">
        <v>318.4354900118023</v>
      </c>
      <c r="M14">
        <v>27.301227517985613</v>
      </c>
      <c r="N14">
        <v>35.042109087725443</v>
      </c>
      <c r="O14">
        <v>0</v>
      </c>
      <c r="P14">
        <v>41.330849855986934</v>
      </c>
      <c r="Q14">
        <v>1.9303773582089554</v>
      </c>
      <c r="R14">
        <v>7.000136585365853</v>
      </c>
      <c r="S14">
        <v>4.3509139393939389</v>
      </c>
      <c r="T14">
        <v>0</v>
      </c>
      <c r="U14">
        <v>24.850036205704406</v>
      </c>
      <c r="V14">
        <v>3.5011010879419766</v>
      </c>
      <c r="W14">
        <v>7.5888275705426347</v>
      </c>
      <c r="X14">
        <v>33.842878643761303</v>
      </c>
      <c r="Y14">
        <v>0</v>
      </c>
      <c r="Z14">
        <v>1.9346770227272727</v>
      </c>
      <c r="AA14">
        <v>0</v>
      </c>
      <c r="AB14">
        <v>0</v>
      </c>
      <c r="AC14">
        <v>0</v>
      </c>
      <c r="AD14">
        <v>0</v>
      </c>
      <c r="AE14">
        <v>4.8885702883865942</v>
      </c>
      <c r="AF14">
        <v>2.6326575000000001</v>
      </c>
      <c r="AG14">
        <v>12.483871784800003</v>
      </c>
      <c r="AH14">
        <v>0</v>
      </c>
      <c r="AI14">
        <v>0</v>
      </c>
      <c r="AJ14">
        <v>0</v>
      </c>
      <c r="AK14">
        <v>15.999256903388495</v>
      </c>
      <c r="AL14">
        <v>0</v>
      </c>
      <c r="AM14">
        <v>4.6890834403600898</v>
      </c>
      <c r="AN14">
        <v>0.64745500000000011</v>
      </c>
      <c r="AO14">
        <v>0</v>
      </c>
      <c r="AP14">
        <v>0</v>
      </c>
      <c r="AQ14">
        <v>0</v>
      </c>
      <c r="AR14">
        <v>12.1183473</v>
      </c>
      <c r="AS14">
        <v>9.6577576940975334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575.0655980327092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4.8399732345296691</v>
      </c>
      <c r="L15">
        <v>318.4354900118023</v>
      </c>
      <c r="M15">
        <v>27.301227517985613</v>
      </c>
      <c r="N15">
        <v>32.900294571908226</v>
      </c>
      <c r="O15">
        <v>0</v>
      </c>
      <c r="P15">
        <v>41.330849855986934</v>
      </c>
      <c r="Q15">
        <v>1.9303773582089554</v>
      </c>
      <c r="R15">
        <v>7.000136585365853</v>
      </c>
      <c r="S15">
        <v>4.3509139393939389</v>
      </c>
      <c r="T15">
        <v>0</v>
      </c>
      <c r="U15">
        <v>24.850036205704406</v>
      </c>
      <c r="V15">
        <v>3.5011010879419766</v>
      </c>
      <c r="W15">
        <v>7.5888275705426347</v>
      </c>
      <c r="X15">
        <v>33.842878643761303</v>
      </c>
      <c r="Y15">
        <v>0</v>
      </c>
      <c r="Z15">
        <v>3.8693537386363634</v>
      </c>
      <c r="AA15">
        <v>0</v>
      </c>
      <c r="AB15">
        <v>0</v>
      </c>
      <c r="AC15">
        <v>0</v>
      </c>
      <c r="AD15">
        <v>0</v>
      </c>
      <c r="AE15">
        <v>4.8885702883865942</v>
      </c>
      <c r="AF15">
        <v>2.6326575000000001</v>
      </c>
      <c r="AG15">
        <v>12.483871784800003</v>
      </c>
      <c r="AH15">
        <v>0</v>
      </c>
      <c r="AI15">
        <v>0</v>
      </c>
      <c r="AJ15">
        <v>0</v>
      </c>
      <c r="AK15">
        <v>15.999256903388495</v>
      </c>
      <c r="AL15">
        <v>0</v>
      </c>
      <c r="AM15">
        <v>4.6890834403600898</v>
      </c>
      <c r="AN15">
        <v>0.64745500000000011</v>
      </c>
      <c r="AO15">
        <v>0</v>
      </c>
      <c r="AP15">
        <v>0</v>
      </c>
      <c r="AQ15">
        <v>0</v>
      </c>
      <c r="AR15">
        <v>10.1532099</v>
      </c>
      <c r="AS15">
        <v>9.1788606386410958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572.4144257773446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4.8399732345296691</v>
      </c>
      <c r="L16">
        <v>318.4354900118023</v>
      </c>
      <c r="M16">
        <v>27.301227517985613</v>
      </c>
      <c r="N16">
        <v>32.900294571908226</v>
      </c>
      <c r="O16">
        <v>0</v>
      </c>
      <c r="P16">
        <v>41.330849855986934</v>
      </c>
      <c r="Q16">
        <v>1.9303773582089554</v>
      </c>
      <c r="R16">
        <v>7.000136585365853</v>
      </c>
      <c r="S16">
        <v>4.3509139393939389</v>
      </c>
      <c r="T16">
        <v>0</v>
      </c>
      <c r="U16">
        <v>24.850036205704406</v>
      </c>
      <c r="V16">
        <v>3.5011010879419766</v>
      </c>
      <c r="W16">
        <v>7.5888275705426347</v>
      </c>
      <c r="X16">
        <v>33.842878643761303</v>
      </c>
      <c r="Y16">
        <v>0</v>
      </c>
      <c r="Z16">
        <v>3.8693537386363634</v>
      </c>
      <c r="AA16">
        <v>0</v>
      </c>
      <c r="AB16">
        <v>0</v>
      </c>
      <c r="AC16">
        <v>0</v>
      </c>
      <c r="AD16">
        <v>0</v>
      </c>
      <c r="AE16">
        <v>4.8885702883865942</v>
      </c>
      <c r="AF16">
        <v>2.6326575000000001</v>
      </c>
      <c r="AG16">
        <v>12.483871784800003</v>
      </c>
      <c r="AH16">
        <v>0</v>
      </c>
      <c r="AI16">
        <v>0</v>
      </c>
      <c r="AJ16">
        <v>0</v>
      </c>
      <c r="AK16">
        <v>15.999256903388495</v>
      </c>
      <c r="AL16">
        <v>0</v>
      </c>
      <c r="AM16">
        <v>4.6890834403600898</v>
      </c>
      <c r="AN16">
        <v>0.64745500000000011</v>
      </c>
      <c r="AO16">
        <v>0</v>
      </c>
      <c r="AP16">
        <v>0</v>
      </c>
      <c r="AQ16">
        <v>0</v>
      </c>
      <c r="AR16">
        <v>10.1532099</v>
      </c>
      <c r="AS16">
        <v>9.1788606386410958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572.4144257773446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4.8399732345296691</v>
      </c>
      <c r="L17">
        <v>318.4354900118023</v>
      </c>
      <c r="M17">
        <v>27.301227517985613</v>
      </c>
      <c r="N17">
        <v>32.900294571908226</v>
      </c>
      <c r="O17">
        <v>0</v>
      </c>
      <c r="P17">
        <v>41.330849855986934</v>
      </c>
      <c r="Q17">
        <v>1.9303773582089554</v>
      </c>
      <c r="R17">
        <v>7.000136585365853</v>
      </c>
      <c r="S17">
        <v>4.3509139393939389</v>
      </c>
      <c r="T17">
        <v>0</v>
      </c>
      <c r="U17">
        <v>24.850036205704406</v>
      </c>
      <c r="V17">
        <v>3.5011010879419766</v>
      </c>
      <c r="W17">
        <v>7.5888275705426347</v>
      </c>
      <c r="X17">
        <v>33.842878643761303</v>
      </c>
      <c r="Y17">
        <v>0</v>
      </c>
      <c r="Z17">
        <v>3.8693537386363634</v>
      </c>
      <c r="AA17">
        <v>0</v>
      </c>
      <c r="AB17">
        <v>0</v>
      </c>
      <c r="AC17">
        <v>0</v>
      </c>
      <c r="AD17">
        <v>0</v>
      </c>
      <c r="AE17">
        <v>4.8885702883865942</v>
      </c>
      <c r="AF17">
        <v>2.6326575000000001</v>
      </c>
      <c r="AG17">
        <v>12.483871784800003</v>
      </c>
      <c r="AH17">
        <v>0</v>
      </c>
      <c r="AI17">
        <v>0</v>
      </c>
      <c r="AJ17">
        <v>0</v>
      </c>
      <c r="AK17">
        <v>15.999256903388495</v>
      </c>
      <c r="AL17">
        <v>0</v>
      </c>
      <c r="AM17">
        <v>4.6890834403600898</v>
      </c>
      <c r="AN17">
        <v>0.64745500000000011</v>
      </c>
      <c r="AO17">
        <v>0</v>
      </c>
      <c r="AP17">
        <v>0</v>
      </c>
      <c r="AQ17">
        <v>0</v>
      </c>
      <c r="AR17">
        <v>10.1532099</v>
      </c>
      <c r="AS17">
        <v>9.1788606386410958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572.4144257773446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4.8399732345296691</v>
      </c>
      <c r="L18">
        <v>318.4354900118023</v>
      </c>
      <c r="M18">
        <v>27.301227517985613</v>
      </c>
      <c r="N18">
        <v>32.900294571908226</v>
      </c>
      <c r="O18">
        <v>0</v>
      </c>
      <c r="P18">
        <v>41.330849855986934</v>
      </c>
      <c r="Q18">
        <v>1.9303773582089554</v>
      </c>
      <c r="R18">
        <v>7.000136585365853</v>
      </c>
      <c r="S18">
        <v>4.3509139393939389</v>
      </c>
      <c r="T18">
        <v>0</v>
      </c>
      <c r="U18">
        <v>24.850036205704406</v>
      </c>
      <c r="V18">
        <v>3.5011010879419766</v>
      </c>
      <c r="W18">
        <v>7.5888275705426347</v>
      </c>
      <c r="X18">
        <v>33.842878643761303</v>
      </c>
      <c r="Y18">
        <v>0</v>
      </c>
      <c r="Z18">
        <v>3.8693537386363634</v>
      </c>
      <c r="AA18">
        <v>0</v>
      </c>
      <c r="AB18">
        <v>0</v>
      </c>
      <c r="AC18">
        <v>0</v>
      </c>
      <c r="AD18">
        <v>0</v>
      </c>
      <c r="AE18">
        <v>4.8885702883865942</v>
      </c>
      <c r="AF18">
        <v>2.6326575000000001</v>
      </c>
      <c r="AG18">
        <v>12.483871784800003</v>
      </c>
      <c r="AH18">
        <v>0</v>
      </c>
      <c r="AI18">
        <v>0</v>
      </c>
      <c r="AJ18">
        <v>0</v>
      </c>
      <c r="AK18">
        <v>15.999256903388495</v>
      </c>
      <c r="AL18">
        <v>0</v>
      </c>
      <c r="AM18">
        <v>4.6890834403600898</v>
      </c>
      <c r="AN18">
        <v>0.64745500000000011</v>
      </c>
      <c r="AO18">
        <v>0</v>
      </c>
      <c r="AP18">
        <v>0</v>
      </c>
      <c r="AQ18">
        <v>0</v>
      </c>
      <c r="AR18">
        <v>10.1532099</v>
      </c>
      <c r="AS18">
        <v>9.1788606386410958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572.4144257773446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4.8399732345296691</v>
      </c>
      <c r="L19">
        <v>318.4354900118023</v>
      </c>
      <c r="M19">
        <v>27.301227517985613</v>
      </c>
      <c r="N19">
        <v>32.900294571908226</v>
      </c>
      <c r="O19">
        <v>0</v>
      </c>
      <c r="P19">
        <v>41.330849855986934</v>
      </c>
      <c r="Q19">
        <v>1.9303773582089554</v>
      </c>
      <c r="R19">
        <v>7.000136585365853</v>
      </c>
      <c r="S19">
        <v>4.3509139393939389</v>
      </c>
      <c r="T19">
        <v>0</v>
      </c>
      <c r="U19">
        <v>24.850036205704406</v>
      </c>
      <c r="V19">
        <v>3.5011010879419766</v>
      </c>
      <c r="W19">
        <v>7.5888275705426347</v>
      </c>
      <c r="X19">
        <v>33.842878643761303</v>
      </c>
      <c r="Y19">
        <v>0</v>
      </c>
      <c r="Z19">
        <v>3.8693537386363634</v>
      </c>
      <c r="AA19">
        <v>0</v>
      </c>
      <c r="AB19">
        <v>0</v>
      </c>
      <c r="AC19">
        <v>0</v>
      </c>
      <c r="AD19">
        <v>0</v>
      </c>
      <c r="AE19">
        <v>4.8885702883865942</v>
      </c>
      <c r="AF19">
        <v>2.6326575000000001</v>
      </c>
      <c r="AG19">
        <v>12.483871784800003</v>
      </c>
      <c r="AH19">
        <v>0</v>
      </c>
      <c r="AI19">
        <v>0</v>
      </c>
      <c r="AJ19">
        <v>0</v>
      </c>
      <c r="AK19">
        <v>15.999256903388495</v>
      </c>
      <c r="AL19">
        <v>0</v>
      </c>
      <c r="AM19">
        <v>4.6890834403600898</v>
      </c>
      <c r="AN19">
        <v>0.64745500000000011</v>
      </c>
      <c r="AO19">
        <v>0</v>
      </c>
      <c r="AP19">
        <v>0</v>
      </c>
      <c r="AQ19">
        <v>0</v>
      </c>
      <c r="AR19">
        <v>10.1532099</v>
      </c>
      <c r="AS19">
        <v>9.1788606386410958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572.4144257773446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4.8399732345296691</v>
      </c>
      <c r="L20">
        <v>318.4354900118023</v>
      </c>
      <c r="M20">
        <v>27.301227517985613</v>
      </c>
      <c r="N20">
        <v>32.900294571908226</v>
      </c>
      <c r="O20">
        <v>0</v>
      </c>
      <c r="P20">
        <v>41.330849855986934</v>
      </c>
      <c r="Q20">
        <v>1.9303773582089554</v>
      </c>
      <c r="R20">
        <v>7.000136585365853</v>
      </c>
      <c r="S20">
        <v>4.3509139393939389</v>
      </c>
      <c r="T20">
        <v>0</v>
      </c>
      <c r="U20">
        <v>24.850036205704406</v>
      </c>
      <c r="V20">
        <v>3.5011010879419766</v>
      </c>
      <c r="W20">
        <v>7.5888275705426347</v>
      </c>
      <c r="X20">
        <v>33.842878643761303</v>
      </c>
      <c r="Y20">
        <v>0</v>
      </c>
      <c r="Z20">
        <v>3.8693537386363634</v>
      </c>
      <c r="AA20">
        <v>4.1674373151898729</v>
      </c>
      <c r="AB20">
        <v>0</v>
      </c>
      <c r="AC20">
        <v>0</v>
      </c>
      <c r="AD20">
        <v>0</v>
      </c>
      <c r="AE20">
        <v>4.8885702883865942</v>
      </c>
      <c r="AF20">
        <v>2.6326575000000001</v>
      </c>
      <c r="AG20">
        <v>12.483871784800003</v>
      </c>
      <c r="AH20">
        <v>0</v>
      </c>
      <c r="AI20">
        <v>0</v>
      </c>
      <c r="AJ20">
        <v>0</v>
      </c>
      <c r="AK20">
        <v>15.999256903388495</v>
      </c>
      <c r="AL20">
        <v>0</v>
      </c>
      <c r="AM20">
        <v>4.6890834403600898</v>
      </c>
      <c r="AN20">
        <v>0.64745500000000011</v>
      </c>
      <c r="AO20">
        <v>0</v>
      </c>
      <c r="AP20">
        <v>0</v>
      </c>
      <c r="AQ20">
        <v>0</v>
      </c>
      <c r="AR20">
        <v>10.1532099</v>
      </c>
      <c r="AS20">
        <v>9.1788606386410958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576.58186309253449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4.8399732345296691</v>
      </c>
      <c r="L21">
        <v>318.4354900118023</v>
      </c>
      <c r="M21">
        <v>27.301227517985613</v>
      </c>
      <c r="N21">
        <v>32.900294571908226</v>
      </c>
      <c r="O21">
        <v>0</v>
      </c>
      <c r="P21">
        <v>41.330849855986934</v>
      </c>
      <c r="Q21">
        <v>1.9303773582089554</v>
      </c>
      <c r="R21">
        <v>7.000136585365853</v>
      </c>
      <c r="S21">
        <v>4.3509139393939389</v>
      </c>
      <c r="T21">
        <v>0</v>
      </c>
      <c r="U21">
        <v>24.850036205704406</v>
      </c>
      <c r="V21">
        <v>3.5011010879419766</v>
      </c>
      <c r="W21">
        <v>7.5888275705426347</v>
      </c>
      <c r="X21">
        <v>33.842878643761303</v>
      </c>
      <c r="Y21">
        <v>0</v>
      </c>
      <c r="Z21">
        <v>3.8693537386363634</v>
      </c>
      <c r="AA21">
        <v>4.1674373151898729</v>
      </c>
      <c r="AB21">
        <v>0</v>
      </c>
      <c r="AC21">
        <v>0</v>
      </c>
      <c r="AD21">
        <v>0</v>
      </c>
      <c r="AE21">
        <v>4.8885702883865942</v>
      </c>
      <c r="AF21">
        <v>2.6326575000000001</v>
      </c>
      <c r="AG21">
        <v>12.483871784800003</v>
      </c>
      <c r="AH21">
        <v>5.6190436000000004</v>
      </c>
      <c r="AI21">
        <v>0</v>
      </c>
      <c r="AJ21">
        <v>0</v>
      </c>
      <c r="AK21">
        <v>15.999256903388495</v>
      </c>
      <c r="AL21">
        <v>0</v>
      </c>
      <c r="AM21">
        <v>4.6890834403600898</v>
      </c>
      <c r="AN21">
        <v>0.64745500000000011</v>
      </c>
      <c r="AO21">
        <v>0</v>
      </c>
      <c r="AP21">
        <v>0</v>
      </c>
      <c r="AQ21">
        <v>0</v>
      </c>
      <c r="AR21">
        <v>10.1532099</v>
      </c>
      <c r="AS21">
        <v>9.1788606386410958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582.20090669253455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4.8399732345296691</v>
      </c>
      <c r="L22">
        <v>318.4354900118023</v>
      </c>
      <c r="M22">
        <v>27.301227517985613</v>
      </c>
      <c r="N22">
        <v>32.900294571908226</v>
      </c>
      <c r="O22">
        <v>0</v>
      </c>
      <c r="P22">
        <v>41.330849855986934</v>
      </c>
      <c r="Q22">
        <v>1.9303773582089554</v>
      </c>
      <c r="R22">
        <v>7.000136585365853</v>
      </c>
      <c r="S22">
        <v>4.3509139393939389</v>
      </c>
      <c r="T22">
        <v>0</v>
      </c>
      <c r="U22">
        <v>24.850036205704406</v>
      </c>
      <c r="V22">
        <v>3.3828315759398495</v>
      </c>
      <c r="W22">
        <v>7.5888275705426347</v>
      </c>
      <c r="X22">
        <v>24.172217629418938</v>
      </c>
      <c r="Y22">
        <v>0</v>
      </c>
      <c r="Z22">
        <v>3.8693537386363634</v>
      </c>
      <c r="AA22">
        <v>8.3348746303797459</v>
      </c>
      <c r="AB22">
        <v>0</v>
      </c>
      <c r="AC22">
        <v>0</v>
      </c>
      <c r="AD22">
        <v>0</v>
      </c>
      <c r="AE22">
        <v>4.8885702883865942</v>
      </c>
      <c r="AF22">
        <v>2.6326575000000001</v>
      </c>
      <c r="AG22">
        <v>12.483871784800003</v>
      </c>
      <c r="AH22">
        <v>11.238087200000001</v>
      </c>
      <c r="AI22">
        <v>0</v>
      </c>
      <c r="AJ22">
        <v>0</v>
      </c>
      <c r="AK22">
        <v>15.999256903388495</v>
      </c>
      <c r="AL22">
        <v>0</v>
      </c>
      <c r="AM22">
        <v>4.6890834403600898</v>
      </c>
      <c r="AN22">
        <v>0.64745500000000011</v>
      </c>
      <c r="AO22">
        <v>0</v>
      </c>
      <c r="AP22">
        <v>0</v>
      </c>
      <c r="AQ22">
        <v>0</v>
      </c>
      <c r="AR22">
        <v>10.1532099</v>
      </c>
      <c r="AS22">
        <v>9.1788606386410958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582.19845708137984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4.8399732345296691</v>
      </c>
      <c r="L23">
        <v>318.4354900118023</v>
      </c>
      <c r="M23">
        <v>27.301227517985613</v>
      </c>
      <c r="N23">
        <v>32.900294571908226</v>
      </c>
      <c r="O23">
        <v>0</v>
      </c>
      <c r="P23">
        <v>41.330849855986934</v>
      </c>
      <c r="Q23">
        <v>1.9303773582089554</v>
      </c>
      <c r="R23">
        <v>7.000136585365853</v>
      </c>
      <c r="S23">
        <v>4.3509139393939389</v>
      </c>
      <c r="T23">
        <v>0</v>
      </c>
      <c r="U23">
        <v>24.850036205704406</v>
      </c>
      <c r="V23">
        <v>3.3828315759398495</v>
      </c>
      <c r="W23">
        <v>7.5888275705426347</v>
      </c>
      <c r="X23">
        <v>24.172217629418938</v>
      </c>
      <c r="Y23">
        <v>0</v>
      </c>
      <c r="Z23">
        <v>3.8693537386363634</v>
      </c>
      <c r="AA23">
        <v>8.3348746303797459</v>
      </c>
      <c r="AB23">
        <v>0</v>
      </c>
      <c r="AC23">
        <v>0</v>
      </c>
      <c r="AD23">
        <v>2.7042830979560937</v>
      </c>
      <c r="AE23">
        <v>4.8885702883865942</v>
      </c>
      <c r="AF23">
        <v>2.6326575000000001</v>
      </c>
      <c r="AG23">
        <v>12.483871784800003</v>
      </c>
      <c r="AH23">
        <v>17.980939520000003</v>
      </c>
      <c r="AI23">
        <v>0</v>
      </c>
      <c r="AJ23">
        <v>0</v>
      </c>
      <c r="AK23">
        <v>15.999256903388495</v>
      </c>
      <c r="AL23">
        <v>0</v>
      </c>
      <c r="AM23">
        <v>4.6890834403600898</v>
      </c>
      <c r="AN23">
        <v>0.64745500000000011</v>
      </c>
      <c r="AO23">
        <v>0</v>
      </c>
      <c r="AP23">
        <v>0</v>
      </c>
      <c r="AQ23">
        <v>3.5701930099999992</v>
      </c>
      <c r="AR23">
        <v>12.1183473</v>
      </c>
      <c r="AS23">
        <v>9.1788606386410958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597.180922909336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4.8399732345296691</v>
      </c>
      <c r="L24">
        <v>318.4354900118023</v>
      </c>
      <c r="M24">
        <v>27.301227517985613</v>
      </c>
      <c r="N24">
        <v>32.900294571908226</v>
      </c>
      <c r="O24">
        <v>0</v>
      </c>
      <c r="P24">
        <v>41.330849855986934</v>
      </c>
      <c r="Q24">
        <v>1.9303773582089554</v>
      </c>
      <c r="R24">
        <v>7.000136585365853</v>
      </c>
      <c r="S24">
        <v>4.3509139393939389</v>
      </c>
      <c r="T24">
        <v>0</v>
      </c>
      <c r="U24">
        <v>24.850036205704406</v>
      </c>
      <c r="V24">
        <v>3.3828315759398495</v>
      </c>
      <c r="W24">
        <v>7.5888275705426347</v>
      </c>
      <c r="X24">
        <v>24.172217629418938</v>
      </c>
      <c r="Y24">
        <v>0</v>
      </c>
      <c r="Z24">
        <v>1.9346770227272727</v>
      </c>
      <c r="AA24">
        <v>10.253386218987341</v>
      </c>
      <c r="AB24">
        <v>0</v>
      </c>
      <c r="AC24">
        <v>0</v>
      </c>
      <c r="AD24">
        <v>2.7042830979560937</v>
      </c>
      <c r="AE24">
        <v>4.8885702883865942</v>
      </c>
      <c r="AF24">
        <v>2.6326575000000001</v>
      </c>
      <c r="AG24">
        <v>12.483871784800003</v>
      </c>
      <c r="AH24">
        <v>17.980939520000003</v>
      </c>
      <c r="AI24">
        <v>0</v>
      </c>
      <c r="AJ24">
        <v>0</v>
      </c>
      <c r="AK24">
        <v>15.999256903388495</v>
      </c>
      <c r="AL24">
        <v>0</v>
      </c>
      <c r="AM24">
        <v>4.6890834403600898</v>
      </c>
      <c r="AN24">
        <v>0.64745500000000011</v>
      </c>
      <c r="AO24">
        <v>0</v>
      </c>
      <c r="AP24">
        <v>0</v>
      </c>
      <c r="AQ24">
        <v>3.5701930099999992</v>
      </c>
      <c r="AR24">
        <v>12.1183473</v>
      </c>
      <c r="AS24">
        <v>9.1788606386410958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597.16475778203448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4.8399732345296691</v>
      </c>
      <c r="L25">
        <v>318.4354900118023</v>
      </c>
      <c r="M25">
        <v>27.301227517985613</v>
      </c>
      <c r="N25">
        <v>32.900294571908226</v>
      </c>
      <c r="O25">
        <v>0</v>
      </c>
      <c r="P25">
        <v>41.330849855986934</v>
      </c>
      <c r="Q25">
        <v>1.9303773582089554</v>
      </c>
      <c r="R25">
        <v>7.000136585365853</v>
      </c>
      <c r="S25">
        <v>4.3509139393939389</v>
      </c>
      <c r="T25">
        <v>0</v>
      </c>
      <c r="U25">
        <v>24.850036205704406</v>
      </c>
      <c r="V25">
        <v>3.3828315759398495</v>
      </c>
      <c r="W25">
        <v>7.5888275705426347</v>
      </c>
      <c r="X25">
        <v>33.842878643761303</v>
      </c>
      <c r="Y25">
        <v>0</v>
      </c>
      <c r="Z25">
        <v>1.9346770227272727</v>
      </c>
      <c r="AA25">
        <v>12.50231194556962</v>
      </c>
      <c r="AB25">
        <v>3.9075697381845451</v>
      </c>
      <c r="AC25">
        <v>2.8713323540914089</v>
      </c>
      <c r="AD25">
        <v>2.7042830979560937</v>
      </c>
      <c r="AE25">
        <v>4.8885702883865942</v>
      </c>
      <c r="AF25">
        <v>2.6326575000000001</v>
      </c>
      <c r="AG25">
        <v>12.483871784800003</v>
      </c>
      <c r="AH25">
        <v>27.758075322639915</v>
      </c>
      <c r="AI25">
        <v>0</v>
      </c>
      <c r="AJ25">
        <v>0</v>
      </c>
      <c r="AK25">
        <v>15.999256903388495</v>
      </c>
      <c r="AL25">
        <v>0</v>
      </c>
      <c r="AM25">
        <v>4.6890834403600898</v>
      </c>
      <c r="AN25">
        <v>0.64745500000000011</v>
      </c>
      <c r="AO25">
        <v>0</v>
      </c>
      <c r="AP25">
        <v>0</v>
      </c>
      <c r="AQ25">
        <v>3.5701930099999992</v>
      </c>
      <c r="AR25">
        <v>10.1532099</v>
      </c>
      <c r="AS25">
        <v>9.1788606386410958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623.67524501787511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4.8399732345296691</v>
      </c>
      <c r="L26">
        <v>318.4354900118023</v>
      </c>
      <c r="M26">
        <v>27.301227517985613</v>
      </c>
      <c r="N26">
        <v>32.900294571908226</v>
      </c>
      <c r="O26">
        <v>0</v>
      </c>
      <c r="P26">
        <v>41.330849855986934</v>
      </c>
      <c r="Q26">
        <v>1.9303773582089554</v>
      </c>
      <c r="R26">
        <v>7.000136585365853</v>
      </c>
      <c r="S26">
        <v>4.3509139393939389</v>
      </c>
      <c r="T26">
        <v>0</v>
      </c>
      <c r="U26">
        <v>24.850036205704406</v>
      </c>
      <c r="V26">
        <v>3.5011010879419766</v>
      </c>
      <c r="W26">
        <v>7.5888275705426347</v>
      </c>
      <c r="X26">
        <v>33.842878643761303</v>
      </c>
      <c r="Y26">
        <v>0</v>
      </c>
      <c r="Z26">
        <v>1.9346770227272727</v>
      </c>
      <c r="AA26">
        <v>12.50231194556962</v>
      </c>
      <c r="AB26">
        <v>3.9075697381845451</v>
      </c>
      <c r="AC26">
        <v>5.7426650149992149</v>
      </c>
      <c r="AD26">
        <v>2.7042830979560937</v>
      </c>
      <c r="AE26">
        <v>4.8885702883865942</v>
      </c>
      <c r="AF26">
        <v>2.6326575000000001</v>
      </c>
      <c r="AG26">
        <v>12.483871784800003</v>
      </c>
      <c r="AH26">
        <v>27.758075322639915</v>
      </c>
      <c r="AI26">
        <v>0</v>
      </c>
      <c r="AJ26">
        <v>0</v>
      </c>
      <c r="AK26">
        <v>15.999256903388495</v>
      </c>
      <c r="AL26">
        <v>0</v>
      </c>
      <c r="AM26">
        <v>4.6890834403600898</v>
      </c>
      <c r="AN26">
        <v>0.64745500000000011</v>
      </c>
      <c r="AO26">
        <v>0</v>
      </c>
      <c r="AP26">
        <v>0</v>
      </c>
      <c r="AQ26">
        <v>10.710579029999998</v>
      </c>
      <c r="AR26">
        <v>10.1532099</v>
      </c>
      <c r="AS26">
        <v>9.1788606386410958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633.80523321078499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4.8399732345296691</v>
      </c>
      <c r="L27">
        <v>318.4354900118023</v>
      </c>
      <c r="M27">
        <v>27.301227517985613</v>
      </c>
      <c r="N27">
        <v>32.900294571908226</v>
      </c>
      <c r="O27">
        <v>0</v>
      </c>
      <c r="P27">
        <v>41.330849855986934</v>
      </c>
      <c r="Q27">
        <v>1.9303773582089554</v>
      </c>
      <c r="R27">
        <v>7.000136585365853</v>
      </c>
      <c r="S27">
        <v>4.3509139393939389</v>
      </c>
      <c r="T27">
        <v>0</v>
      </c>
      <c r="U27">
        <v>24.850036205704406</v>
      </c>
      <c r="V27">
        <v>3.5011010879419766</v>
      </c>
      <c r="W27">
        <v>13.76629056818182</v>
      </c>
      <c r="X27">
        <v>43.439299630838498</v>
      </c>
      <c r="Y27">
        <v>0</v>
      </c>
      <c r="Z27">
        <v>1.9346770227272727</v>
      </c>
      <c r="AA27">
        <v>12.50231194556962</v>
      </c>
      <c r="AB27">
        <v>7.815139169542384</v>
      </c>
      <c r="AC27">
        <v>5.7426650149992149</v>
      </c>
      <c r="AD27">
        <v>5.4085665027252086</v>
      </c>
      <c r="AE27">
        <v>9.7771405767731885</v>
      </c>
      <c r="AF27">
        <v>5.2653150000000002</v>
      </c>
      <c r="AG27">
        <v>12.483871784800003</v>
      </c>
      <c r="AH27">
        <v>27.758075322639915</v>
      </c>
      <c r="AI27">
        <v>0</v>
      </c>
      <c r="AJ27">
        <v>0</v>
      </c>
      <c r="AK27">
        <v>15.999256903388495</v>
      </c>
      <c r="AL27">
        <v>0</v>
      </c>
      <c r="AM27">
        <v>4.6890834403600898</v>
      </c>
      <c r="AN27">
        <v>0.64745500000000011</v>
      </c>
      <c r="AO27">
        <v>0</v>
      </c>
      <c r="AP27">
        <v>0</v>
      </c>
      <c r="AQ27">
        <v>14.280772039999997</v>
      </c>
      <c r="AR27">
        <v>10.1532099</v>
      </c>
      <c r="AS27">
        <v>9.1788606386410958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667.28239083001483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4.8399732345296691</v>
      </c>
      <c r="L28">
        <v>318.4354900118023</v>
      </c>
      <c r="M28">
        <v>27.301227517985613</v>
      </c>
      <c r="N28">
        <v>32.900294571908226</v>
      </c>
      <c r="O28">
        <v>0</v>
      </c>
      <c r="P28">
        <v>41.330849855986934</v>
      </c>
      <c r="Q28">
        <v>1.9303773582089554</v>
      </c>
      <c r="R28">
        <v>7.000136585365853</v>
      </c>
      <c r="S28">
        <v>4.3509139393939389</v>
      </c>
      <c r="T28">
        <v>0</v>
      </c>
      <c r="U28">
        <v>24.850036205704406</v>
      </c>
      <c r="V28">
        <v>3.5011010879419766</v>
      </c>
      <c r="W28">
        <v>13.76629056818182</v>
      </c>
      <c r="X28">
        <v>43.513449876395811</v>
      </c>
      <c r="Y28">
        <v>0</v>
      </c>
      <c r="Z28">
        <v>5.804030761363637</v>
      </c>
      <c r="AA28">
        <v>12.50231194556962</v>
      </c>
      <c r="AB28">
        <v>11.722708907726929</v>
      </c>
      <c r="AC28">
        <v>5.7426650149992149</v>
      </c>
      <c r="AD28">
        <v>8.1316618410295227</v>
      </c>
      <c r="AE28">
        <v>14.665710865159783</v>
      </c>
      <c r="AF28">
        <v>7.8979724999999998</v>
      </c>
      <c r="AG28">
        <v>12.483871784800003</v>
      </c>
      <c r="AH28">
        <v>27.758075322639915</v>
      </c>
      <c r="AI28">
        <v>0</v>
      </c>
      <c r="AJ28">
        <v>0</v>
      </c>
      <c r="AK28">
        <v>15.999256903388495</v>
      </c>
      <c r="AL28">
        <v>0</v>
      </c>
      <c r="AM28">
        <v>4.6890834403600898</v>
      </c>
      <c r="AN28">
        <v>0.64745500000000011</v>
      </c>
      <c r="AO28">
        <v>0</v>
      </c>
      <c r="AP28">
        <v>0</v>
      </c>
      <c r="AQ28">
        <v>14.280772039999997</v>
      </c>
      <c r="AR28">
        <v>10.1532099</v>
      </c>
      <c r="AS28">
        <v>9.1788606386410958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685.37778767908389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4.8399732345296691</v>
      </c>
      <c r="L29">
        <v>318.4354900118023</v>
      </c>
      <c r="M29">
        <v>27.301227517985613</v>
      </c>
      <c r="N29">
        <v>32.900294571908226</v>
      </c>
      <c r="O29">
        <v>0</v>
      </c>
      <c r="P29">
        <v>41.330849855986934</v>
      </c>
      <c r="Q29">
        <v>1.9303773582089554</v>
      </c>
      <c r="R29">
        <v>7.000136585365853</v>
      </c>
      <c r="S29">
        <v>4.3509139393939389</v>
      </c>
      <c r="T29">
        <v>0</v>
      </c>
      <c r="U29">
        <v>24.850036205704406</v>
      </c>
      <c r="V29">
        <v>3.5011010879419766</v>
      </c>
      <c r="W29">
        <v>13.76629056818182</v>
      </c>
      <c r="X29">
        <v>43.513449876395811</v>
      </c>
      <c r="Y29">
        <v>0</v>
      </c>
      <c r="Z29">
        <v>5.804030761363637</v>
      </c>
      <c r="AA29">
        <v>12.50231194556962</v>
      </c>
      <c r="AB29">
        <v>11.722708907726929</v>
      </c>
      <c r="AC29">
        <v>5.7426650149992149</v>
      </c>
      <c r="AD29">
        <v>10.842215890310369</v>
      </c>
      <c r="AE29">
        <v>14.665710865159783</v>
      </c>
      <c r="AF29">
        <v>7.8979724999999998</v>
      </c>
      <c r="AG29">
        <v>12.483871784800003</v>
      </c>
      <c r="AH29">
        <v>27.758075322639915</v>
      </c>
      <c r="AI29">
        <v>0</v>
      </c>
      <c r="AJ29">
        <v>0</v>
      </c>
      <c r="AK29">
        <v>15.999256903388495</v>
      </c>
      <c r="AL29">
        <v>0</v>
      </c>
      <c r="AM29">
        <v>4.6890834403600898</v>
      </c>
      <c r="AN29">
        <v>0.64745500000000011</v>
      </c>
      <c r="AO29">
        <v>0</v>
      </c>
      <c r="AP29">
        <v>0</v>
      </c>
      <c r="AQ29">
        <v>14.280772039999997</v>
      </c>
      <c r="AR29">
        <v>10.1532099</v>
      </c>
      <c r="AS29">
        <v>9.1788606386410958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688.08834172836475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4.8399732345296691</v>
      </c>
      <c r="L30">
        <v>318.4354900118023</v>
      </c>
      <c r="M30">
        <v>27.301227517985613</v>
      </c>
      <c r="N30">
        <v>32.900294571908226</v>
      </c>
      <c r="O30">
        <v>0</v>
      </c>
      <c r="P30">
        <v>41.330849855986934</v>
      </c>
      <c r="Q30">
        <v>1.9303773582089554</v>
      </c>
      <c r="R30">
        <v>7.000136585365853</v>
      </c>
      <c r="S30">
        <v>4.3509139393939389</v>
      </c>
      <c r="T30">
        <v>0</v>
      </c>
      <c r="U30">
        <v>24.850036205704406</v>
      </c>
      <c r="V30">
        <v>3.5011010879419766</v>
      </c>
      <c r="W30">
        <v>13.76629056818182</v>
      </c>
      <c r="X30">
        <v>43.513449876395811</v>
      </c>
      <c r="Y30">
        <v>0</v>
      </c>
      <c r="Z30">
        <v>5.804030761363637</v>
      </c>
      <c r="AA30">
        <v>12.50231194556962</v>
      </c>
      <c r="AB30">
        <v>11.722708907726929</v>
      </c>
      <c r="AC30">
        <v>5.7426650149992149</v>
      </c>
      <c r="AD30">
        <v>10.842215890310369</v>
      </c>
      <c r="AE30">
        <v>14.665710865159783</v>
      </c>
      <c r="AF30">
        <v>7.8979724999999998</v>
      </c>
      <c r="AG30">
        <v>12.483871784800003</v>
      </c>
      <c r="AH30">
        <v>27.758075322639915</v>
      </c>
      <c r="AI30">
        <v>0</v>
      </c>
      <c r="AJ30">
        <v>0</v>
      </c>
      <c r="AK30">
        <v>15.999256903388495</v>
      </c>
      <c r="AL30">
        <v>0</v>
      </c>
      <c r="AM30">
        <v>4.6890834403600898</v>
      </c>
      <c r="AN30">
        <v>0.64745500000000011</v>
      </c>
      <c r="AO30">
        <v>0</v>
      </c>
      <c r="AP30">
        <v>0</v>
      </c>
      <c r="AQ30">
        <v>14.280772039999997</v>
      </c>
      <c r="AR30">
        <v>10.1532099</v>
      </c>
      <c r="AS30">
        <v>9.1788606386410958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688.08834172836475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4.8399732345296691</v>
      </c>
      <c r="L31">
        <v>318.4354900118023</v>
      </c>
      <c r="M31">
        <v>27.301227517985613</v>
      </c>
      <c r="N31">
        <v>32.900294571908226</v>
      </c>
      <c r="O31">
        <v>0</v>
      </c>
      <c r="P31">
        <v>41.330849855986934</v>
      </c>
      <c r="Q31">
        <v>1.9303773582089554</v>
      </c>
      <c r="R31">
        <v>7.000136585365853</v>
      </c>
      <c r="S31">
        <v>4.3509139393939389</v>
      </c>
      <c r="T31">
        <v>0</v>
      </c>
      <c r="U31">
        <v>24.850036205704406</v>
      </c>
      <c r="V31">
        <v>3.5011010879419766</v>
      </c>
      <c r="W31">
        <v>13.76629056818182</v>
      </c>
      <c r="X31">
        <v>43.513449876395811</v>
      </c>
      <c r="Y31">
        <v>0</v>
      </c>
      <c r="Z31">
        <v>5.804030761363637</v>
      </c>
      <c r="AA31">
        <v>12.50231194556962</v>
      </c>
      <c r="AB31">
        <v>11.722708907726929</v>
      </c>
      <c r="AC31">
        <v>5.7426650149992149</v>
      </c>
      <c r="AD31">
        <v>10.842215890310369</v>
      </c>
      <c r="AE31">
        <v>14.665710865159783</v>
      </c>
      <c r="AF31">
        <v>7.8979724999999998</v>
      </c>
      <c r="AG31">
        <v>12.483871784800003</v>
      </c>
      <c r="AH31">
        <v>27.758075322639915</v>
      </c>
      <c r="AI31">
        <v>0</v>
      </c>
      <c r="AJ31">
        <v>0</v>
      </c>
      <c r="AK31">
        <v>15.999256903388495</v>
      </c>
      <c r="AL31">
        <v>0</v>
      </c>
      <c r="AM31">
        <v>4.6890834403600898</v>
      </c>
      <c r="AN31">
        <v>0.64745500000000011</v>
      </c>
      <c r="AO31">
        <v>0</v>
      </c>
      <c r="AP31">
        <v>0</v>
      </c>
      <c r="AQ31">
        <v>14.280772039999997</v>
      </c>
      <c r="AR31">
        <v>10.1532099</v>
      </c>
      <c r="AS31">
        <v>9.1788606386410958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688.08834172836475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4.8399732345296691</v>
      </c>
      <c r="L32">
        <v>318.4354900118023</v>
      </c>
      <c r="M32">
        <v>27.301227517985613</v>
      </c>
      <c r="N32">
        <v>32.900294571908226</v>
      </c>
      <c r="O32">
        <v>0</v>
      </c>
      <c r="P32">
        <v>41.330849855986934</v>
      </c>
      <c r="Q32">
        <v>1.9303773582089554</v>
      </c>
      <c r="R32">
        <v>7.000136585365853</v>
      </c>
      <c r="S32">
        <v>4.3509139393939389</v>
      </c>
      <c r="T32">
        <v>0</v>
      </c>
      <c r="U32">
        <v>24.850036205704406</v>
      </c>
      <c r="V32">
        <v>3.5011010879419766</v>
      </c>
      <c r="W32">
        <v>13.76629056818182</v>
      </c>
      <c r="X32">
        <v>43.513449876395811</v>
      </c>
      <c r="Y32">
        <v>0</v>
      </c>
      <c r="Z32">
        <v>5.804030761363637</v>
      </c>
      <c r="AA32">
        <v>12.50231194556962</v>
      </c>
      <c r="AB32">
        <v>11.722708907726929</v>
      </c>
      <c r="AC32">
        <v>5.7426650149992149</v>
      </c>
      <c r="AD32">
        <v>8.1316618410295227</v>
      </c>
      <c r="AE32">
        <v>14.665710865159783</v>
      </c>
      <c r="AF32">
        <v>7.8979724999999998</v>
      </c>
      <c r="AG32">
        <v>12.483871784800003</v>
      </c>
      <c r="AH32">
        <v>27.758075322639915</v>
      </c>
      <c r="AI32">
        <v>0</v>
      </c>
      <c r="AJ32">
        <v>0</v>
      </c>
      <c r="AK32">
        <v>15.999256903388495</v>
      </c>
      <c r="AL32">
        <v>0</v>
      </c>
      <c r="AM32">
        <v>4.6890834403600898</v>
      </c>
      <c r="AN32">
        <v>0.64745500000000011</v>
      </c>
      <c r="AO32">
        <v>0</v>
      </c>
      <c r="AP32">
        <v>0</v>
      </c>
      <c r="AQ32">
        <v>14.280772039999997</v>
      </c>
      <c r="AR32">
        <v>10.1532099</v>
      </c>
      <c r="AS32">
        <v>9.1788606386410958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685.37778767908389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4.8399732345296691</v>
      </c>
      <c r="L33">
        <v>318.4354900118023</v>
      </c>
      <c r="M33">
        <v>27.301227517985613</v>
      </c>
      <c r="N33">
        <v>32.900294571908226</v>
      </c>
      <c r="O33">
        <v>0</v>
      </c>
      <c r="P33">
        <v>41.330849855986934</v>
      </c>
      <c r="Q33">
        <v>1.9303773582089554</v>
      </c>
      <c r="R33">
        <v>7.000136585365853</v>
      </c>
      <c r="S33">
        <v>4.3509139393939389</v>
      </c>
      <c r="T33">
        <v>0</v>
      </c>
      <c r="U33">
        <v>24.850036205704406</v>
      </c>
      <c r="V33">
        <v>3.5011010879419766</v>
      </c>
      <c r="W33">
        <v>13.76629056818182</v>
      </c>
      <c r="X33">
        <v>43.513449876395811</v>
      </c>
      <c r="Y33">
        <v>0</v>
      </c>
      <c r="Z33">
        <v>5.804030761363637</v>
      </c>
      <c r="AA33">
        <v>12.50231194556962</v>
      </c>
      <c r="AB33">
        <v>11.722708907726929</v>
      </c>
      <c r="AC33">
        <v>5.7426650149992149</v>
      </c>
      <c r="AD33">
        <v>8.1316618410295227</v>
      </c>
      <c r="AE33">
        <v>14.665710865159783</v>
      </c>
      <c r="AF33">
        <v>7.8979724999999998</v>
      </c>
      <c r="AG33">
        <v>12.483871784800003</v>
      </c>
      <c r="AH33">
        <v>27.758075322639915</v>
      </c>
      <c r="AI33">
        <v>0</v>
      </c>
      <c r="AJ33">
        <v>0</v>
      </c>
      <c r="AK33">
        <v>15.999256903388495</v>
      </c>
      <c r="AL33">
        <v>0</v>
      </c>
      <c r="AM33">
        <v>4.6890834403600898</v>
      </c>
      <c r="AN33">
        <v>0.64745500000000011</v>
      </c>
      <c r="AO33">
        <v>0</v>
      </c>
      <c r="AP33">
        <v>0.57005031234465608</v>
      </c>
      <c r="AQ33">
        <v>14.280772039999997</v>
      </c>
      <c r="AR33">
        <v>12.1183473</v>
      </c>
      <c r="AS33">
        <v>9.1788606386410958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687.91297539142852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4.8399732345296691</v>
      </c>
      <c r="L34">
        <v>318.4354900118023</v>
      </c>
      <c r="M34">
        <v>27.301227517985613</v>
      </c>
      <c r="N34">
        <v>32.900294571908226</v>
      </c>
      <c r="O34">
        <v>0</v>
      </c>
      <c r="P34">
        <v>41.330849855986934</v>
      </c>
      <c r="Q34">
        <v>1.9303773582089554</v>
      </c>
      <c r="R34">
        <v>7.000136585365853</v>
      </c>
      <c r="S34">
        <v>4.3509139393939389</v>
      </c>
      <c r="T34">
        <v>0</v>
      </c>
      <c r="U34">
        <v>24.850036205704406</v>
      </c>
      <c r="V34">
        <v>3.5011010879419766</v>
      </c>
      <c r="W34">
        <v>7.5888275705426347</v>
      </c>
      <c r="X34">
        <v>24.172217629418938</v>
      </c>
      <c r="Y34">
        <v>0</v>
      </c>
      <c r="Z34">
        <v>1.9346770227272727</v>
      </c>
      <c r="AA34">
        <v>12.50231194556962</v>
      </c>
      <c r="AB34">
        <v>7.815139169542384</v>
      </c>
      <c r="AC34">
        <v>5.7426650149992149</v>
      </c>
      <c r="AD34">
        <v>5.4148371472369421</v>
      </c>
      <c r="AE34">
        <v>9.7771405767731885</v>
      </c>
      <c r="AF34">
        <v>5.3530703727180526</v>
      </c>
      <c r="AG34">
        <v>12.483871784800003</v>
      </c>
      <c r="AH34">
        <v>27.758075322639915</v>
      </c>
      <c r="AI34">
        <v>0</v>
      </c>
      <c r="AJ34">
        <v>0</v>
      </c>
      <c r="AK34">
        <v>15.999256903388495</v>
      </c>
      <c r="AL34">
        <v>0</v>
      </c>
      <c r="AM34">
        <v>4.6890834403600898</v>
      </c>
      <c r="AN34">
        <v>0.64745500000000011</v>
      </c>
      <c r="AO34">
        <v>0</v>
      </c>
      <c r="AP34">
        <v>0.57005031234465608</v>
      </c>
      <c r="AQ34">
        <v>14.280772039999997</v>
      </c>
      <c r="AR34">
        <v>12.1183473</v>
      </c>
      <c r="AS34">
        <v>9.1788606386410958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644.46705956053052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4.8399732345296691</v>
      </c>
      <c r="L35">
        <v>318.4354900118023</v>
      </c>
      <c r="M35">
        <v>9.6699789900476585</v>
      </c>
      <c r="N35">
        <v>14.51009049352696</v>
      </c>
      <c r="O35">
        <v>0</v>
      </c>
      <c r="P35">
        <v>41.330849855986934</v>
      </c>
      <c r="Q35">
        <v>1.9303773582089554</v>
      </c>
      <c r="R35">
        <v>7.000136585365853</v>
      </c>
      <c r="S35">
        <v>4.3509139393939389</v>
      </c>
      <c r="T35">
        <v>0</v>
      </c>
      <c r="U35">
        <v>24.850036205704406</v>
      </c>
      <c r="V35">
        <v>3.5011010879419766</v>
      </c>
      <c r="W35">
        <v>2.8994945251396649</v>
      </c>
      <c r="X35">
        <v>19.341029001860939</v>
      </c>
      <c r="Y35">
        <v>0</v>
      </c>
      <c r="Z35">
        <v>1.9346770227272727</v>
      </c>
      <c r="AA35">
        <v>12.50231194556962</v>
      </c>
      <c r="AB35">
        <v>7.815139169542384</v>
      </c>
      <c r="AC35">
        <v>5.7426650149992149</v>
      </c>
      <c r="AD35">
        <v>2.7042830979560937</v>
      </c>
      <c r="AE35">
        <v>4.8885702883865942</v>
      </c>
      <c r="AF35">
        <v>2.6326575000000001</v>
      </c>
      <c r="AG35">
        <v>12.483871784800003</v>
      </c>
      <c r="AH35">
        <v>17.980939520000003</v>
      </c>
      <c r="AI35">
        <v>0</v>
      </c>
      <c r="AJ35">
        <v>0</v>
      </c>
      <c r="AK35">
        <v>15.999256903388495</v>
      </c>
      <c r="AL35">
        <v>0</v>
      </c>
      <c r="AM35">
        <v>4.6890834403600898</v>
      </c>
      <c r="AN35">
        <v>0.64745500000000011</v>
      </c>
      <c r="AO35">
        <v>0</v>
      </c>
      <c r="AP35">
        <v>0.11401006246893124</v>
      </c>
      <c r="AQ35">
        <v>14.280772039999997</v>
      </c>
      <c r="AR35">
        <v>10.1532099</v>
      </c>
      <c r="AS35">
        <v>9.1788606386410958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576.40723461834887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4.8399732345296691</v>
      </c>
      <c r="L36">
        <v>318.4354900118023</v>
      </c>
      <c r="M36">
        <v>9.6699789900476585</v>
      </c>
      <c r="N36">
        <v>14.51009049352696</v>
      </c>
      <c r="O36">
        <v>0</v>
      </c>
      <c r="P36">
        <v>41.330849855986934</v>
      </c>
      <c r="Q36">
        <v>1.9303773582089554</v>
      </c>
      <c r="R36">
        <v>7.000136585365853</v>
      </c>
      <c r="S36">
        <v>4.3509139393939389</v>
      </c>
      <c r="T36">
        <v>0</v>
      </c>
      <c r="U36">
        <v>24.850036205704406</v>
      </c>
      <c r="V36">
        <v>3.5011010879419766</v>
      </c>
      <c r="W36">
        <v>2.8999383456529393</v>
      </c>
      <c r="X36">
        <v>19.340516089608212</v>
      </c>
      <c r="Y36">
        <v>0</v>
      </c>
      <c r="Z36">
        <v>1.9346770227272727</v>
      </c>
      <c r="AA36">
        <v>12.50231194556962</v>
      </c>
      <c r="AB36">
        <v>7.815139169542384</v>
      </c>
      <c r="AC36">
        <v>5.7426650149992149</v>
      </c>
      <c r="AD36">
        <v>0</v>
      </c>
      <c r="AE36">
        <v>4.8885702883865942</v>
      </c>
      <c r="AF36">
        <v>2.6326575000000001</v>
      </c>
      <c r="AG36">
        <v>12.483871784800003</v>
      </c>
      <c r="AH36">
        <v>17.980939520000003</v>
      </c>
      <c r="AI36">
        <v>0</v>
      </c>
      <c r="AJ36">
        <v>0</v>
      </c>
      <c r="AK36">
        <v>15.999256903388495</v>
      </c>
      <c r="AL36">
        <v>0</v>
      </c>
      <c r="AM36">
        <v>4.6890834403600898</v>
      </c>
      <c r="AN36">
        <v>0.64745500000000011</v>
      </c>
      <c r="AO36">
        <v>0</v>
      </c>
      <c r="AP36">
        <v>0.11401006246893124</v>
      </c>
      <c r="AQ36">
        <v>14.280772039999997</v>
      </c>
      <c r="AR36">
        <v>10.1532099</v>
      </c>
      <c r="AS36">
        <v>9.1788606386410958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573.70288242865331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4.8399732345296691</v>
      </c>
      <c r="L37">
        <v>318.4354900118023</v>
      </c>
      <c r="M37">
        <v>9.6699789900476585</v>
      </c>
      <c r="N37">
        <v>14.51009049352696</v>
      </c>
      <c r="O37">
        <v>0</v>
      </c>
      <c r="P37">
        <v>41.330849855986934</v>
      </c>
      <c r="Q37">
        <v>1.9303773582089554</v>
      </c>
      <c r="R37">
        <v>7.000136585365853</v>
      </c>
      <c r="S37">
        <v>4.3509139393939389</v>
      </c>
      <c r="T37">
        <v>0</v>
      </c>
      <c r="U37">
        <v>9.7499110367063491</v>
      </c>
      <c r="V37">
        <v>3.5011010879419766</v>
      </c>
      <c r="W37">
        <v>2.8999383456529393</v>
      </c>
      <c r="X37">
        <v>19.340516089608212</v>
      </c>
      <c r="Y37">
        <v>0</v>
      </c>
      <c r="Z37">
        <v>1.9346770227272727</v>
      </c>
      <c r="AA37">
        <v>12.50231194556962</v>
      </c>
      <c r="AB37">
        <v>7.815139169542384</v>
      </c>
      <c r="AC37">
        <v>5.7426650149992149</v>
      </c>
      <c r="AD37">
        <v>0</v>
      </c>
      <c r="AE37">
        <v>4.8885702883865942</v>
      </c>
      <c r="AF37">
        <v>2.6326575000000001</v>
      </c>
      <c r="AG37">
        <v>12.483871784800003</v>
      </c>
      <c r="AH37">
        <v>11.238087200000001</v>
      </c>
      <c r="AI37">
        <v>0</v>
      </c>
      <c r="AJ37">
        <v>0</v>
      </c>
      <c r="AK37">
        <v>15.999256903388495</v>
      </c>
      <c r="AL37">
        <v>0</v>
      </c>
      <c r="AM37">
        <v>4.6890834403600898</v>
      </c>
      <c r="AN37">
        <v>0.64745500000000011</v>
      </c>
      <c r="AO37">
        <v>0</v>
      </c>
      <c r="AP37">
        <v>0.11401006246893124</v>
      </c>
      <c r="AQ37">
        <v>10.710579029999998</v>
      </c>
      <c r="AR37">
        <v>10.1532099</v>
      </c>
      <c r="AS37">
        <v>9.1788606386410958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548.28971192965525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4.8399732345296691</v>
      </c>
      <c r="L38">
        <v>318.4354900118023</v>
      </c>
      <c r="M38">
        <v>9.6699789900476585</v>
      </c>
      <c r="N38">
        <v>14.51009049352696</v>
      </c>
      <c r="O38">
        <v>0</v>
      </c>
      <c r="P38">
        <v>41.330849855986934</v>
      </c>
      <c r="Q38">
        <v>1.9303773582089554</v>
      </c>
      <c r="R38">
        <v>7.000136585365853</v>
      </c>
      <c r="S38">
        <v>4.3509139393939389</v>
      </c>
      <c r="T38">
        <v>0</v>
      </c>
      <c r="U38">
        <v>9.6700706574646578</v>
      </c>
      <c r="V38">
        <v>3.5011010879419766</v>
      </c>
      <c r="W38">
        <v>7.3193593517017828</v>
      </c>
      <c r="X38">
        <v>22.760690400203924</v>
      </c>
      <c r="Y38">
        <v>0</v>
      </c>
      <c r="Z38">
        <v>1.9346770227272727</v>
      </c>
      <c r="AA38">
        <v>12.50231194556962</v>
      </c>
      <c r="AB38">
        <v>7.815139169542384</v>
      </c>
      <c r="AC38">
        <v>5.7426650149992149</v>
      </c>
      <c r="AD38">
        <v>0</v>
      </c>
      <c r="AE38">
        <v>4.8885702883865942</v>
      </c>
      <c r="AF38">
        <v>2.6326575000000001</v>
      </c>
      <c r="AG38">
        <v>12.483871784800003</v>
      </c>
      <c r="AH38">
        <v>11.238087200000001</v>
      </c>
      <c r="AI38">
        <v>0</v>
      </c>
      <c r="AJ38">
        <v>0</v>
      </c>
      <c r="AK38">
        <v>15.999256903388495</v>
      </c>
      <c r="AL38">
        <v>0</v>
      </c>
      <c r="AM38">
        <v>4.6890834403600898</v>
      </c>
      <c r="AN38">
        <v>0.64745500000000011</v>
      </c>
      <c r="AO38">
        <v>0</v>
      </c>
      <c r="AP38">
        <v>0.11401006246893124</v>
      </c>
      <c r="AQ38">
        <v>10.710579029999998</v>
      </c>
      <c r="AR38">
        <v>10.1532099</v>
      </c>
      <c r="AS38">
        <v>9.1788606386410958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556.04946686705807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4.8399732345296691</v>
      </c>
      <c r="L39">
        <v>318.4354900118023</v>
      </c>
      <c r="M39">
        <v>9.6699789900476585</v>
      </c>
      <c r="N39">
        <v>14.51009049352696</v>
      </c>
      <c r="O39">
        <v>0</v>
      </c>
      <c r="P39">
        <v>19.339336084328625</v>
      </c>
      <c r="Q39">
        <v>1.9303773582089554</v>
      </c>
      <c r="R39">
        <v>7.000136585365853</v>
      </c>
      <c r="S39">
        <v>4.3509139393939389</v>
      </c>
      <c r="T39">
        <v>0</v>
      </c>
      <c r="U39">
        <v>9.6700706574646578</v>
      </c>
      <c r="V39">
        <v>3.5011010879419766</v>
      </c>
      <c r="W39">
        <v>7.3193593517017828</v>
      </c>
      <c r="X39">
        <v>22.760690400203924</v>
      </c>
      <c r="Y39">
        <v>0</v>
      </c>
      <c r="Z39">
        <v>1.9346770227272727</v>
      </c>
      <c r="AA39">
        <v>12.50231194556962</v>
      </c>
      <c r="AB39">
        <v>7.815139169542384</v>
      </c>
      <c r="AC39">
        <v>5.7426650149992149</v>
      </c>
      <c r="AD39">
        <v>0</v>
      </c>
      <c r="AE39">
        <v>4.8885702883865942</v>
      </c>
      <c r="AF39">
        <v>2.6326575000000001</v>
      </c>
      <c r="AG39">
        <v>12.483871784800003</v>
      </c>
      <c r="AH39">
        <v>11.238087200000001</v>
      </c>
      <c r="AI39">
        <v>0</v>
      </c>
      <c r="AJ39">
        <v>0</v>
      </c>
      <c r="AK39">
        <v>15.999256903388495</v>
      </c>
      <c r="AL39">
        <v>0</v>
      </c>
      <c r="AM39">
        <v>4.6890834403600898</v>
      </c>
      <c r="AN39">
        <v>0.64745500000000011</v>
      </c>
      <c r="AO39">
        <v>0</v>
      </c>
      <c r="AP39">
        <v>0.19001697531068765</v>
      </c>
      <c r="AQ39">
        <v>10.710579029999998</v>
      </c>
      <c r="AR39">
        <v>10.1532099</v>
      </c>
      <c r="AS39">
        <v>9.1788606386410958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534.13396000824162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4.8399732345296691</v>
      </c>
      <c r="L40">
        <v>318.4354900118023</v>
      </c>
      <c r="M40">
        <v>9.6699789900476585</v>
      </c>
      <c r="N40">
        <v>14.51009049352696</v>
      </c>
      <c r="O40">
        <v>0</v>
      </c>
      <c r="P40">
        <v>19.339336084328625</v>
      </c>
      <c r="Q40">
        <v>1.9303773582089554</v>
      </c>
      <c r="R40">
        <v>7.000136585365853</v>
      </c>
      <c r="S40">
        <v>4.3509139393939389</v>
      </c>
      <c r="T40">
        <v>0</v>
      </c>
      <c r="U40">
        <v>9.6700706574646578</v>
      </c>
      <c r="V40">
        <v>3.5011010879419766</v>
      </c>
      <c r="W40">
        <v>7.3193593517017828</v>
      </c>
      <c r="X40">
        <v>22.760690400203924</v>
      </c>
      <c r="Y40">
        <v>0</v>
      </c>
      <c r="Z40">
        <v>1.9346770227272727</v>
      </c>
      <c r="AA40">
        <v>8.3348746303797459</v>
      </c>
      <c r="AB40">
        <v>7.815139169542384</v>
      </c>
      <c r="AC40">
        <v>5.7426650149992149</v>
      </c>
      <c r="AD40">
        <v>0</v>
      </c>
      <c r="AE40">
        <v>4.8885702883865942</v>
      </c>
      <c r="AF40">
        <v>2.6326575000000001</v>
      </c>
      <c r="AG40">
        <v>12.483871784800003</v>
      </c>
      <c r="AH40">
        <v>5.6190436000000004</v>
      </c>
      <c r="AI40">
        <v>0</v>
      </c>
      <c r="AJ40">
        <v>0</v>
      </c>
      <c r="AK40">
        <v>15.999256903388495</v>
      </c>
      <c r="AL40">
        <v>0</v>
      </c>
      <c r="AM40">
        <v>4.6890834403600898</v>
      </c>
      <c r="AN40">
        <v>0.64745500000000011</v>
      </c>
      <c r="AO40">
        <v>0</v>
      </c>
      <c r="AP40">
        <v>0.19001697531068765</v>
      </c>
      <c r="AQ40">
        <v>7.1403860199999984</v>
      </c>
      <c r="AR40">
        <v>10.1532099</v>
      </c>
      <c r="AS40">
        <v>9.1788606386410958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520.77728608305176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4.8399732345296691</v>
      </c>
      <c r="L41">
        <v>318.4354900118023</v>
      </c>
      <c r="M41">
        <v>13.859963183489988</v>
      </c>
      <c r="N41">
        <v>19.278769492280759</v>
      </c>
      <c r="O41">
        <v>0</v>
      </c>
      <c r="P41">
        <v>22.540368062078272</v>
      </c>
      <c r="Q41">
        <v>1.9303773582089554</v>
      </c>
      <c r="R41">
        <v>7.000136585365853</v>
      </c>
      <c r="S41">
        <v>4.3509139393939389</v>
      </c>
      <c r="T41">
        <v>0</v>
      </c>
      <c r="U41">
        <v>19.42044764944227</v>
      </c>
      <c r="V41">
        <v>3.5011010879419766</v>
      </c>
      <c r="W41">
        <v>7.3193593517017828</v>
      </c>
      <c r="X41">
        <v>22.760690400203924</v>
      </c>
      <c r="Y41">
        <v>0</v>
      </c>
      <c r="Z41">
        <v>3.8693537386363634</v>
      </c>
      <c r="AA41">
        <v>8.3348746303797459</v>
      </c>
      <c r="AB41">
        <v>7.815139169542384</v>
      </c>
      <c r="AC41">
        <v>5.7426650149992149</v>
      </c>
      <c r="AD41">
        <v>0</v>
      </c>
      <c r="AE41">
        <v>4.8885702883865942</v>
      </c>
      <c r="AF41">
        <v>2.6326575000000001</v>
      </c>
      <c r="AG41">
        <v>12.483871784800003</v>
      </c>
      <c r="AH41">
        <v>0</v>
      </c>
      <c r="AI41">
        <v>0</v>
      </c>
      <c r="AJ41">
        <v>0</v>
      </c>
      <c r="AK41">
        <v>15.999256903388495</v>
      </c>
      <c r="AL41">
        <v>0</v>
      </c>
      <c r="AM41">
        <v>4.6890834403600898</v>
      </c>
      <c r="AN41">
        <v>0.64745500000000011</v>
      </c>
      <c r="AO41">
        <v>0</v>
      </c>
      <c r="AP41">
        <v>2.0521817380281688</v>
      </c>
      <c r="AQ41">
        <v>7.1403860199999984</v>
      </c>
      <c r="AR41">
        <v>10.1532099</v>
      </c>
      <c r="AS41">
        <v>9.1788606386410958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540.86515612360199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4.8399732345296691</v>
      </c>
      <c r="L42">
        <v>318.4354900118023</v>
      </c>
      <c r="M42">
        <v>13.859963183489988</v>
      </c>
      <c r="N42">
        <v>19.278769492280759</v>
      </c>
      <c r="O42">
        <v>0</v>
      </c>
      <c r="P42">
        <v>22.540368062078272</v>
      </c>
      <c r="Q42">
        <v>1.9303773582089554</v>
      </c>
      <c r="R42">
        <v>7.000136585365853</v>
      </c>
      <c r="S42">
        <v>4.3509139393939389</v>
      </c>
      <c r="T42">
        <v>0</v>
      </c>
      <c r="U42">
        <v>9.6700913888182463</v>
      </c>
      <c r="V42">
        <v>3.5011010879419766</v>
      </c>
      <c r="W42">
        <v>7.3193593517017828</v>
      </c>
      <c r="X42">
        <v>22.760690400203924</v>
      </c>
      <c r="Y42">
        <v>0</v>
      </c>
      <c r="Z42">
        <v>3.8693537386363634</v>
      </c>
      <c r="AA42">
        <v>8.3348746303797459</v>
      </c>
      <c r="AB42">
        <v>7.815139169542384</v>
      </c>
      <c r="AC42">
        <v>5.7426650149992149</v>
      </c>
      <c r="AD42">
        <v>0</v>
      </c>
      <c r="AE42">
        <v>4.8885702883865942</v>
      </c>
      <c r="AF42">
        <v>2.6326575000000001</v>
      </c>
      <c r="AG42">
        <v>12.483871784800003</v>
      </c>
      <c r="AH42">
        <v>0</v>
      </c>
      <c r="AI42">
        <v>0</v>
      </c>
      <c r="AJ42">
        <v>0</v>
      </c>
      <c r="AK42">
        <v>15.999256903388495</v>
      </c>
      <c r="AL42">
        <v>0</v>
      </c>
      <c r="AM42">
        <v>4.6890834403600898</v>
      </c>
      <c r="AN42">
        <v>0.64745500000000011</v>
      </c>
      <c r="AO42">
        <v>0</v>
      </c>
      <c r="AP42">
        <v>2.0521817380281688</v>
      </c>
      <c r="AQ42">
        <v>3.5701930099999992</v>
      </c>
      <c r="AR42">
        <v>10.1532099</v>
      </c>
      <c r="AS42">
        <v>9.1788606386410958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527.54460685297795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4.8399732345296691</v>
      </c>
      <c r="L43">
        <v>318.4354900118023</v>
      </c>
      <c r="M43">
        <v>13.859963183489988</v>
      </c>
      <c r="N43">
        <v>19.278769492280759</v>
      </c>
      <c r="O43">
        <v>0</v>
      </c>
      <c r="P43">
        <v>22.540368062078272</v>
      </c>
      <c r="Q43">
        <v>1.9303773582089554</v>
      </c>
      <c r="R43">
        <v>7.000136585365853</v>
      </c>
      <c r="S43">
        <v>4.3509139393939389</v>
      </c>
      <c r="T43">
        <v>0</v>
      </c>
      <c r="U43">
        <v>9.6700913888182463</v>
      </c>
      <c r="V43">
        <v>3.5011010879419766</v>
      </c>
      <c r="W43">
        <v>7.3193593517017828</v>
      </c>
      <c r="X43">
        <v>22.760690400203924</v>
      </c>
      <c r="Y43">
        <v>0</v>
      </c>
      <c r="Z43">
        <v>3.8693537386363634</v>
      </c>
      <c r="AA43">
        <v>4.1674373151898729</v>
      </c>
      <c r="AB43">
        <v>7.815139169542384</v>
      </c>
      <c r="AC43">
        <v>5.7426650149992149</v>
      </c>
      <c r="AD43">
        <v>0</v>
      </c>
      <c r="AE43">
        <v>4.8885702883865942</v>
      </c>
      <c r="AF43">
        <v>2.6326575000000001</v>
      </c>
      <c r="AG43">
        <v>12.483871784800003</v>
      </c>
      <c r="AH43">
        <v>0</v>
      </c>
      <c r="AI43">
        <v>0</v>
      </c>
      <c r="AJ43">
        <v>0</v>
      </c>
      <c r="AK43">
        <v>15.999256903388495</v>
      </c>
      <c r="AL43">
        <v>0</v>
      </c>
      <c r="AM43">
        <v>4.6890834403600898</v>
      </c>
      <c r="AN43">
        <v>0.64745500000000011</v>
      </c>
      <c r="AO43">
        <v>0</v>
      </c>
      <c r="AP43">
        <v>2.0521817380281688</v>
      </c>
      <c r="AQ43">
        <v>3.5701930099999992</v>
      </c>
      <c r="AR43">
        <v>12.1183473</v>
      </c>
      <c r="AS43">
        <v>9.1788606386410958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525.34230693778807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4.8399732345296691</v>
      </c>
      <c r="L44">
        <v>318.4354900118023</v>
      </c>
      <c r="M44">
        <v>13.859963183489988</v>
      </c>
      <c r="N44">
        <v>19.278769492280759</v>
      </c>
      <c r="O44">
        <v>0</v>
      </c>
      <c r="P44">
        <v>22.540368062078272</v>
      </c>
      <c r="Q44">
        <v>1.9303773582089554</v>
      </c>
      <c r="R44">
        <v>7.000136585365853</v>
      </c>
      <c r="S44">
        <v>4.3509139393939389</v>
      </c>
      <c r="T44">
        <v>0</v>
      </c>
      <c r="U44">
        <v>9.6700913888182463</v>
      </c>
      <c r="V44">
        <v>3.5011010879419766</v>
      </c>
      <c r="W44">
        <v>7.3193593517017828</v>
      </c>
      <c r="X44">
        <v>22.760690400203924</v>
      </c>
      <c r="Y44">
        <v>0</v>
      </c>
      <c r="Z44">
        <v>3.8693537386363634</v>
      </c>
      <c r="AA44">
        <v>4.1674373151898729</v>
      </c>
      <c r="AB44">
        <v>7.815139169542384</v>
      </c>
      <c r="AC44">
        <v>2.8713323540914089</v>
      </c>
      <c r="AD44">
        <v>0</v>
      </c>
      <c r="AE44">
        <v>4.8885702883865942</v>
      </c>
      <c r="AF44">
        <v>2.6326575000000001</v>
      </c>
      <c r="AG44">
        <v>12.483871784800003</v>
      </c>
      <c r="AH44">
        <v>0</v>
      </c>
      <c r="AI44">
        <v>0</v>
      </c>
      <c r="AJ44">
        <v>0</v>
      </c>
      <c r="AK44">
        <v>15.999256903388495</v>
      </c>
      <c r="AL44">
        <v>0</v>
      </c>
      <c r="AM44">
        <v>4.6890834403600898</v>
      </c>
      <c r="AN44">
        <v>0.64745500000000011</v>
      </c>
      <c r="AO44">
        <v>0</v>
      </c>
      <c r="AP44">
        <v>1.8621647627174811</v>
      </c>
      <c r="AQ44">
        <v>0</v>
      </c>
      <c r="AR44">
        <v>12.1183473</v>
      </c>
      <c r="AS44">
        <v>9.1788606386410958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518.71076429156949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4.8399732345296691</v>
      </c>
      <c r="L45">
        <v>318.4354900118023</v>
      </c>
      <c r="M45">
        <v>13.859963183489988</v>
      </c>
      <c r="N45">
        <v>19.278769492280759</v>
      </c>
      <c r="O45">
        <v>0</v>
      </c>
      <c r="P45">
        <v>22.540368062078272</v>
      </c>
      <c r="Q45">
        <v>1.9303773582089554</v>
      </c>
      <c r="R45">
        <v>7.000136585365853</v>
      </c>
      <c r="S45">
        <v>4.3509139393939389</v>
      </c>
      <c r="T45">
        <v>0</v>
      </c>
      <c r="U45">
        <v>9.6700913888182463</v>
      </c>
      <c r="V45">
        <v>3.5011010879419766</v>
      </c>
      <c r="W45">
        <v>7.3193593517017828</v>
      </c>
      <c r="X45">
        <v>22.760690400203924</v>
      </c>
      <c r="Y45">
        <v>0</v>
      </c>
      <c r="Z45">
        <v>3.8693537386363634</v>
      </c>
      <c r="AA45">
        <v>4.1674373151898729</v>
      </c>
      <c r="AB45">
        <v>7.815139169542384</v>
      </c>
      <c r="AC45">
        <v>0</v>
      </c>
      <c r="AD45">
        <v>0</v>
      </c>
      <c r="AE45">
        <v>4.8885702883865942</v>
      </c>
      <c r="AF45">
        <v>2.6326575000000001</v>
      </c>
      <c r="AG45">
        <v>12.483871784800003</v>
      </c>
      <c r="AH45">
        <v>0</v>
      </c>
      <c r="AI45">
        <v>0</v>
      </c>
      <c r="AJ45">
        <v>0</v>
      </c>
      <c r="AK45">
        <v>15.999256903388495</v>
      </c>
      <c r="AL45">
        <v>0</v>
      </c>
      <c r="AM45">
        <v>4.6890834403600898</v>
      </c>
      <c r="AN45">
        <v>0.64745500000000011</v>
      </c>
      <c r="AO45">
        <v>0</v>
      </c>
      <c r="AP45">
        <v>1.8621647627174811</v>
      </c>
      <c r="AQ45">
        <v>0</v>
      </c>
      <c r="AR45">
        <v>10.4807328</v>
      </c>
      <c r="AS45">
        <v>9.1788606386410958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514.2018174374781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4.8399732345296691</v>
      </c>
      <c r="L46">
        <v>318.4354900118023</v>
      </c>
      <c r="M46">
        <v>13.859963183489988</v>
      </c>
      <c r="N46">
        <v>19.278769492280759</v>
      </c>
      <c r="O46">
        <v>0</v>
      </c>
      <c r="P46">
        <v>22.540368062078272</v>
      </c>
      <c r="Q46">
        <v>1.9303773582089554</v>
      </c>
      <c r="R46">
        <v>7.000136585365853</v>
      </c>
      <c r="S46">
        <v>4.3509139393939389</v>
      </c>
      <c r="T46">
        <v>0</v>
      </c>
      <c r="U46">
        <v>9.6700913888182463</v>
      </c>
      <c r="V46">
        <v>3.5011010879419766</v>
      </c>
      <c r="W46">
        <v>7.3193593517017828</v>
      </c>
      <c r="X46">
        <v>22.760690400203924</v>
      </c>
      <c r="Y46">
        <v>0</v>
      </c>
      <c r="Z46">
        <v>3.8693537386363634</v>
      </c>
      <c r="AA46">
        <v>0</v>
      </c>
      <c r="AB46">
        <v>3.9075697381845451</v>
      </c>
      <c r="AC46">
        <v>0</v>
      </c>
      <c r="AD46">
        <v>0</v>
      </c>
      <c r="AE46">
        <v>4.8885702883865942</v>
      </c>
      <c r="AF46">
        <v>2.6326575000000001</v>
      </c>
      <c r="AG46">
        <v>12.483871784800003</v>
      </c>
      <c r="AH46">
        <v>0</v>
      </c>
      <c r="AI46">
        <v>0</v>
      </c>
      <c r="AJ46">
        <v>0</v>
      </c>
      <c r="AK46">
        <v>15.999256903388495</v>
      </c>
      <c r="AL46">
        <v>0</v>
      </c>
      <c r="AM46">
        <v>4.6890834403600898</v>
      </c>
      <c r="AN46">
        <v>0.64745500000000011</v>
      </c>
      <c r="AO46">
        <v>0</v>
      </c>
      <c r="AP46">
        <v>1.8621647627174811</v>
      </c>
      <c r="AQ46">
        <v>0</v>
      </c>
      <c r="AR46">
        <v>10.4807328</v>
      </c>
      <c r="AS46">
        <v>9.1788606386410958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506.12681069093037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4.8399732345296691</v>
      </c>
      <c r="L47">
        <v>318.4354900118023</v>
      </c>
      <c r="M47">
        <v>13.859963183489988</v>
      </c>
      <c r="N47">
        <v>19.278769492280759</v>
      </c>
      <c r="O47">
        <v>0</v>
      </c>
      <c r="P47">
        <v>22.540368062078272</v>
      </c>
      <c r="Q47">
        <v>1.9303773582089554</v>
      </c>
      <c r="R47">
        <v>7.000136585365853</v>
      </c>
      <c r="S47">
        <v>4.3509139393939389</v>
      </c>
      <c r="T47">
        <v>0</v>
      </c>
      <c r="U47">
        <v>11.510108778210755</v>
      </c>
      <c r="V47">
        <v>3.5011010879419766</v>
      </c>
      <c r="W47">
        <v>7.3193593517017828</v>
      </c>
      <c r="X47">
        <v>22.760690400203924</v>
      </c>
      <c r="Y47">
        <v>0</v>
      </c>
      <c r="Z47">
        <v>3.8693537386363634</v>
      </c>
      <c r="AA47">
        <v>0</v>
      </c>
      <c r="AB47">
        <v>0</v>
      </c>
      <c r="AC47">
        <v>0</v>
      </c>
      <c r="AD47">
        <v>0</v>
      </c>
      <c r="AE47">
        <v>4.8885702883865942</v>
      </c>
      <c r="AF47">
        <v>2.6326575000000001</v>
      </c>
      <c r="AG47">
        <v>12.483871784800003</v>
      </c>
      <c r="AH47">
        <v>0</v>
      </c>
      <c r="AI47">
        <v>0</v>
      </c>
      <c r="AJ47">
        <v>0</v>
      </c>
      <c r="AK47">
        <v>15.999256903388495</v>
      </c>
      <c r="AL47">
        <v>0</v>
      </c>
      <c r="AM47">
        <v>4.6890834403600898</v>
      </c>
      <c r="AN47">
        <v>0.64745500000000011</v>
      </c>
      <c r="AO47">
        <v>0</v>
      </c>
      <c r="AP47">
        <v>0</v>
      </c>
      <c r="AQ47">
        <v>0</v>
      </c>
      <c r="AR47">
        <v>10.4807328</v>
      </c>
      <c r="AS47">
        <v>9.1788606386410958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502.19709357942082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4.8399732345296691</v>
      </c>
      <c r="L48">
        <v>318.4354900118023</v>
      </c>
      <c r="M48">
        <v>13.859963183489988</v>
      </c>
      <c r="N48">
        <v>19.278769492280759</v>
      </c>
      <c r="O48">
        <v>0</v>
      </c>
      <c r="P48">
        <v>22.540368062078272</v>
      </c>
      <c r="Q48">
        <v>1.9303773582089554</v>
      </c>
      <c r="R48">
        <v>7.000136585365853</v>
      </c>
      <c r="S48">
        <v>4.3509139393939389</v>
      </c>
      <c r="T48">
        <v>0</v>
      </c>
      <c r="U48">
        <v>11.510108778210755</v>
      </c>
      <c r="V48">
        <v>3.5011010879419766</v>
      </c>
      <c r="W48">
        <v>7.3193593517017828</v>
      </c>
      <c r="X48">
        <v>22.760690400203924</v>
      </c>
      <c r="Y48">
        <v>0</v>
      </c>
      <c r="Z48">
        <v>3.8693537386363634</v>
      </c>
      <c r="AA48">
        <v>0</v>
      </c>
      <c r="AB48">
        <v>0</v>
      </c>
      <c r="AC48">
        <v>0</v>
      </c>
      <c r="AD48">
        <v>0</v>
      </c>
      <c r="AE48">
        <v>4.8885702883865942</v>
      </c>
      <c r="AF48">
        <v>2.6326575000000001</v>
      </c>
      <c r="AG48">
        <v>12.483871784800003</v>
      </c>
      <c r="AH48">
        <v>0</v>
      </c>
      <c r="AI48">
        <v>0</v>
      </c>
      <c r="AJ48">
        <v>0</v>
      </c>
      <c r="AK48">
        <v>15.999256903388495</v>
      </c>
      <c r="AL48">
        <v>0</v>
      </c>
      <c r="AM48">
        <v>4.6890834403600898</v>
      </c>
      <c r="AN48">
        <v>0.64745500000000011</v>
      </c>
      <c r="AO48">
        <v>0</v>
      </c>
      <c r="AP48">
        <v>0</v>
      </c>
      <c r="AQ48">
        <v>0</v>
      </c>
      <c r="AR48">
        <v>10.4807328</v>
      </c>
      <c r="AS48">
        <v>9.1788606386410958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502.19709357942082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4.8399732345296691</v>
      </c>
      <c r="L49">
        <v>318.4354900118023</v>
      </c>
      <c r="M49">
        <v>13.859963183489988</v>
      </c>
      <c r="N49">
        <v>19.278769492280759</v>
      </c>
      <c r="O49">
        <v>0</v>
      </c>
      <c r="P49">
        <v>22.540368062078272</v>
      </c>
      <c r="Q49">
        <v>1.9303773582089554</v>
      </c>
      <c r="R49">
        <v>7.000136585365853</v>
      </c>
      <c r="S49">
        <v>4.3509139393939389</v>
      </c>
      <c r="T49">
        <v>0</v>
      </c>
      <c r="U49">
        <v>11.510108778210755</v>
      </c>
      <c r="V49">
        <v>3.5011010879419766</v>
      </c>
      <c r="W49">
        <v>7.3193593517017828</v>
      </c>
      <c r="X49">
        <v>22.760690400203924</v>
      </c>
      <c r="Y49">
        <v>0</v>
      </c>
      <c r="Z49">
        <v>3.8693537386363634</v>
      </c>
      <c r="AA49">
        <v>0</v>
      </c>
      <c r="AB49">
        <v>0</v>
      </c>
      <c r="AC49">
        <v>0</v>
      </c>
      <c r="AD49">
        <v>0</v>
      </c>
      <c r="AE49">
        <v>4.8885702883865942</v>
      </c>
      <c r="AF49">
        <v>2.6326575000000001</v>
      </c>
      <c r="AG49">
        <v>12.483871784800003</v>
      </c>
      <c r="AH49">
        <v>0</v>
      </c>
      <c r="AI49">
        <v>0</v>
      </c>
      <c r="AJ49">
        <v>0</v>
      </c>
      <c r="AK49">
        <v>15.999256903388495</v>
      </c>
      <c r="AL49">
        <v>0</v>
      </c>
      <c r="AM49">
        <v>4.6890834403600898</v>
      </c>
      <c r="AN49">
        <v>0.64745500000000011</v>
      </c>
      <c r="AO49">
        <v>0</v>
      </c>
      <c r="AP49">
        <v>0</v>
      </c>
      <c r="AQ49">
        <v>0</v>
      </c>
      <c r="AR49">
        <v>10.4807328</v>
      </c>
      <c r="AS49">
        <v>9.1788606386410958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502.19709357942082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4.8399732345296691</v>
      </c>
      <c r="L50">
        <v>318.4354900118023</v>
      </c>
      <c r="M50">
        <v>13.859963183489988</v>
      </c>
      <c r="N50">
        <v>19.278769492280759</v>
      </c>
      <c r="O50">
        <v>0</v>
      </c>
      <c r="P50">
        <v>22.540368062078272</v>
      </c>
      <c r="Q50">
        <v>1.9303773582089554</v>
      </c>
      <c r="R50">
        <v>7.000136585365853</v>
      </c>
      <c r="S50">
        <v>4.3509139393939389</v>
      </c>
      <c r="T50">
        <v>0</v>
      </c>
      <c r="U50">
        <v>11.510108778210755</v>
      </c>
      <c r="V50">
        <v>3.5011010879419766</v>
      </c>
      <c r="W50">
        <v>7.3193593517017828</v>
      </c>
      <c r="X50">
        <v>22.760690400203924</v>
      </c>
      <c r="Y50">
        <v>0</v>
      </c>
      <c r="Z50">
        <v>3.8693537386363634</v>
      </c>
      <c r="AA50">
        <v>0</v>
      </c>
      <c r="AB50">
        <v>0</v>
      </c>
      <c r="AC50">
        <v>0</v>
      </c>
      <c r="AD50">
        <v>0</v>
      </c>
      <c r="AE50">
        <v>4.8885702883865942</v>
      </c>
      <c r="AF50">
        <v>2.6326575000000001</v>
      </c>
      <c r="AG50">
        <v>12.483871784800003</v>
      </c>
      <c r="AH50">
        <v>0</v>
      </c>
      <c r="AI50">
        <v>0</v>
      </c>
      <c r="AJ50">
        <v>0</v>
      </c>
      <c r="AK50">
        <v>15.999256903388495</v>
      </c>
      <c r="AL50">
        <v>0</v>
      </c>
      <c r="AM50">
        <v>4.6890834403600898</v>
      </c>
      <c r="AN50">
        <v>0.64745500000000011</v>
      </c>
      <c r="AO50">
        <v>0</v>
      </c>
      <c r="AP50">
        <v>0</v>
      </c>
      <c r="AQ50">
        <v>0</v>
      </c>
      <c r="AR50">
        <v>10.4807328</v>
      </c>
      <c r="AS50">
        <v>9.1788606386410958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502.19709357942082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4.8399732345296691</v>
      </c>
      <c r="L51">
        <v>318.4354900118023</v>
      </c>
      <c r="M51">
        <v>13.859963183489988</v>
      </c>
      <c r="N51">
        <v>19.278769492280759</v>
      </c>
      <c r="O51">
        <v>0</v>
      </c>
      <c r="P51">
        <v>22.540368062078272</v>
      </c>
      <c r="Q51">
        <v>1.9303773582089554</v>
      </c>
      <c r="R51">
        <v>7.000136585365853</v>
      </c>
      <c r="S51">
        <v>4.3509139393939389</v>
      </c>
      <c r="T51">
        <v>0</v>
      </c>
      <c r="U51">
        <v>11.510108778210755</v>
      </c>
      <c r="V51">
        <v>3.5011010879419766</v>
      </c>
      <c r="W51">
        <v>7.3193593517017828</v>
      </c>
      <c r="X51">
        <v>22.760690400203924</v>
      </c>
      <c r="Y51">
        <v>0</v>
      </c>
      <c r="Z51">
        <v>3.8693537386363634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2.6326575000000001</v>
      </c>
      <c r="AG51">
        <v>12.483871784800003</v>
      </c>
      <c r="AH51">
        <v>0</v>
      </c>
      <c r="AI51">
        <v>0</v>
      </c>
      <c r="AJ51">
        <v>0</v>
      </c>
      <c r="AK51">
        <v>15.999256903388495</v>
      </c>
      <c r="AL51">
        <v>0</v>
      </c>
      <c r="AM51">
        <v>4.6890834403600898</v>
      </c>
      <c r="AN51">
        <v>0.64745500000000011</v>
      </c>
      <c r="AO51">
        <v>0</v>
      </c>
      <c r="AP51">
        <v>0</v>
      </c>
      <c r="AQ51">
        <v>0</v>
      </c>
      <c r="AR51">
        <v>10.4807328</v>
      </c>
      <c r="AS51">
        <v>9.1788606386410958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497.30852329103425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4.8399732345296691</v>
      </c>
      <c r="L52">
        <v>318.4354900118023</v>
      </c>
      <c r="M52">
        <v>13.859963183489988</v>
      </c>
      <c r="N52">
        <v>19.278769492280759</v>
      </c>
      <c r="O52">
        <v>0</v>
      </c>
      <c r="P52">
        <v>22.540368062078272</v>
      </c>
      <c r="Q52">
        <v>1.9303773582089554</v>
      </c>
      <c r="R52">
        <v>7.000136585365853</v>
      </c>
      <c r="S52">
        <v>4.3509139393939389</v>
      </c>
      <c r="T52">
        <v>0</v>
      </c>
      <c r="U52">
        <v>11.510108778210755</v>
      </c>
      <c r="V52">
        <v>3.5011010879419766</v>
      </c>
      <c r="W52">
        <v>7.3193593517017828</v>
      </c>
      <c r="X52">
        <v>22.760690400203924</v>
      </c>
      <c r="Y52">
        <v>0</v>
      </c>
      <c r="Z52">
        <v>3.8693537386363634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2.6326575000000001</v>
      </c>
      <c r="AG52">
        <v>12.483871784800003</v>
      </c>
      <c r="AH52">
        <v>0</v>
      </c>
      <c r="AI52">
        <v>0</v>
      </c>
      <c r="AJ52">
        <v>0</v>
      </c>
      <c r="AK52">
        <v>15.999256903388495</v>
      </c>
      <c r="AL52">
        <v>0</v>
      </c>
      <c r="AM52">
        <v>4.6890834403600898</v>
      </c>
      <c r="AN52">
        <v>0.64745500000000011</v>
      </c>
      <c r="AO52">
        <v>0</v>
      </c>
      <c r="AP52">
        <v>0</v>
      </c>
      <c r="AQ52">
        <v>0</v>
      </c>
      <c r="AR52">
        <v>10.4807328</v>
      </c>
      <c r="AS52">
        <v>9.1788606386410958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497.30852329103425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4.8399732345296691</v>
      </c>
      <c r="L53">
        <v>318.4354900118023</v>
      </c>
      <c r="M53">
        <v>13.859963183489988</v>
      </c>
      <c r="N53">
        <v>19.278769492280759</v>
      </c>
      <c r="O53">
        <v>0</v>
      </c>
      <c r="P53">
        <v>22.540368062078272</v>
      </c>
      <c r="Q53">
        <v>1.9303773582089554</v>
      </c>
      <c r="R53">
        <v>7.000136585365853</v>
      </c>
      <c r="S53">
        <v>4.3509139393939389</v>
      </c>
      <c r="T53">
        <v>0</v>
      </c>
      <c r="U53">
        <v>11.510108778210755</v>
      </c>
      <c r="V53">
        <v>3.5011010879419766</v>
      </c>
      <c r="W53">
        <v>7.3193593517017828</v>
      </c>
      <c r="X53">
        <v>22.760690400203924</v>
      </c>
      <c r="Y53">
        <v>0</v>
      </c>
      <c r="Z53">
        <v>3.8693537386363634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2.6326575000000001</v>
      </c>
      <c r="AG53">
        <v>12.483871784800003</v>
      </c>
      <c r="AH53">
        <v>0</v>
      </c>
      <c r="AI53">
        <v>0</v>
      </c>
      <c r="AJ53">
        <v>0</v>
      </c>
      <c r="AK53">
        <v>15.999256903388495</v>
      </c>
      <c r="AL53">
        <v>0</v>
      </c>
      <c r="AM53">
        <v>4.6890834403600898</v>
      </c>
      <c r="AN53">
        <v>0.64745500000000011</v>
      </c>
      <c r="AO53">
        <v>0</v>
      </c>
      <c r="AP53">
        <v>0</v>
      </c>
      <c r="AQ53">
        <v>0</v>
      </c>
      <c r="AR53">
        <v>12.1183473</v>
      </c>
      <c r="AS53">
        <v>9.1788606386410958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498.94613779103423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4.8399732345296691</v>
      </c>
      <c r="L54">
        <v>318.4354900118023</v>
      </c>
      <c r="M54">
        <v>13.859963183489988</v>
      </c>
      <c r="N54">
        <v>19.278769492280759</v>
      </c>
      <c r="O54">
        <v>0</v>
      </c>
      <c r="P54">
        <v>22.540368062078272</v>
      </c>
      <c r="Q54">
        <v>1.9303773582089554</v>
      </c>
      <c r="R54">
        <v>7.000136585365853</v>
      </c>
      <c r="S54">
        <v>4.3509139393939389</v>
      </c>
      <c r="T54">
        <v>0</v>
      </c>
      <c r="U54">
        <v>11.510108778210755</v>
      </c>
      <c r="V54">
        <v>3.5011010879419766</v>
      </c>
      <c r="W54">
        <v>7.3193593517017828</v>
      </c>
      <c r="X54">
        <v>22.760690400203924</v>
      </c>
      <c r="Y54">
        <v>0</v>
      </c>
      <c r="Z54">
        <v>3.8693537386363634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2.6326575000000001</v>
      </c>
      <c r="AG54">
        <v>12.483871784800003</v>
      </c>
      <c r="AH54">
        <v>0</v>
      </c>
      <c r="AI54">
        <v>0</v>
      </c>
      <c r="AJ54">
        <v>0</v>
      </c>
      <c r="AK54">
        <v>15.999256903388495</v>
      </c>
      <c r="AL54">
        <v>0</v>
      </c>
      <c r="AM54">
        <v>4.6890834403600898</v>
      </c>
      <c r="AN54">
        <v>0.64745500000000011</v>
      </c>
      <c r="AO54">
        <v>0</v>
      </c>
      <c r="AP54">
        <v>0</v>
      </c>
      <c r="AQ54">
        <v>0</v>
      </c>
      <c r="AR54">
        <v>12.1183473</v>
      </c>
      <c r="AS54">
        <v>9.1788606386410958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498.94613779103423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4.8399732345296691</v>
      </c>
      <c r="L55">
        <v>318.4354900118023</v>
      </c>
      <c r="M55">
        <v>13.859963183489988</v>
      </c>
      <c r="N55">
        <v>19.278769492280759</v>
      </c>
      <c r="O55">
        <v>0</v>
      </c>
      <c r="P55">
        <v>22.540368062078272</v>
      </c>
      <c r="Q55">
        <v>1.9303773582089554</v>
      </c>
      <c r="R55">
        <v>7.000136585365853</v>
      </c>
      <c r="S55">
        <v>4.3509139393939389</v>
      </c>
      <c r="T55">
        <v>0</v>
      </c>
      <c r="U55">
        <v>11.510108778210755</v>
      </c>
      <c r="V55">
        <v>3.5011010879419766</v>
      </c>
      <c r="W55">
        <v>7.3193593517017828</v>
      </c>
      <c r="X55">
        <v>22.760690400203924</v>
      </c>
      <c r="Y55">
        <v>0</v>
      </c>
      <c r="Z55">
        <v>3.8693537386363634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2.6326575000000001</v>
      </c>
      <c r="AG55">
        <v>12.483871784800003</v>
      </c>
      <c r="AH55">
        <v>0</v>
      </c>
      <c r="AI55">
        <v>0</v>
      </c>
      <c r="AJ55">
        <v>0</v>
      </c>
      <c r="AK55">
        <v>15.999256903388495</v>
      </c>
      <c r="AL55">
        <v>0</v>
      </c>
      <c r="AM55">
        <v>4.6890834403600898</v>
      </c>
      <c r="AN55">
        <v>0.64745500000000011</v>
      </c>
      <c r="AO55">
        <v>0</v>
      </c>
      <c r="AP55">
        <v>0</v>
      </c>
      <c r="AQ55">
        <v>0</v>
      </c>
      <c r="AR55">
        <v>10.4807328</v>
      </c>
      <c r="AS55">
        <v>9.1788606386410958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497.30852329103425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4.8399732345296691</v>
      </c>
      <c r="L56">
        <v>318.4354900118023</v>
      </c>
      <c r="M56">
        <v>13.859963183489988</v>
      </c>
      <c r="N56">
        <v>19.278769492280759</v>
      </c>
      <c r="O56">
        <v>0</v>
      </c>
      <c r="P56">
        <v>22.540368062078272</v>
      </c>
      <c r="Q56">
        <v>1.9303773582089554</v>
      </c>
      <c r="R56">
        <v>7.000136585365853</v>
      </c>
      <c r="S56">
        <v>4.3509139393939389</v>
      </c>
      <c r="T56">
        <v>0</v>
      </c>
      <c r="U56">
        <v>14.120741048673402</v>
      </c>
      <c r="V56">
        <v>3.5011010879419766</v>
      </c>
      <c r="W56">
        <v>7.3193593517017828</v>
      </c>
      <c r="X56">
        <v>22.760690400203924</v>
      </c>
      <c r="Y56">
        <v>0</v>
      </c>
      <c r="Z56">
        <v>3.8693537386363634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2.6326575000000001</v>
      </c>
      <c r="AG56">
        <v>12.483871784800003</v>
      </c>
      <c r="AH56">
        <v>0</v>
      </c>
      <c r="AI56">
        <v>0</v>
      </c>
      <c r="AJ56">
        <v>0</v>
      </c>
      <c r="AK56">
        <v>15.999256903388495</v>
      </c>
      <c r="AL56">
        <v>0</v>
      </c>
      <c r="AM56">
        <v>4.6890834403600898</v>
      </c>
      <c r="AN56">
        <v>0.64745500000000011</v>
      </c>
      <c r="AO56">
        <v>0</v>
      </c>
      <c r="AP56">
        <v>0</v>
      </c>
      <c r="AQ56">
        <v>0</v>
      </c>
      <c r="AR56">
        <v>10.4807328</v>
      </c>
      <c r="AS56">
        <v>9.1788606386410958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499.91915556149689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4.8399732345296691</v>
      </c>
      <c r="L57">
        <v>318.4354900118023</v>
      </c>
      <c r="M57">
        <v>13.859963183489988</v>
      </c>
      <c r="N57">
        <v>19.278769492280759</v>
      </c>
      <c r="O57">
        <v>0</v>
      </c>
      <c r="P57">
        <v>22.540368062078272</v>
      </c>
      <c r="Q57">
        <v>1.9303773582089554</v>
      </c>
      <c r="R57">
        <v>7.000136585365853</v>
      </c>
      <c r="S57">
        <v>4.3509139393939389</v>
      </c>
      <c r="T57">
        <v>0</v>
      </c>
      <c r="U57">
        <v>14.120741048673402</v>
      </c>
      <c r="V57">
        <v>3.5011010879419766</v>
      </c>
      <c r="W57">
        <v>7.3193593517017828</v>
      </c>
      <c r="X57">
        <v>22.760690400203924</v>
      </c>
      <c r="Y57">
        <v>0</v>
      </c>
      <c r="Z57">
        <v>1.9346770227272727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2.6326575000000001</v>
      </c>
      <c r="AG57">
        <v>12.483871784800003</v>
      </c>
      <c r="AH57">
        <v>0</v>
      </c>
      <c r="AI57">
        <v>0</v>
      </c>
      <c r="AJ57">
        <v>0</v>
      </c>
      <c r="AK57">
        <v>15.999256903388495</v>
      </c>
      <c r="AL57">
        <v>0</v>
      </c>
      <c r="AM57">
        <v>4.6890834403600898</v>
      </c>
      <c r="AN57">
        <v>0.64745500000000011</v>
      </c>
      <c r="AO57">
        <v>0</v>
      </c>
      <c r="AP57">
        <v>0</v>
      </c>
      <c r="AQ57">
        <v>0</v>
      </c>
      <c r="AR57">
        <v>10.4807328</v>
      </c>
      <c r="AS57">
        <v>9.1788606386410958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497.98447884558777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4.8399732345296691</v>
      </c>
      <c r="L58">
        <v>318.4354900118023</v>
      </c>
      <c r="M58">
        <v>13.859963183489988</v>
      </c>
      <c r="N58">
        <v>19.278769492280759</v>
      </c>
      <c r="O58">
        <v>0</v>
      </c>
      <c r="P58">
        <v>22.540368062078272</v>
      </c>
      <c r="Q58">
        <v>1.9303773582089554</v>
      </c>
      <c r="R58">
        <v>7.000136585365853</v>
      </c>
      <c r="S58">
        <v>4.3509139393939389</v>
      </c>
      <c r="T58">
        <v>0</v>
      </c>
      <c r="U58">
        <v>14.120741048673402</v>
      </c>
      <c r="V58">
        <v>3.5011010879419766</v>
      </c>
      <c r="W58">
        <v>7.3193593517017828</v>
      </c>
      <c r="X58">
        <v>22.760690400203924</v>
      </c>
      <c r="Y58">
        <v>0</v>
      </c>
      <c r="Z58">
        <v>1.9346770227272727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2.6326575000000001</v>
      </c>
      <c r="AG58">
        <v>12.483871784800003</v>
      </c>
      <c r="AH58">
        <v>0</v>
      </c>
      <c r="AI58">
        <v>0</v>
      </c>
      <c r="AJ58">
        <v>0</v>
      </c>
      <c r="AK58">
        <v>15.999256903388495</v>
      </c>
      <c r="AL58">
        <v>0</v>
      </c>
      <c r="AM58">
        <v>4.6890834403600898</v>
      </c>
      <c r="AN58">
        <v>0.64745500000000011</v>
      </c>
      <c r="AO58">
        <v>0</v>
      </c>
      <c r="AP58">
        <v>0</v>
      </c>
      <c r="AQ58">
        <v>0</v>
      </c>
      <c r="AR58">
        <v>10.4807328</v>
      </c>
      <c r="AS58">
        <v>9.1788606386410958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497.98447884558777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4.8399732345296691</v>
      </c>
      <c r="L59">
        <v>318.4354900118023</v>
      </c>
      <c r="M59">
        <v>13.859963183489988</v>
      </c>
      <c r="N59">
        <v>19.278769492280759</v>
      </c>
      <c r="O59">
        <v>0</v>
      </c>
      <c r="P59">
        <v>22.540368062078272</v>
      </c>
      <c r="Q59">
        <v>1.9303773582089554</v>
      </c>
      <c r="R59">
        <v>7.000136585365853</v>
      </c>
      <c r="S59">
        <v>4.3509139393939389</v>
      </c>
      <c r="T59">
        <v>0</v>
      </c>
      <c r="U59">
        <v>14.120741048673402</v>
      </c>
      <c r="V59">
        <v>3.5011010879419766</v>
      </c>
      <c r="W59">
        <v>7.3193593517017828</v>
      </c>
      <c r="X59">
        <v>22.760690400203924</v>
      </c>
      <c r="Y59">
        <v>0</v>
      </c>
      <c r="Z59">
        <v>1.9346770227272727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2.6326575000000001</v>
      </c>
      <c r="AG59">
        <v>12.483871784800003</v>
      </c>
      <c r="AH59">
        <v>0</v>
      </c>
      <c r="AI59">
        <v>0</v>
      </c>
      <c r="AJ59">
        <v>0</v>
      </c>
      <c r="AK59">
        <v>15.999256903388495</v>
      </c>
      <c r="AL59">
        <v>0</v>
      </c>
      <c r="AM59">
        <v>4.6890834403600898</v>
      </c>
      <c r="AN59">
        <v>0.64745500000000011</v>
      </c>
      <c r="AO59">
        <v>0</v>
      </c>
      <c r="AP59">
        <v>0</v>
      </c>
      <c r="AQ59">
        <v>3.5701930099999992</v>
      </c>
      <c r="AR59">
        <v>10.4807328</v>
      </c>
      <c r="AS59">
        <v>9.1788606386410958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501.5546718555878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4.8399732345296691</v>
      </c>
      <c r="L60">
        <v>318.4354900118023</v>
      </c>
      <c r="M60">
        <v>13.859963183489988</v>
      </c>
      <c r="N60">
        <v>19.278769492280759</v>
      </c>
      <c r="O60">
        <v>0</v>
      </c>
      <c r="P60">
        <v>22.540368062078272</v>
      </c>
      <c r="Q60">
        <v>1.9303773582089554</v>
      </c>
      <c r="R60">
        <v>7.000136585365853</v>
      </c>
      <c r="S60">
        <v>4.3509139393939389</v>
      </c>
      <c r="T60">
        <v>0</v>
      </c>
      <c r="U60">
        <v>14.120741048673402</v>
      </c>
      <c r="V60">
        <v>3.5011010879419766</v>
      </c>
      <c r="W60">
        <v>7.3193593517017828</v>
      </c>
      <c r="X60">
        <v>22.760690400203924</v>
      </c>
      <c r="Y60">
        <v>0</v>
      </c>
      <c r="Z60">
        <v>1.9346770227272727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2.6326575000000001</v>
      </c>
      <c r="AG60">
        <v>12.483871784800003</v>
      </c>
      <c r="AH60">
        <v>0</v>
      </c>
      <c r="AI60">
        <v>0</v>
      </c>
      <c r="AJ60">
        <v>0</v>
      </c>
      <c r="AK60">
        <v>15.999256903388495</v>
      </c>
      <c r="AL60">
        <v>0</v>
      </c>
      <c r="AM60">
        <v>4.6890834403600898</v>
      </c>
      <c r="AN60">
        <v>0.64745500000000011</v>
      </c>
      <c r="AO60">
        <v>0</v>
      </c>
      <c r="AP60">
        <v>0</v>
      </c>
      <c r="AQ60">
        <v>3.5701930099999992</v>
      </c>
      <c r="AR60">
        <v>10.4807328</v>
      </c>
      <c r="AS60">
        <v>9.1788606386410958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501.5546718555878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4.8399732345296691</v>
      </c>
      <c r="L61">
        <v>318.4354900118023</v>
      </c>
      <c r="M61">
        <v>13.859963183489988</v>
      </c>
      <c r="N61">
        <v>19.278769492280759</v>
      </c>
      <c r="O61">
        <v>0</v>
      </c>
      <c r="P61">
        <v>22.540368062078272</v>
      </c>
      <c r="Q61">
        <v>1.9303773582089554</v>
      </c>
      <c r="R61">
        <v>7.000136585365853</v>
      </c>
      <c r="S61">
        <v>4.3509139393939389</v>
      </c>
      <c r="T61">
        <v>0</v>
      </c>
      <c r="U61">
        <v>14.120741048673402</v>
      </c>
      <c r="V61">
        <v>3.5011010879419766</v>
      </c>
      <c r="W61">
        <v>7.3193593517017828</v>
      </c>
      <c r="X61">
        <v>22.760690400203924</v>
      </c>
      <c r="Y61">
        <v>0</v>
      </c>
      <c r="Z61">
        <v>1.9346770227272727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2.6326575000000001</v>
      </c>
      <c r="AG61">
        <v>12.483871784800003</v>
      </c>
      <c r="AH61">
        <v>0</v>
      </c>
      <c r="AI61">
        <v>0</v>
      </c>
      <c r="AJ61">
        <v>0</v>
      </c>
      <c r="AK61">
        <v>15.999256903388495</v>
      </c>
      <c r="AL61">
        <v>0</v>
      </c>
      <c r="AM61">
        <v>4.6890834403600898</v>
      </c>
      <c r="AN61">
        <v>0.64745500000000011</v>
      </c>
      <c r="AO61">
        <v>0</v>
      </c>
      <c r="AP61">
        <v>0</v>
      </c>
      <c r="AQ61">
        <v>7.1403860199999984</v>
      </c>
      <c r="AR61">
        <v>10.4807328</v>
      </c>
      <c r="AS61">
        <v>9.1788606386410958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505.12486486558777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4.8399732345296691</v>
      </c>
      <c r="L62">
        <v>318.4354900118023</v>
      </c>
      <c r="M62">
        <v>13.859963183489988</v>
      </c>
      <c r="N62">
        <v>19.278769492280759</v>
      </c>
      <c r="O62">
        <v>0</v>
      </c>
      <c r="P62">
        <v>22.540368062078272</v>
      </c>
      <c r="Q62">
        <v>1.9303773582089554</v>
      </c>
      <c r="R62">
        <v>7.000136585365853</v>
      </c>
      <c r="S62">
        <v>4.3509139393939389</v>
      </c>
      <c r="T62">
        <v>0</v>
      </c>
      <c r="U62">
        <v>14.120741048673402</v>
      </c>
      <c r="V62">
        <v>3.5011010879419766</v>
      </c>
      <c r="W62">
        <v>7.3193593517017828</v>
      </c>
      <c r="X62">
        <v>22.760690400203924</v>
      </c>
      <c r="Y62">
        <v>0</v>
      </c>
      <c r="Z62">
        <v>1.9346770227272727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2.6326575000000001</v>
      </c>
      <c r="AG62">
        <v>12.483871784800003</v>
      </c>
      <c r="AH62">
        <v>0</v>
      </c>
      <c r="AI62">
        <v>0</v>
      </c>
      <c r="AJ62">
        <v>0</v>
      </c>
      <c r="AK62">
        <v>15.999256903388495</v>
      </c>
      <c r="AL62">
        <v>0</v>
      </c>
      <c r="AM62">
        <v>4.6890834403600898</v>
      </c>
      <c r="AN62">
        <v>0.64745500000000011</v>
      </c>
      <c r="AO62">
        <v>0</v>
      </c>
      <c r="AP62">
        <v>0</v>
      </c>
      <c r="AQ62">
        <v>7.1403860199999984</v>
      </c>
      <c r="AR62">
        <v>10.4807328</v>
      </c>
      <c r="AS62">
        <v>9.1788606386410958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505.12486486558777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4.8399732345296691</v>
      </c>
      <c r="L63">
        <v>318.4354900118023</v>
      </c>
      <c r="M63">
        <v>13.859963183489988</v>
      </c>
      <c r="N63">
        <v>19.278769492280759</v>
      </c>
      <c r="O63">
        <v>0</v>
      </c>
      <c r="P63">
        <v>22.540368062078272</v>
      </c>
      <c r="Q63">
        <v>1.9303773582089554</v>
      </c>
      <c r="R63">
        <v>7.000136585365853</v>
      </c>
      <c r="S63">
        <v>4.3509139393939389</v>
      </c>
      <c r="T63">
        <v>0</v>
      </c>
      <c r="U63">
        <v>14.120741048673402</v>
      </c>
      <c r="V63">
        <v>3.5011010879419766</v>
      </c>
      <c r="W63">
        <v>7.3193593517017828</v>
      </c>
      <c r="X63">
        <v>22.760690400203924</v>
      </c>
      <c r="Y63">
        <v>0</v>
      </c>
      <c r="Z63">
        <v>1.9346770227272727</v>
      </c>
      <c r="AA63">
        <v>0</v>
      </c>
      <c r="AB63">
        <v>0</v>
      </c>
      <c r="AC63">
        <v>0</v>
      </c>
      <c r="AD63">
        <v>0</v>
      </c>
      <c r="AE63">
        <v>4.8885702883865942</v>
      </c>
      <c r="AF63">
        <v>2.6326575000000001</v>
      </c>
      <c r="AG63">
        <v>12.483871784800003</v>
      </c>
      <c r="AH63">
        <v>0</v>
      </c>
      <c r="AI63">
        <v>0</v>
      </c>
      <c r="AJ63">
        <v>0</v>
      </c>
      <c r="AK63">
        <v>15.999256903388495</v>
      </c>
      <c r="AL63">
        <v>0</v>
      </c>
      <c r="AM63">
        <v>4.6890834403600898</v>
      </c>
      <c r="AN63">
        <v>0.64745500000000011</v>
      </c>
      <c r="AO63">
        <v>0</v>
      </c>
      <c r="AP63">
        <v>0</v>
      </c>
      <c r="AQ63">
        <v>7.1403860199999984</v>
      </c>
      <c r="AR63">
        <v>10.4807328</v>
      </c>
      <c r="AS63">
        <v>9.1788606386410958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510.01343515397434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4.8399732345296691</v>
      </c>
      <c r="L64">
        <v>318.4354900118023</v>
      </c>
      <c r="M64">
        <v>13.859963183489988</v>
      </c>
      <c r="N64">
        <v>19.278769492280759</v>
      </c>
      <c r="O64">
        <v>0</v>
      </c>
      <c r="P64">
        <v>22.540368062078272</v>
      </c>
      <c r="Q64">
        <v>1.9303773582089554</v>
      </c>
      <c r="R64">
        <v>7.000136585365853</v>
      </c>
      <c r="S64">
        <v>4.3509139393939389</v>
      </c>
      <c r="T64">
        <v>0</v>
      </c>
      <c r="U64">
        <v>14.120741048673402</v>
      </c>
      <c r="V64">
        <v>3.5011010879419766</v>
      </c>
      <c r="W64">
        <v>7.3193593517017828</v>
      </c>
      <c r="X64">
        <v>22.760690400203924</v>
      </c>
      <c r="Y64">
        <v>0</v>
      </c>
      <c r="Z64">
        <v>1.9346770227272727</v>
      </c>
      <c r="AA64">
        <v>0</v>
      </c>
      <c r="AB64">
        <v>0</v>
      </c>
      <c r="AC64">
        <v>0</v>
      </c>
      <c r="AD64">
        <v>0</v>
      </c>
      <c r="AE64">
        <v>4.8885702883865942</v>
      </c>
      <c r="AF64">
        <v>2.6326575000000001</v>
      </c>
      <c r="AG64">
        <v>12.483871784800003</v>
      </c>
      <c r="AH64">
        <v>0</v>
      </c>
      <c r="AI64">
        <v>0</v>
      </c>
      <c r="AJ64">
        <v>0</v>
      </c>
      <c r="AK64">
        <v>15.999256903388495</v>
      </c>
      <c r="AL64">
        <v>0</v>
      </c>
      <c r="AM64">
        <v>4.6890834403600898</v>
      </c>
      <c r="AN64">
        <v>0.64745500000000011</v>
      </c>
      <c r="AO64">
        <v>0</v>
      </c>
      <c r="AP64">
        <v>0</v>
      </c>
      <c r="AQ64">
        <v>7.1403860199999984</v>
      </c>
      <c r="AR64">
        <v>10.4807328</v>
      </c>
      <c r="AS64">
        <v>9.1788606386410958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510.01343515397434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4.8399732345296691</v>
      </c>
      <c r="L65">
        <v>318.4354900118023</v>
      </c>
      <c r="M65">
        <v>13.859963183489988</v>
      </c>
      <c r="N65">
        <v>19.278769492280759</v>
      </c>
      <c r="O65">
        <v>0</v>
      </c>
      <c r="P65">
        <v>22.540368062078272</v>
      </c>
      <c r="Q65">
        <v>1.9303773582089554</v>
      </c>
      <c r="R65">
        <v>7.000136585365853</v>
      </c>
      <c r="S65">
        <v>4.3509139393939389</v>
      </c>
      <c r="T65">
        <v>0</v>
      </c>
      <c r="U65">
        <v>13.730094977350847</v>
      </c>
      <c r="V65">
        <v>3.5011010879419766</v>
      </c>
      <c r="W65">
        <v>7.3193593517017828</v>
      </c>
      <c r="X65">
        <v>22.760690400203924</v>
      </c>
      <c r="Y65">
        <v>0</v>
      </c>
      <c r="Z65">
        <v>1.9346770227272727</v>
      </c>
      <c r="AA65">
        <v>0</v>
      </c>
      <c r="AB65">
        <v>0</v>
      </c>
      <c r="AC65">
        <v>0</v>
      </c>
      <c r="AD65">
        <v>0</v>
      </c>
      <c r="AE65">
        <v>4.8885702883865942</v>
      </c>
      <c r="AF65">
        <v>2.6326575000000001</v>
      </c>
      <c r="AG65">
        <v>12.483871784800003</v>
      </c>
      <c r="AH65">
        <v>5.6190436000000004</v>
      </c>
      <c r="AI65">
        <v>0</v>
      </c>
      <c r="AJ65">
        <v>0</v>
      </c>
      <c r="AK65">
        <v>15.999256903388495</v>
      </c>
      <c r="AL65">
        <v>0</v>
      </c>
      <c r="AM65">
        <v>4.6890834403600898</v>
      </c>
      <c r="AN65">
        <v>0.64745500000000011</v>
      </c>
      <c r="AO65">
        <v>0</v>
      </c>
      <c r="AP65">
        <v>0</v>
      </c>
      <c r="AQ65">
        <v>7.1403860199999984</v>
      </c>
      <c r="AR65">
        <v>10.4807328</v>
      </c>
      <c r="AS65">
        <v>9.1788606386410958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515.24183268265188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4.8399732345296691</v>
      </c>
      <c r="L66">
        <v>318.4354900118023</v>
      </c>
      <c r="M66">
        <v>13.859963183489988</v>
      </c>
      <c r="N66">
        <v>14.509005494382022</v>
      </c>
      <c r="O66">
        <v>0</v>
      </c>
      <c r="P66">
        <v>19.34076676553504</v>
      </c>
      <c r="Q66">
        <v>1.9303773582089554</v>
      </c>
      <c r="R66">
        <v>7.000136585365853</v>
      </c>
      <c r="S66">
        <v>4.3509139393939389</v>
      </c>
      <c r="T66">
        <v>0</v>
      </c>
      <c r="U66">
        <v>11.960424989053445</v>
      </c>
      <c r="V66">
        <v>3.5011010879419766</v>
      </c>
      <c r="W66">
        <v>7.3193593517017828</v>
      </c>
      <c r="X66">
        <v>22.760690400203924</v>
      </c>
      <c r="Y66">
        <v>0</v>
      </c>
      <c r="Z66">
        <v>1.9346770227272727</v>
      </c>
      <c r="AA66">
        <v>0</v>
      </c>
      <c r="AB66">
        <v>0</v>
      </c>
      <c r="AC66">
        <v>0</v>
      </c>
      <c r="AD66">
        <v>0</v>
      </c>
      <c r="AE66">
        <v>4.8885702883865942</v>
      </c>
      <c r="AF66">
        <v>2.6326575000000001</v>
      </c>
      <c r="AG66">
        <v>12.483871784800003</v>
      </c>
      <c r="AH66">
        <v>5.6190436000000004</v>
      </c>
      <c r="AI66">
        <v>0</v>
      </c>
      <c r="AJ66">
        <v>0</v>
      </c>
      <c r="AK66">
        <v>15.999256903388495</v>
      </c>
      <c r="AL66">
        <v>0</v>
      </c>
      <c r="AM66">
        <v>3.1323837231807947</v>
      </c>
      <c r="AN66">
        <v>0.64745500000000011</v>
      </c>
      <c r="AO66">
        <v>0</v>
      </c>
      <c r="AP66">
        <v>0</v>
      </c>
      <c r="AQ66">
        <v>7.1403860199999984</v>
      </c>
      <c r="AR66">
        <v>10.4807328</v>
      </c>
      <c r="AS66">
        <v>9.1788606386410958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503.94609768273301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4.8399732345296691</v>
      </c>
      <c r="L67">
        <v>319</v>
      </c>
      <c r="M67">
        <v>12.570143071794179</v>
      </c>
      <c r="N67">
        <v>14.51009049352696</v>
      </c>
      <c r="O67">
        <v>0</v>
      </c>
      <c r="P67">
        <v>19.340497569198011</v>
      </c>
      <c r="Q67">
        <v>1.9303773582089554</v>
      </c>
      <c r="R67">
        <v>7.000136585365853</v>
      </c>
      <c r="S67">
        <v>4.3509139393939389</v>
      </c>
      <c r="T67">
        <v>0</v>
      </c>
      <c r="U67">
        <v>11.970082874471085</v>
      </c>
      <c r="V67">
        <v>3.5011010879419766</v>
      </c>
      <c r="W67">
        <v>7.3193593517017828</v>
      </c>
      <c r="X67">
        <v>22.760690400203924</v>
      </c>
      <c r="Y67">
        <v>0</v>
      </c>
      <c r="Z67">
        <v>1.9346770227272727</v>
      </c>
      <c r="AA67">
        <v>4.1674373151898729</v>
      </c>
      <c r="AB67">
        <v>0</v>
      </c>
      <c r="AC67">
        <v>0</v>
      </c>
      <c r="AD67">
        <v>0</v>
      </c>
      <c r="AE67">
        <v>4.8885702883865942</v>
      </c>
      <c r="AF67">
        <v>2.6326575000000001</v>
      </c>
      <c r="AG67">
        <v>12.483871784800003</v>
      </c>
      <c r="AH67">
        <v>11.238087200000001</v>
      </c>
      <c r="AI67">
        <v>0</v>
      </c>
      <c r="AJ67">
        <v>0</v>
      </c>
      <c r="AK67">
        <v>15.999256903388495</v>
      </c>
      <c r="AL67">
        <v>0</v>
      </c>
      <c r="AM67">
        <v>3.1323837231807947</v>
      </c>
      <c r="AN67">
        <v>0.64745500000000011</v>
      </c>
      <c r="AO67">
        <v>0</v>
      </c>
      <c r="AP67">
        <v>0</v>
      </c>
      <c r="AQ67">
        <v>7.1403860199999984</v>
      </c>
      <c r="AR67">
        <v>10.4807328</v>
      </c>
      <c r="AS67">
        <v>9.1788606386410958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513.01774216265039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4.8399732345296691</v>
      </c>
      <c r="L68">
        <v>319</v>
      </c>
      <c r="M68">
        <v>12.570143071794179</v>
      </c>
      <c r="N68">
        <v>14.51009049352696</v>
      </c>
      <c r="O68">
        <v>0</v>
      </c>
      <c r="P68">
        <v>19.340497569198011</v>
      </c>
      <c r="Q68">
        <v>1.9303773582089554</v>
      </c>
      <c r="R68">
        <v>7.000136585365853</v>
      </c>
      <c r="S68">
        <v>4.3509139393939389</v>
      </c>
      <c r="T68">
        <v>0</v>
      </c>
      <c r="U68">
        <v>11.970082874471085</v>
      </c>
      <c r="V68">
        <v>3.5011010879419766</v>
      </c>
      <c r="W68">
        <v>7.3193593517017828</v>
      </c>
      <c r="X68">
        <v>22.760690400203924</v>
      </c>
      <c r="Y68">
        <v>0</v>
      </c>
      <c r="Z68">
        <v>1.9346770227272727</v>
      </c>
      <c r="AA68">
        <v>4.1674373151898729</v>
      </c>
      <c r="AB68">
        <v>0</v>
      </c>
      <c r="AC68">
        <v>0</v>
      </c>
      <c r="AD68">
        <v>0</v>
      </c>
      <c r="AE68">
        <v>4.8885702883865942</v>
      </c>
      <c r="AF68">
        <v>2.6326575000000001</v>
      </c>
      <c r="AG68">
        <v>12.483871784800003</v>
      </c>
      <c r="AH68">
        <v>11.238087200000001</v>
      </c>
      <c r="AI68">
        <v>0</v>
      </c>
      <c r="AJ68">
        <v>0</v>
      </c>
      <c r="AK68">
        <v>15.999256903388495</v>
      </c>
      <c r="AL68">
        <v>0</v>
      </c>
      <c r="AM68">
        <v>3.1323837231807947</v>
      </c>
      <c r="AN68">
        <v>0.64745500000000011</v>
      </c>
      <c r="AO68">
        <v>0</v>
      </c>
      <c r="AP68">
        <v>0</v>
      </c>
      <c r="AQ68">
        <v>7.1403860199999984</v>
      </c>
      <c r="AR68">
        <v>10.4807328</v>
      </c>
      <c r="AS68">
        <v>9.1788606386410958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513.01774216265039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4.8399732345296691</v>
      </c>
      <c r="L69">
        <v>319</v>
      </c>
      <c r="M69">
        <v>12.570143071794179</v>
      </c>
      <c r="N69">
        <v>14.51009049352696</v>
      </c>
      <c r="O69">
        <v>0</v>
      </c>
      <c r="P69">
        <v>19.340497569198011</v>
      </c>
      <c r="Q69">
        <v>1.9303773582089554</v>
      </c>
      <c r="R69">
        <v>7.000136585365853</v>
      </c>
      <c r="S69">
        <v>4.3509139393939389</v>
      </c>
      <c r="T69">
        <v>0</v>
      </c>
      <c r="U69">
        <v>11.970082874471085</v>
      </c>
      <c r="V69">
        <v>3.5011010879419766</v>
      </c>
      <c r="W69">
        <v>5.799128865979382</v>
      </c>
      <c r="X69">
        <v>19.339031282796892</v>
      </c>
      <c r="Y69">
        <v>0</v>
      </c>
      <c r="Z69">
        <v>1.9346770227272727</v>
      </c>
      <c r="AA69">
        <v>4.1674373151898729</v>
      </c>
      <c r="AB69">
        <v>0</v>
      </c>
      <c r="AC69">
        <v>0</v>
      </c>
      <c r="AD69">
        <v>0</v>
      </c>
      <c r="AE69">
        <v>4.8885702883865942</v>
      </c>
      <c r="AF69">
        <v>2.6326575000000001</v>
      </c>
      <c r="AG69">
        <v>12.483871784800003</v>
      </c>
      <c r="AH69">
        <v>11.238087200000001</v>
      </c>
      <c r="AI69">
        <v>0</v>
      </c>
      <c r="AJ69">
        <v>0</v>
      </c>
      <c r="AK69">
        <v>15.999256903388495</v>
      </c>
      <c r="AL69">
        <v>0</v>
      </c>
      <c r="AM69">
        <v>3.1323837231807947</v>
      </c>
      <c r="AN69">
        <v>0.64745500000000011</v>
      </c>
      <c r="AO69">
        <v>0</v>
      </c>
      <c r="AP69">
        <v>0</v>
      </c>
      <c r="AQ69">
        <v>10.710579029999998</v>
      </c>
      <c r="AR69">
        <v>10.4807328</v>
      </c>
      <c r="AS69">
        <v>9.1788606386410958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511.64604556952094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4.8399732345296691</v>
      </c>
      <c r="L70">
        <v>319</v>
      </c>
      <c r="M70">
        <v>12.570143071794179</v>
      </c>
      <c r="N70">
        <v>14.51009049352696</v>
      </c>
      <c r="O70">
        <v>0</v>
      </c>
      <c r="P70">
        <v>19.340497569198011</v>
      </c>
      <c r="Q70">
        <v>1.9303773582089554</v>
      </c>
      <c r="R70">
        <v>7.000136585365853</v>
      </c>
      <c r="S70">
        <v>4.3509139393939389</v>
      </c>
      <c r="T70">
        <v>0</v>
      </c>
      <c r="U70">
        <v>11.970082874471085</v>
      </c>
      <c r="V70">
        <v>3.5011010879419766</v>
      </c>
      <c r="W70">
        <v>5.799128865979382</v>
      </c>
      <c r="X70">
        <v>19.339031282796892</v>
      </c>
      <c r="Y70">
        <v>0</v>
      </c>
      <c r="Z70">
        <v>1.9346770227272727</v>
      </c>
      <c r="AA70">
        <v>4.1674373151898729</v>
      </c>
      <c r="AB70">
        <v>0</v>
      </c>
      <c r="AC70">
        <v>0</v>
      </c>
      <c r="AD70">
        <v>0</v>
      </c>
      <c r="AE70">
        <v>4.8885702883865942</v>
      </c>
      <c r="AF70">
        <v>2.6326575000000001</v>
      </c>
      <c r="AG70">
        <v>12.483871784800003</v>
      </c>
      <c r="AH70">
        <v>11.238087200000001</v>
      </c>
      <c r="AI70">
        <v>0</v>
      </c>
      <c r="AJ70">
        <v>0</v>
      </c>
      <c r="AK70">
        <v>15.999256903388495</v>
      </c>
      <c r="AL70">
        <v>0</v>
      </c>
      <c r="AM70">
        <v>3.1323837231807947</v>
      </c>
      <c r="AN70">
        <v>0.64745500000000011</v>
      </c>
      <c r="AO70">
        <v>0</v>
      </c>
      <c r="AP70">
        <v>0</v>
      </c>
      <c r="AQ70">
        <v>10.710579029999998</v>
      </c>
      <c r="AR70">
        <v>10.4807328</v>
      </c>
      <c r="AS70">
        <v>9.1788606386410958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511.64604556952094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4.8399732345296691</v>
      </c>
      <c r="L71">
        <v>319</v>
      </c>
      <c r="M71">
        <v>12.570143071794179</v>
      </c>
      <c r="N71">
        <v>14.51009049352696</v>
      </c>
      <c r="O71">
        <v>0</v>
      </c>
      <c r="P71">
        <v>19.340497569198011</v>
      </c>
      <c r="Q71">
        <v>1.9303773582089554</v>
      </c>
      <c r="R71">
        <v>7.000136585365853</v>
      </c>
      <c r="S71">
        <v>4.3509139393939389</v>
      </c>
      <c r="T71">
        <v>0</v>
      </c>
      <c r="U71">
        <v>11.970082874471085</v>
      </c>
      <c r="V71">
        <v>3.5011010879419766</v>
      </c>
      <c r="W71">
        <v>5.799128865979382</v>
      </c>
      <c r="X71">
        <v>19.339031282796892</v>
      </c>
      <c r="Y71">
        <v>0</v>
      </c>
      <c r="Z71">
        <v>1.9346770227272727</v>
      </c>
      <c r="AA71">
        <v>8.3348746303797459</v>
      </c>
      <c r="AB71">
        <v>0</v>
      </c>
      <c r="AC71">
        <v>0</v>
      </c>
      <c r="AD71">
        <v>2.7042830979560937</v>
      </c>
      <c r="AE71">
        <v>4.8885702883865942</v>
      </c>
      <c r="AF71">
        <v>2.6326575000000001</v>
      </c>
      <c r="AG71">
        <v>12.483871784800003</v>
      </c>
      <c r="AH71">
        <v>17.980939520000003</v>
      </c>
      <c r="AI71">
        <v>0</v>
      </c>
      <c r="AJ71">
        <v>0</v>
      </c>
      <c r="AK71">
        <v>15.999256903388495</v>
      </c>
      <c r="AL71">
        <v>0</v>
      </c>
      <c r="AM71">
        <v>3.1323837231807947</v>
      </c>
      <c r="AN71">
        <v>0.64745500000000011</v>
      </c>
      <c r="AO71">
        <v>0</v>
      </c>
      <c r="AP71">
        <v>0.30402703777961887</v>
      </c>
      <c r="AQ71">
        <v>14.280772039999997</v>
      </c>
      <c r="AR71">
        <v>10.4807328</v>
      </c>
      <c r="AS71">
        <v>9.1788606386410958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529.13483835044656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4.8399732345296691</v>
      </c>
      <c r="L72">
        <v>319</v>
      </c>
      <c r="M72">
        <v>12.570143071794179</v>
      </c>
      <c r="N72">
        <v>14.51009049352696</v>
      </c>
      <c r="O72">
        <v>0</v>
      </c>
      <c r="P72">
        <v>19.340497569198011</v>
      </c>
      <c r="Q72">
        <v>1.9303773582089554</v>
      </c>
      <c r="R72">
        <v>7.000136585365853</v>
      </c>
      <c r="S72">
        <v>4.3509139393939389</v>
      </c>
      <c r="T72">
        <v>0</v>
      </c>
      <c r="U72">
        <v>11.970082874471085</v>
      </c>
      <c r="V72">
        <v>3.5011010879419766</v>
      </c>
      <c r="W72">
        <v>5.799128865979382</v>
      </c>
      <c r="X72">
        <v>19.339031282796892</v>
      </c>
      <c r="Y72">
        <v>0</v>
      </c>
      <c r="Z72">
        <v>3.8693537386363634</v>
      </c>
      <c r="AA72">
        <v>8.3348746303797459</v>
      </c>
      <c r="AB72">
        <v>0.9887576534133532</v>
      </c>
      <c r="AC72">
        <v>2.8713323540914089</v>
      </c>
      <c r="AD72">
        <v>2.7042830979560937</v>
      </c>
      <c r="AE72">
        <v>9.7771405767731885</v>
      </c>
      <c r="AF72">
        <v>4.9727974999999995</v>
      </c>
      <c r="AG72">
        <v>12.483871784800003</v>
      </c>
      <c r="AH72">
        <v>17.980939520000003</v>
      </c>
      <c r="AI72">
        <v>0</v>
      </c>
      <c r="AJ72">
        <v>0</v>
      </c>
      <c r="AK72">
        <v>15.999256903388495</v>
      </c>
      <c r="AL72">
        <v>0</v>
      </c>
      <c r="AM72">
        <v>3.1323837231807947</v>
      </c>
      <c r="AN72">
        <v>0.64745500000000011</v>
      </c>
      <c r="AO72">
        <v>0</v>
      </c>
      <c r="AP72">
        <v>0.30402703777961887</v>
      </c>
      <c r="AQ72">
        <v>14.280772039999997</v>
      </c>
      <c r="AR72">
        <v>10.4807328</v>
      </c>
      <c r="AS72">
        <v>9.1788606386410958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542.15831536224721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4.8399732345296691</v>
      </c>
      <c r="L73">
        <v>318.2</v>
      </c>
      <c r="M73">
        <v>12.570143071794179</v>
      </c>
      <c r="N73">
        <v>14.51009049352696</v>
      </c>
      <c r="O73">
        <v>0</v>
      </c>
      <c r="P73">
        <v>19.340497569198011</v>
      </c>
      <c r="Q73">
        <v>1.9295747457627117</v>
      </c>
      <c r="R73">
        <v>6.9594833721156961</v>
      </c>
      <c r="S73">
        <v>4.3500329962073323</v>
      </c>
      <c r="T73">
        <v>0</v>
      </c>
      <c r="U73">
        <v>11.970082874471085</v>
      </c>
      <c r="V73">
        <v>3.1066147278334624</v>
      </c>
      <c r="W73">
        <v>5.7992256190734217</v>
      </c>
      <c r="X73">
        <v>19.341029001860939</v>
      </c>
      <c r="Y73">
        <v>0</v>
      </c>
      <c r="Z73">
        <v>3.8693537386363634</v>
      </c>
      <c r="AA73">
        <v>12.50231194556962</v>
      </c>
      <c r="AB73">
        <v>3.8759294613653408</v>
      </c>
      <c r="AC73">
        <v>5.7426650149992149</v>
      </c>
      <c r="AD73">
        <v>5.4085665027252086</v>
      </c>
      <c r="AE73">
        <v>9.7771405767731885</v>
      </c>
      <c r="AF73">
        <v>7.4591962499999998</v>
      </c>
      <c r="AG73">
        <v>12.483871784800003</v>
      </c>
      <c r="AH73">
        <v>26.297123925279834</v>
      </c>
      <c r="AI73">
        <v>0</v>
      </c>
      <c r="AJ73">
        <v>0</v>
      </c>
      <c r="AK73">
        <v>15.999256903388495</v>
      </c>
      <c r="AL73">
        <v>0</v>
      </c>
      <c r="AM73">
        <v>3.1323837231807947</v>
      </c>
      <c r="AN73">
        <v>0.64745500000000011</v>
      </c>
      <c r="AO73">
        <v>0</v>
      </c>
      <c r="AP73">
        <v>0.30402703777961887</v>
      </c>
      <c r="AQ73">
        <v>14.280772039999997</v>
      </c>
      <c r="AR73">
        <v>10.4807328</v>
      </c>
      <c r="AS73">
        <v>9.1788606386410958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564.35639504951234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4.8399732345296691</v>
      </c>
      <c r="L74">
        <v>318.2</v>
      </c>
      <c r="M74">
        <v>12.570143071794179</v>
      </c>
      <c r="N74">
        <v>14.51009049352696</v>
      </c>
      <c r="O74">
        <v>0</v>
      </c>
      <c r="P74">
        <v>19.340497569198011</v>
      </c>
      <c r="Q74">
        <v>1.9295747457627117</v>
      </c>
      <c r="R74">
        <v>6.9594833721156961</v>
      </c>
      <c r="S74">
        <v>4.3500329962073323</v>
      </c>
      <c r="T74">
        <v>0</v>
      </c>
      <c r="U74">
        <v>11.970082874471085</v>
      </c>
      <c r="V74">
        <v>3.38302978313253</v>
      </c>
      <c r="W74">
        <v>5.7992256190734217</v>
      </c>
      <c r="X74">
        <v>19.341029001860939</v>
      </c>
      <c r="Y74">
        <v>0</v>
      </c>
      <c r="Z74">
        <v>5.804030761363637</v>
      </c>
      <c r="AA74">
        <v>12.50231194556962</v>
      </c>
      <c r="AB74">
        <v>11.722708907726929</v>
      </c>
      <c r="AC74">
        <v>5.7426650149992149</v>
      </c>
      <c r="AD74">
        <v>8.1128496006813027</v>
      </c>
      <c r="AE74">
        <v>9.7771405767731885</v>
      </c>
      <c r="AF74">
        <v>10.2381125</v>
      </c>
      <c r="AG74">
        <v>12.483871784800003</v>
      </c>
      <c r="AH74">
        <v>27.758075322639915</v>
      </c>
      <c r="AI74">
        <v>0</v>
      </c>
      <c r="AJ74">
        <v>0</v>
      </c>
      <c r="AK74">
        <v>15.999256903388495</v>
      </c>
      <c r="AL74">
        <v>0</v>
      </c>
      <c r="AM74">
        <v>4.6890834403600898</v>
      </c>
      <c r="AN74">
        <v>0.64745500000000011</v>
      </c>
      <c r="AO74">
        <v>0</v>
      </c>
      <c r="AP74">
        <v>0.30402703777961887</v>
      </c>
      <c r="AQ74">
        <v>14.280772039999997</v>
      </c>
      <c r="AR74">
        <v>10.4807328</v>
      </c>
      <c r="AS74">
        <v>9.1788606386410958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582.91511703639583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4.8399732345296691</v>
      </c>
      <c r="L75">
        <v>315.10094849625142</v>
      </c>
      <c r="M75">
        <v>12.570143071794179</v>
      </c>
      <c r="N75">
        <v>14.51009049352696</v>
      </c>
      <c r="O75">
        <v>0</v>
      </c>
      <c r="P75">
        <v>19.340497569198011</v>
      </c>
      <c r="Q75">
        <v>1.9308892194543299</v>
      </c>
      <c r="R75">
        <v>6.9594833721156961</v>
      </c>
      <c r="S75">
        <v>4.3504812286158634</v>
      </c>
      <c r="T75">
        <v>0</v>
      </c>
      <c r="U75">
        <v>11.970082874471085</v>
      </c>
      <c r="V75">
        <v>3.38302978313253</v>
      </c>
      <c r="W75">
        <v>5.7992256190734217</v>
      </c>
      <c r="X75">
        <v>19.341029001860939</v>
      </c>
      <c r="Y75">
        <v>0</v>
      </c>
      <c r="Z75">
        <v>5.804030761363637</v>
      </c>
      <c r="AA75">
        <v>12.50231194556962</v>
      </c>
      <c r="AB75">
        <v>11.722708907726929</v>
      </c>
      <c r="AC75">
        <v>5.7426650149992149</v>
      </c>
      <c r="AD75">
        <v>10.817132698637398</v>
      </c>
      <c r="AE75">
        <v>9.7771405767731885</v>
      </c>
      <c r="AF75">
        <v>10.2381125</v>
      </c>
      <c r="AG75">
        <v>12.483871784800003</v>
      </c>
      <c r="AH75">
        <v>27.758075322639915</v>
      </c>
      <c r="AI75">
        <v>0</v>
      </c>
      <c r="AJ75">
        <v>0</v>
      </c>
      <c r="AK75">
        <v>15.999256903388495</v>
      </c>
      <c r="AL75">
        <v>0</v>
      </c>
      <c r="AM75">
        <v>4.6890834403600898</v>
      </c>
      <c r="AN75">
        <v>0.64745500000000011</v>
      </c>
      <c r="AO75">
        <v>0</v>
      </c>
      <c r="AP75">
        <v>0.30402703777961887</v>
      </c>
      <c r="AQ75">
        <v>14.280772039999997</v>
      </c>
      <c r="AR75">
        <v>10.4807328</v>
      </c>
      <c r="AS75">
        <v>9.1788606386410958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582.52211133670346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4.8399732345296691</v>
      </c>
      <c r="L76">
        <v>315.10094849625142</v>
      </c>
      <c r="M76">
        <v>12.570143071794179</v>
      </c>
      <c r="N76">
        <v>14.51009049352696</v>
      </c>
      <c r="O76">
        <v>0</v>
      </c>
      <c r="P76">
        <v>19.340497569198011</v>
      </c>
      <c r="Q76">
        <v>1.9308892194543299</v>
      </c>
      <c r="R76">
        <v>6.9594833721156961</v>
      </c>
      <c r="S76">
        <v>4.3504812286158634</v>
      </c>
      <c r="T76">
        <v>0</v>
      </c>
      <c r="U76">
        <v>11.970082874471085</v>
      </c>
      <c r="V76">
        <v>3.38302978313253</v>
      </c>
      <c r="W76">
        <v>5.7992256190734217</v>
      </c>
      <c r="X76">
        <v>19.341029001860939</v>
      </c>
      <c r="Y76">
        <v>0</v>
      </c>
      <c r="Z76">
        <v>5.804030761363637</v>
      </c>
      <c r="AA76">
        <v>12.50231194556962</v>
      </c>
      <c r="AB76">
        <v>11.722708907726929</v>
      </c>
      <c r="AC76">
        <v>5.7426650149992149</v>
      </c>
      <c r="AD76">
        <v>10.817132698637398</v>
      </c>
      <c r="AE76">
        <v>9.7771405767731885</v>
      </c>
      <c r="AF76">
        <v>10.2381125</v>
      </c>
      <c r="AG76">
        <v>12.483871784800003</v>
      </c>
      <c r="AH76">
        <v>27.758075322639915</v>
      </c>
      <c r="AI76">
        <v>0</v>
      </c>
      <c r="AJ76">
        <v>0</v>
      </c>
      <c r="AK76">
        <v>15.999256903388495</v>
      </c>
      <c r="AL76">
        <v>0</v>
      </c>
      <c r="AM76">
        <v>4.6890834403600898</v>
      </c>
      <c r="AN76">
        <v>0.64745500000000011</v>
      </c>
      <c r="AO76">
        <v>0</v>
      </c>
      <c r="AP76">
        <v>0.30402703777961887</v>
      </c>
      <c r="AQ76">
        <v>14.280772039999997</v>
      </c>
      <c r="AR76">
        <v>10.4807328</v>
      </c>
      <c r="AS76">
        <v>9.1788606386410958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582.52211133670346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4.8399732345296691</v>
      </c>
      <c r="L77">
        <v>315.10094849625142</v>
      </c>
      <c r="M77">
        <v>12.570143071794179</v>
      </c>
      <c r="N77">
        <v>14.51009049352696</v>
      </c>
      <c r="O77">
        <v>0</v>
      </c>
      <c r="P77">
        <v>19.340497569198011</v>
      </c>
      <c r="Q77">
        <v>1.9308892194543299</v>
      </c>
      <c r="R77">
        <v>6.9594833721156961</v>
      </c>
      <c r="S77">
        <v>4.3504812286158634</v>
      </c>
      <c r="T77">
        <v>0</v>
      </c>
      <c r="U77">
        <v>11.970082874471085</v>
      </c>
      <c r="V77">
        <v>3.38302978313253</v>
      </c>
      <c r="W77">
        <v>5.7992256190734217</v>
      </c>
      <c r="X77">
        <v>19.339944040664712</v>
      </c>
      <c r="Y77">
        <v>0</v>
      </c>
      <c r="Z77">
        <v>5.804030761363637</v>
      </c>
      <c r="AA77">
        <v>12.50231194556962</v>
      </c>
      <c r="AB77">
        <v>11.722708907726929</v>
      </c>
      <c r="AC77">
        <v>5.7426650149992149</v>
      </c>
      <c r="AD77">
        <v>10.817132698637398</v>
      </c>
      <c r="AE77">
        <v>9.7771405767731885</v>
      </c>
      <c r="AF77">
        <v>10.2381125</v>
      </c>
      <c r="AG77">
        <v>12.483871784800003</v>
      </c>
      <c r="AH77">
        <v>27.758075322639915</v>
      </c>
      <c r="AI77">
        <v>0</v>
      </c>
      <c r="AJ77">
        <v>0</v>
      </c>
      <c r="AK77">
        <v>15.999256903388495</v>
      </c>
      <c r="AL77">
        <v>0</v>
      </c>
      <c r="AM77">
        <v>4.6890834403600898</v>
      </c>
      <c r="AN77">
        <v>0.64745500000000011</v>
      </c>
      <c r="AO77">
        <v>0</v>
      </c>
      <c r="AP77">
        <v>0.53204716271748131</v>
      </c>
      <c r="AQ77">
        <v>14.280772039999997</v>
      </c>
      <c r="AR77">
        <v>10.4807328</v>
      </c>
      <c r="AS77">
        <v>9.1788606386410958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582.74904650044516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4.8399732345296691</v>
      </c>
      <c r="L78">
        <v>315.10094849625142</v>
      </c>
      <c r="M78">
        <v>12.570143071794179</v>
      </c>
      <c r="N78">
        <v>14.51009049352696</v>
      </c>
      <c r="O78">
        <v>0</v>
      </c>
      <c r="P78">
        <v>19.340497569198011</v>
      </c>
      <c r="Q78">
        <v>1.9308892194543299</v>
      </c>
      <c r="R78">
        <v>6.9594833721156961</v>
      </c>
      <c r="S78">
        <v>4.3504812286158634</v>
      </c>
      <c r="T78">
        <v>0</v>
      </c>
      <c r="U78">
        <v>11.970082874471085</v>
      </c>
      <c r="V78">
        <v>3.38302978313253</v>
      </c>
      <c r="W78">
        <v>5.7995321189591076</v>
      </c>
      <c r="X78">
        <v>19.339944040664712</v>
      </c>
      <c r="Y78">
        <v>0</v>
      </c>
      <c r="Z78">
        <v>5.804030761363637</v>
      </c>
      <c r="AA78">
        <v>12.50231194556962</v>
      </c>
      <c r="AB78">
        <v>11.722708907726929</v>
      </c>
      <c r="AC78">
        <v>5.7426650149992149</v>
      </c>
      <c r="AD78">
        <v>10.817132698637398</v>
      </c>
      <c r="AE78">
        <v>9.7771405767731885</v>
      </c>
      <c r="AF78">
        <v>10.2381125</v>
      </c>
      <c r="AG78">
        <v>12.483871784800003</v>
      </c>
      <c r="AH78">
        <v>27.758075322639915</v>
      </c>
      <c r="AI78">
        <v>0</v>
      </c>
      <c r="AJ78">
        <v>0</v>
      </c>
      <c r="AK78">
        <v>15.999256903388495</v>
      </c>
      <c r="AL78">
        <v>0</v>
      </c>
      <c r="AM78">
        <v>4.6890834403600898</v>
      </c>
      <c r="AN78">
        <v>0.64745500000000011</v>
      </c>
      <c r="AO78">
        <v>0</v>
      </c>
      <c r="AP78">
        <v>0.53204716271748131</v>
      </c>
      <c r="AQ78">
        <v>14.280772039999997</v>
      </c>
      <c r="AR78">
        <v>10.4807328</v>
      </c>
      <c r="AS78">
        <v>9.1788606386410958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582.74935300033087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4.8399732345296691</v>
      </c>
      <c r="L79">
        <v>314.43649512377664</v>
      </c>
      <c r="M79">
        <v>12.570143071794179</v>
      </c>
      <c r="N79">
        <v>14.51009049352696</v>
      </c>
      <c r="O79">
        <v>0</v>
      </c>
      <c r="P79">
        <v>19.340497569198011</v>
      </c>
      <c r="Q79">
        <v>1.9308892194543299</v>
      </c>
      <c r="R79">
        <v>6.9594833721156961</v>
      </c>
      <c r="S79">
        <v>4.3504812286158634</v>
      </c>
      <c r="T79">
        <v>0</v>
      </c>
      <c r="U79">
        <v>11.970082874471085</v>
      </c>
      <c r="V79">
        <v>3.38302978313253</v>
      </c>
      <c r="W79">
        <v>5.7995321189591076</v>
      </c>
      <c r="X79">
        <v>19.339944040664712</v>
      </c>
      <c r="Y79">
        <v>0</v>
      </c>
      <c r="Z79">
        <v>5.804030761363637</v>
      </c>
      <c r="AA79">
        <v>12.50231194556962</v>
      </c>
      <c r="AB79">
        <v>11.722708907726929</v>
      </c>
      <c r="AC79">
        <v>5.7426650149992149</v>
      </c>
      <c r="AD79">
        <v>10.817132698637398</v>
      </c>
      <c r="AE79">
        <v>9.7771405767731885</v>
      </c>
      <c r="AF79">
        <v>10.2381125</v>
      </c>
      <c r="AG79">
        <v>12.483871784800003</v>
      </c>
      <c r="AH79">
        <v>27.758075322639915</v>
      </c>
      <c r="AI79">
        <v>0</v>
      </c>
      <c r="AJ79">
        <v>0</v>
      </c>
      <c r="AK79">
        <v>15.999256903388495</v>
      </c>
      <c r="AL79">
        <v>0</v>
      </c>
      <c r="AM79">
        <v>4.6890834403600898</v>
      </c>
      <c r="AN79">
        <v>0.64745500000000011</v>
      </c>
      <c r="AO79">
        <v>0</v>
      </c>
      <c r="AP79">
        <v>0.68406068160729072</v>
      </c>
      <c r="AQ79">
        <v>14.280772039999997</v>
      </c>
      <c r="AR79">
        <v>10.4807328</v>
      </c>
      <c r="AS79">
        <v>9.1788606386410958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582.23691314674591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4.8399769348074724</v>
      </c>
      <c r="L80">
        <v>314.43649512377664</v>
      </c>
      <c r="M80">
        <v>12.570143071794179</v>
      </c>
      <c r="N80">
        <v>14.51009049352696</v>
      </c>
      <c r="O80">
        <v>0</v>
      </c>
      <c r="P80">
        <v>19.340497569198011</v>
      </c>
      <c r="Q80">
        <v>1.9308892194543299</v>
      </c>
      <c r="R80">
        <v>6.9594833721156961</v>
      </c>
      <c r="S80">
        <v>4.3504812286158634</v>
      </c>
      <c r="T80">
        <v>0</v>
      </c>
      <c r="U80">
        <v>11.970082874471085</v>
      </c>
      <c r="V80">
        <v>3.38302978313253</v>
      </c>
      <c r="W80">
        <v>5.7188429499725117</v>
      </c>
      <c r="X80">
        <v>19.341029001860939</v>
      </c>
      <c r="Y80">
        <v>0</v>
      </c>
      <c r="Z80">
        <v>1.9346770227272727</v>
      </c>
      <c r="AA80">
        <v>12.50231194556962</v>
      </c>
      <c r="AB80">
        <v>7.815139169542384</v>
      </c>
      <c r="AC80">
        <v>5.7426650149992149</v>
      </c>
      <c r="AD80">
        <v>5.4085665027252086</v>
      </c>
      <c r="AE80">
        <v>9.7771405767731885</v>
      </c>
      <c r="AF80">
        <v>5.2653150000000002</v>
      </c>
      <c r="AG80">
        <v>12.483871784800003</v>
      </c>
      <c r="AH80">
        <v>27.758075322639915</v>
      </c>
      <c r="AI80">
        <v>0</v>
      </c>
      <c r="AJ80">
        <v>0</v>
      </c>
      <c r="AK80">
        <v>15.999256903388495</v>
      </c>
      <c r="AL80">
        <v>0</v>
      </c>
      <c r="AM80">
        <v>3.1323837231807947</v>
      </c>
      <c r="AN80">
        <v>0.64745500000000011</v>
      </c>
      <c r="AO80">
        <v>0</v>
      </c>
      <c r="AP80">
        <v>0.68406068160729072</v>
      </c>
      <c r="AQ80">
        <v>14.280772039999997</v>
      </c>
      <c r="AR80">
        <v>10.4807328</v>
      </c>
      <c r="AS80">
        <v>9.1788606386410958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562.44232574932084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4.8399774542913709</v>
      </c>
      <c r="L81">
        <v>314.43649512377664</v>
      </c>
      <c r="M81">
        <v>27.301227517985613</v>
      </c>
      <c r="N81">
        <v>32.900294571908226</v>
      </c>
      <c r="O81">
        <v>0</v>
      </c>
      <c r="P81">
        <v>41.330849855986934</v>
      </c>
      <c r="Q81">
        <v>1.9308892194543299</v>
      </c>
      <c r="R81">
        <v>6.9594833721156961</v>
      </c>
      <c r="S81">
        <v>4.3504812286158634</v>
      </c>
      <c r="T81">
        <v>0</v>
      </c>
      <c r="U81">
        <v>24.800171703164821</v>
      </c>
      <c r="V81">
        <v>3.3800567245370368</v>
      </c>
      <c r="W81">
        <v>13.76629056818182</v>
      </c>
      <c r="X81">
        <v>43.769266357728704</v>
      </c>
      <c r="Y81">
        <v>0</v>
      </c>
      <c r="Z81">
        <v>1.9346770227272727</v>
      </c>
      <c r="AA81">
        <v>12.50231194556962</v>
      </c>
      <c r="AB81">
        <v>7.815139169542384</v>
      </c>
      <c r="AC81">
        <v>5.7426650149992149</v>
      </c>
      <c r="AD81">
        <v>2.6650908027252083</v>
      </c>
      <c r="AE81">
        <v>9.7771405767731885</v>
      </c>
      <c r="AF81">
        <v>5.2653150000000002</v>
      </c>
      <c r="AG81">
        <v>12.483871784800003</v>
      </c>
      <c r="AH81">
        <v>17.980939520000003</v>
      </c>
      <c r="AI81">
        <v>0</v>
      </c>
      <c r="AJ81">
        <v>0</v>
      </c>
      <c r="AK81">
        <v>15.999256903388495</v>
      </c>
      <c r="AL81">
        <v>0</v>
      </c>
      <c r="AM81">
        <v>3.1323837231807947</v>
      </c>
      <c r="AN81">
        <v>0.64745500000000011</v>
      </c>
      <c r="AO81">
        <v>0</v>
      </c>
      <c r="AP81">
        <v>0.68406068160729072</v>
      </c>
      <c r="AQ81">
        <v>14.280772039999997</v>
      </c>
      <c r="AR81">
        <v>10.4807328</v>
      </c>
      <c r="AS81">
        <v>9.1788606386410958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650.33615632170199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4.8399774542913709</v>
      </c>
      <c r="L82">
        <v>314.43649512377664</v>
      </c>
      <c r="M82">
        <v>27.301227517985613</v>
      </c>
      <c r="N82">
        <v>32.900294571908226</v>
      </c>
      <c r="O82">
        <v>0</v>
      </c>
      <c r="P82">
        <v>41.330849855986934</v>
      </c>
      <c r="Q82">
        <v>1.9308892194543299</v>
      </c>
      <c r="R82">
        <v>6.9594833721156961</v>
      </c>
      <c r="S82">
        <v>4.3504812286158634</v>
      </c>
      <c r="T82">
        <v>0</v>
      </c>
      <c r="U82">
        <v>24.800171703164821</v>
      </c>
      <c r="V82">
        <v>3.3800567245370368</v>
      </c>
      <c r="W82">
        <v>13.76629056818182</v>
      </c>
      <c r="X82">
        <v>43.769266357728704</v>
      </c>
      <c r="Y82">
        <v>0</v>
      </c>
      <c r="Z82">
        <v>1.9346770227272727</v>
      </c>
      <c r="AA82">
        <v>12.50231194556962</v>
      </c>
      <c r="AB82">
        <v>7.815139169542384</v>
      </c>
      <c r="AC82">
        <v>5.7426650149992149</v>
      </c>
      <c r="AD82">
        <v>0</v>
      </c>
      <c r="AE82">
        <v>9.7771405767731885</v>
      </c>
      <c r="AF82">
        <v>5.2653150000000002</v>
      </c>
      <c r="AG82">
        <v>12.483871784800003</v>
      </c>
      <c r="AH82">
        <v>13.879037814720169</v>
      </c>
      <c r="AI82">
        <v>0</v>
      </c>
      <c r="AJ82">
        <v>0</v>
      </c>
      <c r="AK82">
        <v>15.999256903388495</v>
      </c>
      <c r="AL82">
        <v>0</v>
      </c>
      <c r="AM82">
        <v>3.1323837231807947</v>
      </c>
      <c r="AN82">
        <v>0.64745500000000011</v>
      </c>
      <c r="AO82">
        <v>0</v>
      </c>
      <c r="AP82">
        <v>0.68406068160729072</v>
      </c>
      <c r="AQ82">
        <v>14.280772039999997</v>
      </c>
      <c r="AR82">
        <v>10.4807328</v>
      </c>
      <c r="AS82">
        <v>9.1788606386410958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643.56916381369695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4.8399779508906198</v>
      </c>
      <c r="L83">
        <v>314.43649512377664</v>
      </c>
      <c r="M83">
        <v>27.301227517985613</v>
      </c>
      <c r="N83">
        <v>32.900294571908226</v>
      </c>
      <c r="O83">
        <v>0</v>
      </c>
      <c r="P83">
        <v>41.330849855986934</v>
      </c>
      <c r="Q83">
        <v>1.9308892194543299</v>
      </c>
      <c r="R83">
        <v>6.9594833721156961</v>
      </c>
      <c r="S83">
        <v>4.3504812286158634</v>
      </c>
      <c r="T83">
        <v>0</v>
      </c>
      <c r="U83">
        <v>24.800171703164821</v>
      </c>
      <c r="V83">
        <v>3.3800567245370368</v>
      </c>
      <c r="W83">
        <v>13.76629056818182</v>
      </c>
      <c r="X83">
        <v>43.769266357728704</v>
      </c>
      <c r="Y83">
        <v>0</v>
      </c>
      <c r="Z83">
        <v>1.9346770227272727</v>
      </c>
      <c r="AA83">
        <v>12.50231194556962</v>
      </c>
      <c r="AB83">
        <v>7.815139169542384</v>
      </c>
      <c r="AC83">
        <v>5.7426650149992149</v>
      </c>
      <c r="AD83">
        <v>0</v>
      </c>
      <c r="AE83">
        <v>4.8885702883865942</v>
      </c>
      <c r="AF83">
        <v>5.2653150000000002</v>
      </c>
      <c r="AG83">
        <v>12.483871784800003</v>
      </c>
      <c r="AH83">
        <v>6.9395187539598737</v>
      </c>
      <c r="AI83">
        <v>0</v>
      </c>
      <c r="AJ83">
        <v>0</v>
      </c>
      <c r="AK83">
        <v>15.999256903388495</v>
      </c>
      <c r="AL83">
        <v>0</v>
      </c>
      <c r="AM83">
        <v>3.1323837231807947</v>
      </c>
      <c r="AN83">
        <v>0.64745500000000011</v>
      </c>
      <c r="AO83">
        <v>0</v>
      </c>
      <c r="AP83">
        <v>0.68406068160729072</v>
      </c>
      <c r="AQ83">
        <v>10.710579029999998</v>
      </c>
      <c r="AR83">
        <v>10.4807328</v>
      </c>
      <c r="AS83">
        <v>9.1788606386410958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628.17088195114934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4.8399779508906198</v>
      </c>
      <c r="L84">
        <v>314.43649512377664</v>
      </c>
      <c r="M84">
        <v>27.301227517985613</v>
      </c>
      <c r="N84">
        <v>32.900294571908226</v>
      </c>
      <c r="O84">
        <v>0</v>
      </c>
      <c r="P84">
        <v>41.330849855986934</v>
      </c>
      <c r="Q84">
        <v>1.9308892194543299</v>
      </c>
      <c r="R84">
        <v>6.9594833721156961</v>
      </c>
      <c r="S84">
        <v>4.3504812286158634</v>
      </c>
      <c r="T84">
        <v>0</v>
      </c>
      <c r="U84">
        <v>24.800171703164821</v>
      </c>
      <c r="V84">
        <v>3.3800567245370368</v>
      </c>
      <c r="W84">
        <v>13.76629056818182</v>
      </c>
      <c r="X84">
        <v>43.769266357728704</v>
      </c>
      <c r="Y84">
        <v>0</v>
      </c>
      <c r="Z84">
        <v>1.9346770227272727</v>
      </c>
      <c r="AA84">
        <v>8.3348746303797459</v>
      </c>
      <c r="AB84">
        <v>7.815139169542384</v>
      </c>
      <c r="AC84">
        <v>5.7426650149992149</v>
      </c>
      <c r="AD84">
        <v>0</v>
      </c>
      <c r="AE84">
        <v>4.8885702883865942</v>
      </c>
      <c r="AF84">
        <v>2.6326575000000001</v>
      </c>
      <c r="AG84">
        <v>12.483871784800003</v>
      </c>
      <c r="AH84">
        <v>6.9395187539598737</v>
      </c>
      <c r="AI84">
        <v>0</v>
      </c>
      <c r="AJ84">
        <v>0</v>
      </c>
      <c r="AK84">
        <v>15.999256903388495</v>
      </c>
      <c r="AL84">
        <v>0</v>
      </c>
      <c r="AM84">
        <v>3.1323837231807947</v>
      </c>
      <c r="AN84">
        <v>0.64745500000000011</v>
      </c>
      <c r="AO84">
        <v>0</v>
      </c>
      <c r="AP84">
        <v>0.68406068160729072</v>
      </c>
      <c r="AQ84">
        <v>10.710579029999998</v>
      </c>
      <c r="AR84">
        <v>10.4807328</v>
      </c>
      <c r="AS84">
        <v>9.1788606386410958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621.37078713595952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4.8399752220544201</v>
      </c>
      <c r="L85">
        <v>314.43649512377664</v>
      </c>
      <c r="M85">
        <v>27.301227517985613</v>
      </c>
      <c r="N85">
        <v>32.900294571908226</v>
      </c>
      <c r="O85">
        <v>0</v>
      </c>
      <c r="P85">
        <v>41.330849855986934</v>
      </c>
      <c r="Q85">
        <v>1.9308892194543299</v>
      </c>
      <c r="R85">
        <v>6.9594833721156961</v>
      </c>
      <c r="S85">
        <v>4.3504812286158634</v>
      </c>
      <c r="T85">
        <v>0</v>
      </c>
      <c r="U85">
        <v>24.800171703164821</v>
      </c>
      <c r="V85">
        <v>3.3800567245370368</v>
      </c>
      <c r="W85">
        <v>13.816936532441805</v>
      </c>
      <c r="X85">
        <v>43.76836048141719</v>
      </c>
      <c r="Y85">
        <v>0</v>
      </c>
      <c r="Z85">
        <v>3.8693537386363634</v>
      </c>
      <c r="AA85">
        <v>8.3348746303797459</v>
      </c>
      <c r="AB85">
        <v>7.815139169542384</v>
      </c>
      <c r="AC85">
        <v>2.8713323540914089</v>
      </c>
      <c r="AD85">
        <v>0</v>
      </c>
      <c r="AE85">
        <v>4.8885702883865942</v>
      </c>
      <c r="AF85">
        <v>2.6326575000000001</v>
      </c>
      <c r="AG85">
        <v>12.483871784800003</v>
      </c>
      <c r="AH85">
        <v>0</v>
      </c>
      <c r="AI85">
        <v>0</v>
      </c>
      <c r="AJ85">
        <v>0</v>
      </c>
      <c r="AK85">
        <v>15.999256903388495</v>
      </c>
      <c r="AL85">
        <v>0</v>
      </c>
      <c r="AM85">
        <v>3.1323837231807947</v>
      </c>
      <c r="AN85">
        <v>0.64745500000000011</v>
      </c>
      <c r="AO85">
        <v>0</v>
      </c>
      <c r="AP85">
        <v>0.68406068160729072</v>
      </c>
      <c r="AQ85">
        <v>10.710579029999998</v>
      </c>
      <c r="AR85">
        <v>10.4807328</v>
      </c>
      <c r="AS85">
        <v>9.1788606386410958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613.54434979611324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4.8399752220544201</v>
      </c>
      <c r="L86">
        <v>314.43649512377664</v>
      </c>
      <c r="M86">
        <v>27.301227517985613</v>
      </c>
      <c r="N86">
        <v>32.900294571908226</v>
      </c>
      <c r="O86">
        <v>0</v>
      </c>
      <c r="P86">
        <v>41.330849855986934</v>
      </c>
      <c r="Q86">
        <v>1.9308892194543299</v>
      </c>
      <c r="R86">
        <v>6.9594833721156961</v>
      </c>
      <c r="S86">
        <v>4.3504812286158634</v>
      </c>
      <c r="T86">
        <v>0</v>
      </c>
      <c r="U86">
        <v>24.800171703164821</v>
      </c>
      <c r="V86">
        <v>3.3800567245370368</v>
      </c>
      <c r="W86">
        <v>13.766963757763973</v>
      </c>
      <c r="X86">
        <v>43.76836048141719</v>
      </c>
      <c r="Y86">
        <v>0</v>
      </c>
      <c r="Z86">
        <v>3.8693537386363634</v>
      </c>
      <c r="AA86">
        <v>8.3348746303797459</v>
      </c>
      <c r="AB86">
        <v>3.9075697381845451</v>
      </c>
      <c r="AC86">
        <v>2.8713323540914089</v>
      </c>
      <c r="AD86">
        <v>0</v>
      </c>
      <c r="AE86">
        <v>4.8885702883865942</v>
      </c>
      <c r="AF86">
        <v>2.6326575000000001</v>
      </c>
      <c r="AG86">
        <v>12.483871784800003</v>
      </c>
      <c r="AH86">
        <v>0</v>
      </c>
      <c r="AI86">
        <v>0</v>
      </c>
      <c r="AJ86">
        <v>0</v>
      </c>
      <c r="AK86">
        <v>15.999256903388495</v>
      </c>
      <c r="AL86">
        <v>0</v>
      </c>
      <c r="AM86">
        <v>3.1323837231807947</v>
      </c>
      <c r="AN86">
        <v>0.64745500000000011</v>
      </c>
      <c r="AO86">
        <v>0</v>
      </c>
      <c r="AP86">
        <v>0.68406068160729072</v>
      </c>
      <c r="AQ86">
        <v>10.710579029999998</v>
      </c>
      <c r="AR86">
        <v>10.4807328</v>
      </c>
      <c r="AS86">
        <v>9.1788606386410958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609.58680759007757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4.8399752220544201</v>
      </c>
      <c r="L87">
        <v>314.43649512377664</v>
      </c>
      <c r="M87">
        <v>27.301227517985613</v>
      </c>
      <c r="N87">
        <v>32.900294571908226</v>
      </c>
      <c r="O87">
        <v>0</v>
      </c>
      <c r="P87">
        <v>41.330849855986934</v>
      </c>
      <c r="Q87">
        <v>1.9308892194543299</v>
      </c>
      <c r="R87">
        <v>6.9594833721156961</v>
      </c>
      <c r="S87">
        <v>4.3504812286158634</v>
      </c>
      <c r="T87">
        <v>0</v>
      </c>
      <c r="U87">
        <v>24.800171703164821</v>
      </c>
      <c r="V87">
        <v>3.3800567245370368</v>
      </c>
      <c r="W87">
        <v>13.766963757763973</v>
      </c>
      <c r="X87">
        <v>43.76836048141719</v>
      </c>
      <c r="Y87">
        <v>0</v>
      </c>
      <c r="Z87">
        <v>3.8693537386363634</v>
      </c>
      <c r="AA87">
        <v>4.1674373151898729</v>
      </c>
      <c r="AB87">
        <v>3.9075697381845451</v>
      </c>
      <c r="AC87">
        <v>2.8713323540914089</v>
      </c>
      <c r="AD87">
        <v>0</v>
      </c>
      <c r="AE87">
        <v>4.8885702883865942</v>
      </c>
      <c r="AF87">
        <v>2.6326575000000001</v>
      </c>
      <c r="AG87">
        <v>12.483871784800003</v>
      </c>
      <c r="AH87">
        <v>0</v>
      </c>
      <c r="AI87">
        <v>0</v>
      </c>
      <c r="AJ87">
        <v>0</v>
      </c>
      <c r="AK87">
        <v>15.999256903388495</v>
      </c>
      <c r="AL87">
        <v>0</v>
      </c>
      <c r="AM87">
        <v>3.1323837231807947</v>
      </c>
      <c r="AN87">
        <v>0.64745500000000011</v>
      </c>
      <c r="AO87">
        <v>0</v>
      </c>
      <c r="AP87">
        <v>0.53204716271748131</v>
      </c>
      <c r="AQ87">
        <v>10.710579029999998</v>
      </c>
      <c r="AR87">
        <v>10.4807328</v>
      </c>
      <c r="AS87">
        <v>9.1788606386410958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605.26735675599787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4.8399752220544201</v>
      </c>
      <c r="L88">
        <v>314.43649512377664</v>
      </c>
      <c r="M88">
        <v>27.301227517985613</v>
      </c>
      <c r="N88">
        <v>32.900294571908226</v>
      </c>
      <c r="O88">
        <v>0</v>
      </c>
      <c r="P88">
        <v>41.330849855986934</v>
      </c>
      <c r="Q88">
        <v>1.9308892194543299</v>
      </c>
      <c r="R88">
        <v>6.9594833721156961</v>
      </c>
      <c r="S88">
        <v>4.3504812286158634</v>
      </c>
      <c r="T88">
        <v>0</v>
      </c>
      <c r="U88">
        <v>24.800171703164821</v>
      </c>
      <c r="V88">
        <v>3.3800567245370368</v>
      </c>
      <c r="W88">
        <v>13.766963757763973</v>
      </c>
      <c r="X88">
        <v>43.76836048141719</v>
      </c>
      <c r="Y88">
        <v>0</v>
      </c>
      <c r="Z88">
        <v>3.8693537386363634</v>
      </c>
      <c r="AA88">
        <v>4.1674373151898729</v>
      </c>
      <c r="AB88">
        <v>3.9075697381845451</v>
      </c>
      <c r="AC88">
        <v>2.8713323540914089</v>
      </c>
      <c r="AD88">
        <v>0</v>
      </c>
      <c r="AE88">
        <v>4.8885702883865942</v>
      </c>
      <c r="AF88">
        <v>2.6326575000000001</v>
      </c>
      <c r="AG88">
        <v>12.483871784800003</v>
      </c>
      <c r="AH88">
        <v>0</v>
      </c>
      <c r="AI88">
        <v>0</v>
      </c>
      <c r="AJ88">
        <v>0</v>
      </c>
      <c r="AK88">
        <v>15.999256903388495</v>
      </c>
      <c r="AL88">
        <v>0</v>
      </c>
      <c r="AM88">
        <v>3.1323837231807947</v>
      </c>
      <c r="AN88">
        <v>0.64745500000000011</v>
      </c>
      <c r="AO88">
        <v>0</v>
      </c>
      <c r="AP88">
        <v>0.53204716271748131</v>
      </c>
      <c r="AQ88">
        <v>7.1403860199999984</v>
      </c>
      <c r="AR88">
        <v>10.4807328</v>
      </c>
      <c r="AS88">
        <v>9.1788606386410958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601.69716374599795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4.8399758205525307</v>
      </c>
      <c r="L89">
        <v>314.43649512377664</v>
      </c>
      <c r="M89">
        <v>27.301227517985613</v>
      </c>
      <c r="N89">
        <v>32.900294571908226</v>
      </c>
      <c r="O89">
        <v>0</v>
      </c>
      <c r="P89">
        <v>41.330849855986934</v>
      </c>
      <c r="Q89">
        <v>1.9308892194543299</v>
      </c>
      <c r="R89">
        <v>6.9594833721156961</v>
      </c>
      <c r="S89">
        <v>4.3504812286158634</v>
      </c>
      <c r="T89">
        <v>0</v>
      </c>
      <c r="U89">
        <v>24.800171703164821</v>
      </c>
      <c r="V89">
        <v>3.3800567245370368</v>
      </c>
      <c r="W89">
        <v>7.5693343735682834</v>
      </c>
      <c r="X89">
        <v>24.07955097458894</v>
      </c>
      <c r="Y89">
        <v>0</v>
      </c>
      <c r="Z89">
        <v>3.8693537386363634</v>
      </c>
      <c r="AA89">
        <v>4.1674373151898729</v>
      </c>
      <c r="AB89">
        <v>3.9075697381845451</v>
      </c>
      <c r="AC89">
        <v>2.8713323540914089</v>
      </c>
      <c r="AD89">
        <v>0</v>
      </c>
      <c r="AE89">
        <v>4.8885702883865942</v>
      </c>
      <c r="AF89">
        <v>2.6326575000000001</v>
      </c>
      <c r="AG89">
        <v>12.483871784800003</v>
      </c>
      <c r="AH89">
        <v>0</v>
      </c>
      <c r="AI89">
        <v>0</v>
      </c>
      <c r="AJ89">
        <v>0</v>
      </c>
      <c r="AK89">
        <v>15.999256903388495</v>
      </c>
      <c r="AL89">
        <v>0</v>
      </c>
      <c r="AM89">
        <v>3.1323837231807947</v>
      </c>
      <c r="AN89">
        <v>0.64745500000000011</v>
      </c>
      <c r="AO89">
        <v>0</v>
      </c>
      <c r="AP89">
        <v>0.22802012493786247</v>
      </c>
      <c r="AQ89">
        <v>7.1403860199999984</v>
      </c>
      <c r="AR89">
        <v>10.4807328</v>
      </c>
      <c r="AS89">
        <v>9.1788606386410958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575.50669841569231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4.8399752220544201</v>
      </c>
      <c r="L90">
        <v>314.43649512377664</v>
      </c>
      <c r="M90">
        <v>27.301227517985613</v>
      </c>
      <c r="N90">
        <v>32.900294571908226</v>
      </c>
      <c r="O90">
        <v>0</v>
      </c>
      <c r="P90">
        <v>41.330849855986934</v>
      </c>
      <c r="Q90">
        <v>1.9308892194543299</v>
      </c>
      <c r="R90">
        <v>6.9594833721156961</v>
      </c>
      <c r="S90">
        <v>4.3504812286158634</v>
      </c>
      <c r="T90">
        <v>0</v>
      </c>
      <c r="U90">
        <v>24.800171703164821</v>
      </c>
      <c r="V90">
        <v>3.38302978313253</v>
      </c>
      <c r="W90">
        <v>7.5693343735682834</v>
      </c>
      <c r="X90">
        <v>24.07955097458894</v>
      </c>
      <c r="Y90">
        <v>0</v>
      </c>
      <c r="Z90">
        <v>3.8693537386363634</v>
      </c>
      <c r="AA90">
        <v>0</v>
      </c>
      <c r="AB90">
        <v>3.9075697381845451</v>
      </c>
      <c r="AC90">
        <v>2.8713323540914089</v>
      </c>
      <c r="AD90">
        <v>0</v>
      </c>
      <c r="AE90">
        <v>4.8885702883865942</v>
      </c>
      <c r="AF90">
        <v>2.6326575000000001</v>
      </c>
      <c r="AG90">
        <v>12.483871784800003</v>
      </c>
      <c r="AH90">
        <v>0</v>
      </c>
      <c r="AI90">
        <v>0</v>
      </c>
      <c r="AJ90">
        <v>0</v>
      </c>
      <c r="AK90">
        <v>15.999256903388495</v>
      </c>
      <c r="AL90">
        <v>0</v>
      </c>
      <c r="AM90">
        <v>3.1323837231807947</v>
      </c>
      <c r="AN90">
        <v>0.64745500000000011</v>
      </c>
      <c r="AO90">
        <v>0</v>
      </c>
      <c r="AP90">
        <v>0.22802012493786247</v>
      </c>
      <c r="AQ90">
        <v>7.1403860199999984</v>
      </c>
      <c r="AR90">
        <v>10.4807328</v>
      </c>
      <c r="AS90">
        <v>9.1788606386410958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571.34223356059977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4.8399745931758531</v>
      </c>
      <c r="L91">
        <v>314.43649512377664</v>
      </c>
      <c r="M91">
        <v>27.301227517985613</v>
      </c>
      <c r="N91">
        <v>32.900294571908226</v>
      </c>
      <c r="O91">
        <v>0</v>
      </c>
      <c r="P91">
        <v>41.330849855986934</v>
      </c>
      <c r="Q91">
        <v>1.9308892194543299</v>
      </c>
      <c r="R91">
        <v>6.9594833721156961</v>
      </c>
      <c r="S91">
        <v>4.3504812286158634</v>
      </c>
      <c r="T91">
        <v>0</v>
      </c>
      <c r="U91">
        <v>24.800171703164821</v>
      </c>
      <c r="V91">
        <v>3.38302978313253</v>
      </c>
      <c r="W91">
        <v>7.568959222854188</v>
      </c>
      <c r="X91">
        <v>23.900506631432318</v>
      </c>
      <c r="Y91">
        <v>0</v>
      </c>
      <c r="Z91">
        <v>3.8693537386363634</v>
      </c>
      <c r="AA91">
        <v>0</v>
      </c>
      <c r="AB91">
        <v>3.9075697381845451</v>
      </c>
      <c r="AC91">
        <v>2.8713323540914089</v>
      </c>
      <c r="AD91">
        <v>0</v>
      </c>
      <c r="AE91">
        <v>0</v>
      </c>
      <c r="AF91">
        <v>2.6326575000000001</v>
      </c>
      <c r="AG91">
        <v>12.483871784800003</v>
      </c>
      <c r="AH91">
        <v>0</v>
      </c>
      <c r="AI91">
        <v>0</v>
      </c>
      <c r="AJ91">
        <v>0</v>
      </c>
      <c r="AK91">
        <v>15.999256903388495</v>
      </c>
      <c r="AL91">
        <v>0</v>
      </c>
      <c r="AM91">
        <v>3.1323837231807947</v>
      </c>
      <c r="AN91">
        <v>0.64745500000000011</v>
      </c>
      <c r="AO91">
        <v>0</v>
      </c>
      <c r="AP91">
        <v>0.38003364382767191</v>
      </c>
      <c r="AQ91">
        <v>3.7384219999999995</v>
      </c>
      <c r="AR91">
        <v>10.4807328</v>
      </c>
      <c r="AS91">
        <v>9.1788606386410958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563.02429264835371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4.8399745931758531</v>
      </c>
      <c r="L92">
        <v>314.43649512377664</v>
      </c>
      <c r="M92">
        <v>27.301227517985613</v>
      </c>
      <c r="N92">
        <v>32.900294571908226</v>
      </c>
      <c r="O92">
        <v>0</v>
      </c>
      <c r="P92">
        <v>41.330849855986934</v>
      </c>
      <c r="Q92">
        <v>1.9308892194543299</v>
      </c>
      <c r="R92">
        <v>6.9594833721156961</v>
      </c>
      <c r="S92">
        <v>4.3504812286158634</v>
      </c>
      <c r="T92">
        <v>0</v>
      </c>
      <c r="U92">
        <v>24.800171703164821</v>
      </c>
      <c r="V92">
        <v>3.38302978313253</v>
      </c>
      <c r="W92">
        <v>7.568959222854188</v>
      </c>
      <c r="X92">
        <v>24.08089888744307</v>
      </c>
      <c r="Y92">
        <v>0</v>
      </c>
      <c r="Z92">
        <v>3.8693537386363634</v>
      </c>
      <c r="AA92">
        <v>0</v>
      </c>
      <c r="AB92">
        <v>3.9075697381845451</v>
      </c>
      <c r="AC92">
        <v>2.8713323540914089</v>
      </c>
      <c r="AD92">
        <v>0</v>
      </c>
      <c r="AE92">
        <v>0</v>
      </c>
      <c r="AF92">
        <v>2.6326575000000001</v>
      </c>
      <c r="AG92">
        <v>12.483871784800003</v>
      </c>
      <c r="AH92">
        <v>0</v>
      </c>
      <c r="AI92">
        <v>0</v>
      </c>
      <c r="AJ92">
        <v>0</v>
      </c>
      <c r="AK92">
        <v>15.999256903388495</v>
      </c>
      <c r="AL92">
        <v>0</v>
      </c>
      <c r="AM92">
        <v>3.1323837231807947</v>
      </c>
      <c r="AN92">
        <v>0.64745500000000011</v>
      </c>
      <c r="AO92">
        <v>0</v>
      </c>
      <c r="AP92">
        <v>0.38003364382767191</v>
      </c>
      <c r="AQ92">
        <v>3.6449614499999994</v>
      </c>
      <c r="AR92">
        <v>10.4807328</v>
      </c>
      <c r="AS92">
        <v>9.1788606386410958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563.11122435436437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4.8399745931758531</v>
      </c>
      <c r="L93">
        <v>314.43649512377664</v>
      </c>
      <c r="M93">
        <v>27.301227517985613</v>
      </c>
      <c r="N93">
        <v>32.900294571908226</v>
      </c>
      <c r="O93">
        <v>0</v>
      </c>
      <c r="P93">
        <v>41.330849855986934</v>
      </c>
      <c r="Q93">
        <v>1.9308892194543299</v>
      </c>
      <c r="R93">
        <v>6.9594833721156961</v>
      </c>
      <c r="S93">
        <v>4.3504812286158634</v>
      </c>
      <c r="T93">
        <v>0</v>
      </c>
      <c r="U93">
        <v>24.800171703164821</v>
      </c>
      <c r="V93">
        <v>3.38302978313253</v>
      </c>
      <c r="W93">
        <v>7.568959222854188</v>
      </c>
      <c r="X93">
        <v>24.08089888744307</v>
      </c>
      <c r="Y93">
        <v>0</v>
      </c>
      <c r="Z93">
        <v>3.8693537386363634</v>
      </c>
      <c r="AA93">
        <v>0</v>
      </c>
      <c r="AB93">
        <v>3.9075697381845451</v>
      </c>
      <c r="AC93">
        <v>0</v>
      </c>
      <c r="AD93">
        <v>0</v>
      </c>
      <c r="AE93">
        <v>0</v>
      </c>
      <c r="AF93">
        <v>2.6326575000000001</v>
      </c>
      <c r="AG93">
        <v>12.483871784800003</v>
      </c>
      <c r="AH93">
        <v>0</v>
      </c>
      <c r="AI93">
        <v>0</v>
      </c>
      <c r="AJ93">
        <v>0</v>
      </c>
      <c r="AK93">
        <v>15.999256903388495</v>
      </c>
      <c r="AL93">
        <v>0</v>
      </c>
      <c r="AM93">
        <v>3.1323837231807947</v>
      </c>
      <c r="AN93">
        <v>0.64745500000000011</v>
      </c>
      <c r="AO93">
        <v>0</v>
      </c>
      <c r="AP93">
        <v>0.38003364382767191</v>
      </c>
      <c r="AQ93">
        <v>3.5701930099999992</v>
      </c>
      <c r="AR93">
        <v>10.4807328</v>
      </c>
      <c r="AS93">
        <v>9.1788606386410958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560.16512356027306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4.8399745931758531</v>
      </c>
      <c r="L94">
        <v>314.43649512377664</v>
      </c>
      <c r="M94">
        <v>27.301227517985613</v>
      </c>
      <c r="N94">
        <v>32.900294571908226</v>
      </c>
      <c r="O94">
        <v>0</v>
      </c>
      <c r="P94">
        <v>41.330849855986934</v>
      </c>
      <c r="Q94">
        <v>1.9308892194543299</v>
      </c>
      <c r="R94">
        <v>6.9594833721156961</v>
      </c>
      <c r="S94">
        <v>4.3504812286158634</v>
      </c>
      <c r="T94">
        <v>0</v>
      </c>
      <c r="U94">
        <v>24.800171703164821</v>
      </c>
      <c r="V94">
        <v>3.38302978313253</v>
      </c>
      <c r="W94">
        <v>7.5693343735682834</v>
      </c>
      <c r="X94">
        <v>24.08089888744307</v>
      </c>
      <c r="Y94">
        <v>0</v>
      </c>
      <c r="Z94">
        <v>3.8693537386363634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2.6326575000000001</v>
      </c>
      <c r="AG94">
        <v>12.483871784800003</v>
      </c>
      <c r="AH94">
        <v>0</v>
      </c>
      <c r="AI94">
        <v>0</v>
      </c>
      <c r="AJ94">
        <v>0</v>
      </c>
      <c r="AK94">
        <v>15.999256903388495</v>
      </c>
      <c r="AL94">
        <v>0</v>
      </c>
      <c r="AM94">
        <v>3.1323837231807947</v>
      </c>
      <c r="AN94">
        <v>0.64745500000000011</v>
      </c>
      <c r="AO94">
        <v>0</v>
      </c>
      <c r="AP94">
        <v>0.38003364382767191</v>
      </c>
      <c r="AQ94">
        <v>0</v>
      </c>
      <c r="AR94">
        <v>10.4807328</v>
      </c>
      <c r="AS94">
        <v>9.1788606386410958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552.68773596280255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4.8399745931758531</v>
      </c>
      <c r="L95">
        <v>314.43649512377664</v>
      </c>
      <c r="M95">
        <v>27.301227517985613</v>
      </c>
      <c r="N95">
        <v>32.900294571908226</v>
      </c>
      <c r="O95">
        <v>0</v>
      </c>
      <c r="P95">
        <v>41.330849855986934</v>
      </c>
      <c r="Q95">
        <v>1.9308892194543299</v>
      </c>
      <c r="R95">
        <v>6.9594833721156961</v>
      </c>
      <c r="S95">
        <v>4.3504812286158634</v>
      </c>
      <c r="T95">
        <v>0</v>
      </c>
      <c r="U95">
        <v>24.800171703164821</v>
      </c>
      <c r="V95">
        <v>3.38302978313253</v>
      </c>
      <c r="W95">
        <v>7.5693343735682834</v>
      </c>
      <c r="X95">
        <v>24.07955097458894</v>
      </c>
      <c r="Y95">
        <v>0</v>
      </c>
      <c r="Z95">
        <v>3.8693537386363634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2.6326575000000001</v>
      </c>
      <c r="AG95">
        <v>12.483871784800003</v>
      </c>
      <c r="AH95">
        <v>0</v>
      </c>
      <c r="AI95">
        <v>0</v>
      </c>
      <c r="AJ95">
        <v>0</v>
      </c>
      <c r="AK95">
        <v>15.999256903388495</v>
      </c>
      <c r="AL95">
        <v>0</v>
      </c>
      <c r="AM95">
        <v>3.1323837231807947</v>
      </c>
      <c r="AN95">
        <v>0.64745500000000011</v>
      </c>
      <c r="AO95">
        <v>0</v>
      </c>
      <c r="AP95">
        <v>0.19001697531068765</v>
      </c>
      <c r="AQ95">
        <v>0</v>
      </c>
      <c r="AR95">
        <v>10.4807328</v>
      </c>
      <c r="AS95">
        <v>9.1788606386410958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552.49637138143135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4.8399745931758531</v>
      </c>
      <c r="L96">
        <v>314.43649512377664</v>
      </c>
      <c r="M96">
        <v>27.301227517985613</v>
      </c>
      <c r="N96">
        <v>32.900294571908226</v>
      </c>
      <c r="O96">
        <v>0</v>
      </c>
      <c r="P96">
        <v>41.330849855986934</v>
      </c>
      <c r="Q96">
        <v>1.9308892194543299</v>
      </c>
      <c r="R96">
        <v>6.9594833721156961</v>
      </c>
      <c r="S96">
        <v>4.3504812286158634</v>
      </c>
      <c r="T96">
        <v>0</v>
      </c>
      <c r="U96">
        <v>24.800171703164821</v>
      </c>
      <c r="V96">
        <v>3.38302978313253</v>
      </c>
      <c r="W96">
        <v>7.5693343735682834</v>
      </c>
      <c r="X96">
        <v>24.07955097458894</v>
      </c>
      <c r="Y96">
        <v>0</v>
      </c>
      <c r="Z96">
        <v>3.8693537386363634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2.6326575000000001</v>
      </c>
      <c r="AG96">
        <v>12.483871784800003</v>
      </c>
      <c r="AH96">
        <v>0</v>
      </c>
      <c r="AI96">
        <v>0</v>
      </c>
      <c r="AJ96">
        <v>0</v>
      </c>
      <c r="AK96">
        <v>15.999256903388495</v>
      </c>
      <c r="AL96">
        <v>0</v>
      </c>
      <c r="AM96">
        <v>3.1323837231807947</v>
      </c>
      <c r="AN96">
        <v>0.64745500000000011</v>
      </c>
      <c r="AO96">
        <v>0</v>
      </c>
      <c r="AP96">
        <v>0.19001697531068765</v>
      </c>
      <c r="AQ96">
        <v>0</v>
      </c>
      <c r="AR96">
        <v>10.4807328</v>
      </c>
      <c r="AS96">
        <v>9.1788606386410958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552.49637138143135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4.8399745931758531</v>
      </c>
      <c r="L97">
        <v>314.43649512377664</v>
      </c>
      <c r="M97">
        <v>27.301227517985613</v>
      </c>
      <c r="N97">
        <v>32.900294571908226</v>
      </c>
      <c r="O97">
        <v>0</v>
      </c>
      <c r="P97">
        <v>41.330849855986934</v>
      </c>
      <c r="Q97">
        <v>1.9308892194543299</v>
      </c>
      <c r="R97">
        <v>6.9594833721156961</v>
      </c>
      <c r="S97">
        <v>4.3504812286158634</v>
      </c>
      <c r="T97">
        <v>0</v>
      </c>
      <c r="U97">
        <v>24.800171703164821</v>
      </c>
      <c r="V97">
        <v>3.38302978313253</v>
      </c>
      <c r="W97">
        <v>7.568959222854188</v>
      </c>
      <c r="X97">
        <v>24.08089888744307</v>
      </c>
      <c r="Y97">
        <v>0</v>
      </c>
      <c r="Z97">
        <v>3.8693537386363634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2.6326575000000001</v>
      </c>
      <c r="AG97">
        <v>12.483871784800003</v>
      </c>
      <c r="AH97">
        <v>0</v>
      </c>
      <c r="AI97">
        <v>0</v>
      </c>
      <c r="AJ97">
        <v>0</v>
      </c>
      <c r="AK97">
        <v>15.999256903388495</v>
      </c>
      <c r="AL97">
        <v>0</v>
      </c>
      <c r="AM97">
        <v>4.6890834403600898</v>
      </c>
      <c r="AN97">
        <v>0.64745500000000011</v>
      </c>
      <c r="AO97">
        <v>0</v>
      </c>
      <c r="AP97">
        <v>0</v>
      </c>
      <c r="AQ97">
        <v>0</v>
      </c>
      <c r="AR97">
        <v>10.4807328</v>
      </c>
      <c r="AS97">
        <v>9.1788606386410958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553.86402688544001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4.8399745931758531</v>
      </c>
      <c r="L98">
        <v>314.43649512377664</v>
      </c>
      <c r="M98">
        <v>27.301227517985613</v>
      </c>
      <c r="N98">
        <v>32.900294571908226</v>
      </c>
      <c r="O98">
        <v>0</v>
      </c>
      <c r="P98">
        <v>41.330849855986934</v>
      </c>
      <c r="Q98">
        <v>1.9308892194543299</v>
      </c>
      <c r="R98">
        <v>6.9594833721156961</v>
      </c>
      <c r="S98">
        <v>4.3504812286158634</v>
      </c>
      <c r="T98">
        <v>0</v>
      </c>
      <c r="U98">
        <v>24.800171703164821</v>
      </c>
      <c r="V98">
        <v>3.38302978313253</v>
      </c>
      <c r="W98">
        <v>7.5693343735682834</v>
      </c>
      <c r="X98">
        <v>24.080208884741662</v>
      </c>
      <c r="Y98">
        <v>0</v>
      </c>
      <c r="Z98">
        <v>3.8693537386363634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2.6326575000000001</v>
      </c>
      <c r="AG98">
        <v>12.483871784800003</v>
      </c>
      <c r="AH98">
        <v>0</v>
      </c>
      <c r="AI98">
        <v>0</v>
      </c>
      <c r="AJ98">
        <v>0</v>
      </c>
      <c r="AK98">
        <v>15.999256903388495</v>
      </c>
      <c r="AL98">
        <v>0</v>
      </c>
      <c r="AM98">
        <v>4.6890834403600898</v>
      </c>
      <c r="AN98">
        <v>0.64745500000000011</v>
      </c>
      <c r="AO98">
        <v>0</v>
      </c>
      <c r="AP98">
        <v>0</v>
      </c>
      <c r="AQ98">
        <v>0</v>
      </c>
      <c r="AR98">
        <v>10.4807328</v>
      </c>
      <c r="AS98">
        <v>9.1788606386410958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553.86371203345266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0.11615936887004695</v>
      </c>
      <c r="L99">
        <f t="shared" si="2"/>
        <v>7.6198512643039651</v>
      </c>
      <c r="M99">
        <f t="shared" si="2"/>
        <v>0.48985557390385631</v>
      </c>
      <c r="N99">
        <f t="shared" si="2"/>
        <v>0.6143491388642901</v>
      </c>
      <c r="O99">
        <f t="shared" si="2"/>
        <v>0</v>
      </c>
      <c r="P99">
        <f t="shared" si="2"/>
        <v>0.78104037466955256</v>
      </c>
      <c r="Q99">
        <f t="shared" si="2"/>
        <v>4.6331726458264159E-2</v>
      </c>
      <c r="R99">
        <f t="shared" si="2"/>
        <v>0.16768022871964741</v>
      </c>
      <c r="S99">
        <f t="shared" si="2"/>
        <v>0.10441889780919279</v>
      </c>
      <c r="T99">
        <f t="shared" si="2"/>
        <v>0</v>
      </c>
      <c r="U99">
        <f t="shared" si="2"/>
        <v>0.45544616947612643</v>
      </c>
      <c r="V99">
        <f t="shared" si="2"/>
        <v>8.2642698986410981E-2</v>
      </c>
      <c r="W99">
        <f t="shared" si="2"/>
        <v>0.20051085505640295</v>
      </c>
      <c r="X99">
        <f t="shared" si="2"/>
        <v>0.68453102625415407</v>
      </c>
      <c r="Y99">
        <f t="shared" si="2"/>
        <v>0</v>
      </c>
      <c r="Z99">
        <f t="shared" si="2"/>
        <v>7.7870746099431898E-2</v>
      </c>
      <c r="AA99">
        <f t="shared" si="2"/>
        <v>0.11716787272246837</v>
      </c>
      <c r="AB99">
        <f t="shared" si="2"/>
        <v>8.4252026337209227E-2</v>
      </c>
      <c r="AC99">
        <f t="shared" si="2"/>
        <v>5.096615158624547E-2</v>
      </c>
      <c r="AD99">
        <f t="shared" si="2"/>
        <v>4.0588938857929614E-2</v>
      </c>
      <c r="AE99">
        <f t="shared" si="2"/>
        <v>0.11854782949337486</v>
      </c>
      <c r="AF99">
        <f t="shared" si="2"/>
        <v>8.8252529780679406E-2</v>
      </c>
      <c r="AG99">
        <f t="shared" si="2"/>
        <v>0.29961292283520019</v>
      </c>
      <c r="AH99">
        <f t="shared" si="2"/>
        <v>0.19104748209319955</v>
      </c>
      <c r="AI99">
        <f t="shared" si="2"/>
        <v>0</v>
      </c>
      <c r="AJ99">
        <f t="shared" si="2"/>
        <v>0</v>
      </c>
      <c r="AK99">
        <f t="shared" si="2"/>
        <v>0.38398216568132343</v>
      </c>
      <c r="AL99">
        <f t="shared" si="2"/>
        <v>0</v>
      </c>
      <c r="AM99">
        <f t="shared" si="2"/>
        <v>0.10280862933627161</v>
      </c>
      <c r="AN99">
        <f t="shared" si="2"/>
        <v>1.5538920000000015E-2</v>
      </c>
      <c r="AO99">
        <f t="shared" si="2"/>
        <v>0</v>
      </c>
      <c r="AP99">
        <f t="shared" si="2"/>
        <v>8.9972969087821087E-3</v>
      </c>
      <c r="AQ99">
        <f t="shared" si="2"/>
        <v>0.14019082499999999</v>
      </c>
      <c r="AR99">
        <f t="shared" si="2"/>
        <v>0.25383024750000055</v>
      </c>
      <c r="AS99">
        <f t="shared" si="2"/>
        <v>0.22172934649375595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13.558201254097794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18.046799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18.046799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17.858001999999999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17.858001999999999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17.220227000000001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17.220227000000001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15.875437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15.875437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15.142970999999999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15.142970999999999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16.442218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16.442218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18.226234000000002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18.226234000000002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14.001801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14.001801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14.606128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14.606128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16.320806999999999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16.320806999999999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16.647399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16.647399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15.341324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15.341324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17.520389999999999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17.520389999999999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17.091695999999999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17.091695999999999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18.785018000000001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18.785018000000001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19.334752000000002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19.334752000000002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19.34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19.024135999999999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19.024135999999999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16.546953999999999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16.546953999999999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0.45313807324999933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0.45313807324999933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45376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270.76</v>
      </c>
      <c r="L3" s="201">
        <v>4.99</v>
      </c>
      <c r="M3" s="201">
        <v>61.66</v>
      </c>
      <c r="N3" s="201">
        <v>50.17</v>
      </c>
      <c r="O3" s="201">
        <v>70.87</v>
      </c>
      <c r="P3" s="201">
        <v>26.62</v>
      </c>
      <c r="Q3" s="201">
        <v>2.9</v>
      </c>
      <c r="R3" s="201">
        <v>17.84</v>
      </c>
      <c r="S3" s="201">
        <v>6.77</v>
      </c>
      <c r="T3" s="201">
        <v>0</v>
      </c>
      <c r="U3" s="201">
        <v>60.06</v>
      </c>
      <c r="V3" s="201">
        <v>8.8000000000000007</v>
      </c>
      <c r="W3" s="201">
        <v>19.71</v>
      </c>
      <c r="X3" s="201">
        <v>62.65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84.02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118.19</v>
      </c>
      <c r="AQ3" s="201">
        <v>38.31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270.76</v>
      </c>
      <c r="L4" s="201">
        <v>4.99</v>
      </c>
      <c r="M4" s="201">
        <v>61.66</v>
      </c>
      <c r="N4" s="201">
        <v>50.17</v>
      </c>
      <c r="O4" s="201">
        <v>70.87</v>
      </c>
      <c r="P4" s="201">
        <v>26.62</v>
      </c>
      <c r="Q4" s="201">
        <v>2.9</v>
      </c>
      <c r="R4" s="201">
        <v>18.010000000000002</v>
      </c>
      <c r="S4" s="201">
        <v>6.77</v>
      </c>
      <c r="T4" s="201">
        <v>0</v>
      </c>
      <c r="U4" s="201">
        <v>60.06</v>
      </c>
      <c r="V4" s="201">
        <v>8.8000000000000007</v>
      </c>
      <c r="W4" s="201">
        <v>19.71</v>
      </c>
      <c r="X4" s="201">
        <v>62.65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84.02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118.19</v>
      </c>
      <c r="AQ4" s="201">
        <v>38.31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270.76</v>
      </c>
      <c r="L5" s="201">
        <v>4.99</v>
      </c>
      <c r="M5" s="201">
        <v>61.66</v>
      </c>
      <c r="N5" s="201">
        <v>50.17</v>
      </c>
      <c r="O5" s="201">
        <v>70.87</v>
      </c>
      <c r="P5" s="201">
        <v>26.62</v>
      </c>
      <c r="Q5" s="201">
        <v>2.9</v>
      </c>
      <c r="R5" s="201">
        <v>18.010000000000002</v>
      </c>
      <c r="S5" s="201">
        <v>6.77</v>
      </c>
      <c r="T5" s="201">
        <v>0</v>
      </c>
      <c r="U5" s="201">
        <v>60.06</v>
      </c>
      <c r="V5" s="201">
        <v>8.91</v>
      </c>
      <c r="W5" s="201">
        <v>19.71</v>
      </c>
      <c r="X5" s="201">
        <v>62.65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84.02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118.19</v>
      </c>
      <c r="AQ5" s="201">
        <v>38.729999999999997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270.76</v>
      </c>
      <c r="L6" s="201">
        <v>4.99</v>
      </c>
      <c r="M6" s="201">
        <v>61.66</v>
      </c>
      <c r="N6" s="201">
        <v>50.17</v>
      </c>
      <c r="O6" s="201">
        <v>70.87</v>
      </c>
      <c r="P6" s="201">
        <v>26.62</v>
      </c>
      <c r="Q6" s="201">
        <v>2.9</v>
      </c>
      <c r="R6" s="201">
        <v>18.010000000000002</v>
      </c>
      <c r="S6" s="201">
        <v>6.77</v>
      </c>
      <c r="T6" s="201">
        <v>0</v>
      </c>
      <c r="U6" s="201">
        <v>60.06</v>
      </c>
      <c r="V6" s="201">
        <v>8.8000000000000007</v>
      </c>
      <c r="W6" s="201">
        <v>19.71</v>
      </c>
      <c r="X6" s="201">
        <v>62.65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84.02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119.5</v>
      </c>
      <c r="AQ6" s="201">
        <v>38.729999999999997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270.76</v>
      </c>
      <c r="L7" s="201">
        <v>4.99</v>
      </c>
      <c r="M7" s="201">
        <v>61.66</v>
      </c>
      <c r="N7" s="201">
        <v>50.17</v>
      </c>
      <c r="O7" s="201">
        <v>70.87</v>
      </c>
      <c r="P7" s="201">
        <v>26.62</v>
      </c>
      <c r="Q7" s="201">
        <v>2.9</v>
      </c>
      <c r="R7" s="201">
        <v>9.7200000000000006</v>
      </c>
      <c r="S7" s="201">
        <v>6.77</v>
      </c>
      <c r="T7" s="201">
        <v>0</v>
      </c>
      <c r="U7" s="201">
        <v>60.06</v>
      </c>
      <c r="V7" s="201">
        <v>4.83</v>
      </c>
      <c r="W7" s="201">
        <v>19.71</v>
      </c>
      <c r="X7" s="201">
        <v>62.65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84.02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118.19</v>
      </c>
      <c r="AQ7" s="201">
        <v>14.5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270.76</v>
      </c>
      <c r="L8" s="201">
        <v>4.99</v>
      </c>
      <c r="M8" s="201">
        <v>61.66</v>
      </c>
      <c r="N8" s="201">
        <v>50.17</v>
      </c>
      <c r="O8" s="201">
        <v>70.87</v>
      </c>
      <c r="P8" s="201">
        <v>26.62</v>
      </c>
      <c r="Q8" s="201">
        <v>2.9</v>
      </c>
      <c r="R8" s="201">
        <v>9.7200000000000006</v>
      </c>
      <c r="S8" s="201">
        <v>6.77</v>
      </c>
      <c r="T8" s="201">
        <v>0</v>
      </c>
      <c r="U8" s="201">
        <v>60.06</v>
      </c>
      <c r="V8" s="201">
        <v>4.83</v>
      </c>
      <c r="W8" s="201">
        <v>19.71</v>
      </c>
      <c r="X8" s="201">
        <v>62.65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84.02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118.19</v>
      </c>
      <c r="AQ8" s="201">
        <v>14.5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270.76</v>
      </c>
      <c r="L9" s="201">
        <v>4.99</v>
      </c>
      <c r="M9" s="201">
        <v>61.66</v>
      </c>
      <c r="N9" s="201">
        <v>50.17</v>
      </c>
      <c r="O9" s="201">
        <v>70.87</v>
      </c>
      <c r="P9" s="201">
        <v>26.62</v>
      </c>
      <c r="Q9" s="201">
        <v>2.9</v>
      </c>
      <c r="R9" s="201">
        <v>9.7200000000000006</v>
      </c>
      <c r="S9" s="201">
        <v>6.77</v>
      </c>
      <c r="T9" s="201">
        <v>0</v>
      </c>
      <c r="U9" s="201">
        <v>60.06</v>
      </c>
      <c r="V9" s="201">
        <v>4.83</v>
      </c>
      <c r="W9" s="201">
        <v>19.71</v>
      </c>
      <c r="X9" s="201">
        <v>62.65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84.02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118.19</v>
      </c>
      <c r="AQ9" s="201">
        <v>14.5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270.76</v>
      </c>
      <c r="L10" s="201">
        <v>4.99</v>
      </c>
      <c r="M10" s="201">
        <v>61.66</v>
      </c>
      <c r="N10" s="201">
        <v>50.17</v>
      </c>
      <c r="O10" s="201">
        <v>70.87</v>
      </c>
      <c r="P10" s="201">
        <v>26.62</v>
      </c>
      <c r="Q10" s="201">
        <v>2.9</v>
      </c>
      <c r="R10" s="201">
        <v>9.7200000000000006</v>
      </c>
      <c r="S10" s="201">
        <v>6.77</v>
      </c>
      <c r="T10" s="201">
        <v>0</v>
      </c>
      <c r="U10" s="201">
        <v>60.06</v>
      </c>
      <c r="V10" s="201">
        <v>4.83</v>
      </c>
      <c r="W10" s="201">
        <v>19.71</v>
      </c>
      <c r="X10" s="201">
        <v>62.65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84.02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118.19</v>
      </c>
      <c r="AQ10" s="201">
        <v>14.5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270.76</v>
      </c>
      <c r="L11" s="201">
        <v>4.99</v>
      </c>
      <c r="M11" s="201">
        <v>61.66</v>
      </c>
      <c r="N11" s="201">
        <v>50.17</v>
      </c>
      <c r="O11" s="201">
        <v>70.87</v>
      </c>
      <c r="P11" s="201">
        <v>26.62</v>
      </c>
      <c r="Q11" s="201">
        <v>2.9</v>
      </c>
      <c r="R11" s="201">
        <v>9.67</v>
      </c>
      <c r="S11" s="201">
        <v>6.77</v>
      </c>
      <c r="T11" s="201">
        <v>0</v>
      </c>
      <c r="U11" s="201">
        <v>60.06</v>
      </c>
      <c r="V11" s="201">
        <v>4.04</v>
      </c>
      <c r="W11" s="201">
        <v>19.38</v>
      </c>
      <c r="X11" s="201">
        <v>61.54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84.02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58.93</v>
      </c>
      <c r="AQ11" s="201">
        <v>14.67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270.76</v>
      </c>
      <c r="L12" s="201">
        <v>4.99</v>
      </c>
      <c r="M12" s="201">
        <v>61.66</v>
      </c>
      <c r="N12" s="201">
        <v>50.17</v>
      </c>
      <c r="O12" s="201">
        <v>70.87</v>
      </c>
      <c r="P12" s="201">
        <v>26.62</v>
      </c>
      <c r="Q12" s="201">
        <v>2.9</v>
      </c>
      <c r="R12" s="201">
        <v>9.67</v>
      </c>
      <c r="S12" s="201">
        <v>6.77</v>
      </c>
      <c r="T12" s="201">
        <v>0</v>
      </c>
      <c r="U12" s="201">
        <v>60.06</v>
      </c>
      <c r="V12" s="201">
        <v>4.83</v>
      </c>
      <c r="W12" s="201">
        <v>19.38</v>
      </c>
      <c r="X12" s="201">
        <v>61.54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84.02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58.93</v>
      </c>
      <c r="AQ12" s="201">
        <v>14.67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270.76</v>
      </c>
      <c r="L13" s="201">
        <v>4.99</v>
      </c>
      <c r="M13" s="201">
        <v>61.66</v>
      </c>
      <c r="N13" s="201">
        <v>50.17</v>
      </c>
      <c r="O13" s="201">
        <v>70.87</v>
      </c>
      <c r="P13" s="201">
        <v>26.62</v>
      </c>
      <c r="Q13" s="201">
        <v>2.9</v>
      </c>
      <c r="R13" s="201">
        <v>9.81</v>
      </c>
      <c r="S13" s="201">
        <v>6.77</v>
      </c>
      <c r="T13" s="201">
        <v>0</v>
      </c>
      <c r="U13" s="201">
        <v>60.06</v>
      </c>
      <c r="V13" s="201">
        <v>5</v>
      </c>
      <c r="W13" s="201">
        <v>19.71</v>
      </c>
      <c r="X13" s="201">
        <v>62.65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84.02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50.06</v>
      </c>
      <c r="AQ13" s="201">
        <v>14.67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270.76</v>
      </c>
      <c r="L14" s="201">
        <v>4.99</v>
      </c>
      <c r="M14" s="201">
        <v>61.66</v>
      </c>
      <c r="N14" s="201">
        <v>50.17</v>
      </c>
      <c r="O14" s="201">
        <v>70.87</v>
      </c>
      <c r="P14" s="201">
        <v>26.62</v>
      </c>
      <c r="Q14" s="201">
        <v>2.9</v>
      </c>
      <c r="R14" s="201">
        <v>9.7200000000000006</v>
      </c>
      <c r="S14" s="201">
        <v>6.77</v>
      </c>
      <c r="T14" s="201">
        <v>0</v>
      </c>
      <c r="U14" s="201">
        <v>60.06</v>
      </c>
      <c r="V14" s="201">
        <v>5</v>
      </c>
      <c r="W14" s="201">
        <v>19.71</v>
      </c>
      <c r="X14" s="201">
        <v>62.65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84.02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46.21</v>
      </c>
      <c r="AQ14" s="201">
        <v>14.67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270.76</v>
      </c>
      <c r="L15" s="201">
        <v>4.99</v>
      </c>
      <c r="M15" s="201">
        <v>61.66</v>
      </c>
      <c r="N15" s="201">
        <v>47.09</v>
      </c>
      <c r="O15" s="201">
        <v>70.87</v>
      </c>
      <c r="P15" s="201">
        <v>26.62</v>
      </c>
      <c r="Q15" s="201">
        <v>2.9</v>
      </c>
      <c r="R15" s="201">
        <v>9.7200000000000006</v>
      </c>
      <c r="S15" s="201">
        <v>6.77</v>
      </c>
      <c r="T15" s="201">
        <v>0</v>
      </c>
      <c r="U15" s="201">
        <v>60.06</v>
      </c>
      <c r="V15" s="201">
        <v>5</v>
      </c>
      <c r="W15" s="201">
        <v>19.71</v>
      </c>
      <c r="X15" s="201">
        <v>62.65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84.02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58.02</v>
      </c>
      <c r="AQ15" s="201">
        <v>14.51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270.76</v>
      </c>
      <c r="L16" s="201">
        <v>4.99</v>
      </c>
      <c r="M16" s="201">
        <v>61.66</v>
      </c>
      <c r="N16" s="201">
        <v>47.09</v>
      </c>
      <c r="O16" s="201">
        <v>70.87</v>
      </c>
      <c r="P16" s="201">
        <v>26.62</v>
      </c>
      <c r="Q16" s="201">
        <v>2.9</v>
      </c>
      <c r="R16" s="201">
        <v>9.7200000000000006</v>
      </c>
      <c r="S16" s="201">
        <v>6.77</v>
      </c>
      <c r="T16" s="201">
        <v>0</v>
      </c>
      <c r="U16" s="201">
        <v>60.06</v>
      </c>
      <c r="V16" s="201">
        <v>5</v>
      </c>
      <c r="W16" s="201">
        <v>19.71</v>
      </c>
      <c r="X16" s="201">
        <v>62.65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84.02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87.03</v>
      </c>
      <c r="AQ16" s="201">
        <v>14.51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270.76</v>
      </c>
      <c r="L17" s="201">
        <v>4.99</v>
      </c>
      <c r="M17" s="201">
        <v>61.66</v>
      </c>
      <c r="N17" s="201">
        <v>47.09</v>
      </c>
      <c r="O17" s="201">
        <v>70.87</v>
      </c>
      <c r="P17" s="201">
        <v>26.62</v>
      </c>
      <c r="Q17" s="201">
        <v>2.9</v>
      </c>
      <c r="R17" s="201">
        <v>9.7200000000000006</v>
      </c>
      <c r="S17" s="201">
        <v>6.77</v>
      </c>
      <c r="T17" s="201">
        <v>0</v>
      </c>
      <c r="U17" s="201">
        <v>60.06</v>
      </c>
      <c r="V17" s="201">
        <v>5</v>
      </c>
      <c r="W17" s="201">
        <v>19.71</v>
      </c>
      <c r="X17" s="201">
        <v>62.65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84.02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87.03</v>
      </c>
      <c r="AQ17" s="201">
        <v>14.51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270.76</v>
      </c>
      <c r="L18" s="201">
        <v>4.99</v>
      </c>
      <c r="M18" s="201">
        <v>61.66</v>
      </c>
      <c r="N18" s="201">
        <v>47.09</v>
      </c>
      <c r="O18" s="201">
        <v>70.87</v>
      </c>
      <c r="P18" s="201">
        <v>26.62</v>
      </c>
      <c r="Q18" s="201">
        <v>2.9</v>
      </c>
      <c r="R18" s="201">
        <v>9.7200000000000006</v>
      </c>
      <c r="S18" s="201">
        <v>6.77</v>
      </c>
      <c r="T18" s="201">
        <v>0</v>
      </c>
      <c r="U18" s="201">
        <v>60.06</v>
      </c>
      <c r="V18" s="201">
        <v>5</v>
      </c>
      <c r="W18" s="201">
        <v>19.71</v>
      </c>
      <c r="X18" s="201">
        <v>62.65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84.02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87.03</v>
      </c>
      <c r="AQ18" s="201">
        <v>14.51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270.76</v>
      </c>
      <c r="L19" s="201">
        <v>4.99</v>
      </c>
      <c r="M19" s="201">
        <v>61.66</v>
      </c>
      <c r="N19" s="201">
        <v>47.09</v>
      </c>
      <c r="O19" s="201">
        <v>70.87</v>
      </c>
      <c r="P19" s="201">
        <v>26.62</v>
      </c>
      <c r="Q19" s="201">
        <v>2.9</v>
      </c>
      <c r="R19" s="201">
        <v>9.7200000000000006</v>
      </c>
      <c r="S19" s="201">
        <v>6.77</v>
      </c>
      <c r="T19" s="201">
        <v>0</v>
      </c>
      <c r="U19" s="201">
        <v>60.06</v>
      </c>
      <c r="V19" s="201">
        <v>5</v>
      </c>
      <c r="W19" s="201">
        <v>19.71</v>
      </c>
      <c r="X19" s="201">
        <v>62.65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84.02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87.03</v>
      </c>
      <c r="AQ19" s="201">
        <v>14.51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270.76</v>
      </c>
      <c r="L20" s="201">
        <v>4.99</v>
      </c>
      <c r="M20" s="201">
        <v>61.66</v>
      </c>
      <c r="N20" s="201">
        <v>47.09</v>
      </c>
      <c r="O20" s="201">
        <v>70.87</v>
      </c>
      <c r="P20" s="201">
        <v>26.62</v>
      </c>
      <c r="Q20" s="201">
        <v>2.9</v>
      </c>
      <c r="R20" s="201">
        <v>9.7200000000000006</v>
      </c>
      <c r="S20" s="201">
        <v>6.77</v>
      </c>
      <c r="T20" s="201">
        <v>0</v>
      </c>
      <c r="U20" s="201">
        <v>60.06</v>
      </c>
      <c r="V20" s="201">
        <v>5</v>
      </c>
      <c r="W20" s="201">
        <v>19.71</v>
      </c>
      <c r="X20" s="201">
        <v>62.65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84.02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87.03</v>
      </c>
      <c r="AQ20" s="201">
        <v>14.51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270.76</v>
      </c>
      <c r="L21" s="201">
        <v>4.99</v>
      </c>
      <c r="M21" s="201">
        <v>61.66</v>
      </c>
      <c r="N21" s="201">
        <v>47.09</v>
      </c>
      <c r="O21" s="201">
        <v>70.87</v>
      </c>
      <c r="P21" s="201">
        <v>26.62</v>
      </c>
      <c r="Q21" s="201">
        <v>2.9</v>
      </c>
      <c r="R21" s="201">
        <v>9.7200000000000006</v>
      </c>
      <c r="S21" s="201">
        <v>6.77</v>
      </c>
      <c r="T21" s="201">
        <v>0</v>
      </c>
      <c r="U21" s="201">
        <v>60.06</v>
      </c>
      <c r="V21" s="201">
        <v>5</v>
      </c>
      <c r="W21" s="201">
        <v>19.71</v>
      </c>
      <c r="X21" s="201">
        <v>62.65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84.02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87.03</v>
      </c>
      <c r="AQ21" s="201">
        <v>14.51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270.76</v>
      </c>
      <c r="L22" s="201">
        <v>4.99</v>
      </c>
      <c r="M22" s="201">
        <v>61.66</v>
      </c>
      <c r="N22" s="201">
        <v>47.09</v>
      </c>
      <c r="O22" s="201">
        <v>70.87</v>
      </c>
      <c r="P22" s="201">
        <v>26.62</v>
      </c>
      <c r="Q22" s="201">
        <v>2.9</v>
      </c>
      <c r="R22" s="201">
        <v>9.7200000000000006</v>
      </c>
      <c r="S22" s="201">
        <v>6.77</v>
      </c>
      <c r="T22" s="201">
        <v>0</v>
      </c>
      <c r="U22" s="201">
        <v>60.06</v>
      </c>
      <c r="V22" s="201">
        <v>4.83</v>
      </c>
      <c r="W22" s="201">
        <v>19.71</v>
      </c>
      <c r="X22" s="201">
        <v>62.65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84.02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87.03</v>
      </c>
      <c r="AQ22" s="201">
        <v>14.5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270.76</v>
      </c>
      <c r="L23" s="201">
        <v>4.99</v>
      </c>
      <c r="M23" s="201">
        <v>61.66</v>
      </c>
      <c r="N23" s="201">
        <v>47.09</v>
      </c>
      <c r="O23" s="201">
        <v>70.87</v>
      </c>
      <c r="P23" s="201">
        <v>26.62</v>
      </c>
      <c r="Q23" s="201">
        <v>2.9</v>
      </c>
      <c r="R23" s="201">
        <v>9.7200000000000006</v>
      </c>
      <c r="S23" s="201">
        <v>6.77</v>
      </c>
      <c r="T23" s="201">
        <v>0</v>
      </c>
      <c r="U23" s="201">
        <v>60.06</v>
      </c>
      <c r="V23" s="201">
        <v>4.83</v>
      </c>
      <c r="W23" s="201">
        <v>19.71</v>
      </c>
      <c r="X23" s="201">
        <v>62.65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84.02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87.03</v>
      </c>
      <c r="AQ23" s="201">
        <v>14.5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270.76</v>
      </c>
      <c r="L24" s="201">
        <v>4.99</v>
      </c>
      <c r="M24" s="201">
        <v>61.66</v>
      </c>
      <c r="N24" s="201">
        <v>47.09</v>
      </c>
      <c r="O24" s="201">
        <v>70.87</v>
      </c>
      <c r="P24" s="201">
        <v>26.62</v>
      </c>
      <c r="Q24" s="201">
        <v>2.9</v>
      </c>
      <c r="R24" s="201">
        <v>9.7200000000000006</v>
      </c>
      <c r="S24" s="201">
        <v>6.77</v>
      </c>
      <c r="T24" s="201">
        <v>0</v>
      </c>
      <c r="U24" s="201">
        <v>60.06</v>
      </c>
      <c r="V24" s="201">
        <v>4.83</v>
      </c>
      <c r="W24" s="201">
        <v>19.71</v>
      </c>
      <c r="X24" s="201">
        <v>62.65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84.02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87.03</v>
      </c>
      <c r="AQ24" s="201">
        <v>14.5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270.76</v>
      </c>
      <c r="L25" s="201">
        <v>4.99</v>
      </c>
      <c r="M25" s="201">
        <v>61.66</v>
      </c>
      <c r="N25" s="201">
        <v>47.09</v>
      </c>
      <c r="O25" s="201">
        <v>70.87</v>
      </c>
      <c r="P25" s="201">
        <v>26.62</v>
      </c>
      <c r="Q25" s="201">
        <v>2.9</v>
      </c>
      <c r="R25" s="201">
        <v>9.7200000000000006</v>
      </c>
      <c r="S25" s="201">
        <v>6.77</v>
      </c>
      <c r="T25" s="201">
        <v>0</v>
      </c>
      <c r="U25" s="201">
        <v>60.06</v>
      </c>
      <c r="V25" s="201">
        <v>4.83</v>
      </c>
      <c r="W25" s="201">
        <v>19.71</v>
      </c>
      <c r="X25" s="201">
        <v>62.65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84.02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87.03</v>
      </c>
      <c r="AQ25" s="201">
        <v>14.51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270.76</v>
      </c>
      <c r="L26" s="201">
        <v>4.99</v>
      </c>
      <c r="M26" s="201">
        <v>61.66</v>
      </c>
      <c r="N26" s="201">
        <v>47.09</v>
      </c>
      <c r="O26" s="201">
        <v>70.87</v>
      </c>
      <c r="P26" s="201">
        <v>26.62</v>
      </c>
      <c r="Q26" s="201">
        <v>2.9</v>
      </c>
      <c r="R26" s="201">
        <v>9.7200000000000006</v>
      </c>
      <c r="S26" s="201">
        <v>6.77</v>
      </c>
      <c r="T26" s="201">
        <v>0</v>
      </c>
      <c r="U26" s="201">
        <v>60.06</v>
      </c>
      <c r="V26" s="201">
        <v>5</v>
      </c>
      <c r="W26" s="201">
        <v>19.71</v>
      </c>
      <c r="X26" s="201">
        <v>62.65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84.02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87.03</v>
      </c>
      <c r="AQ26" s="201">
        <v>14.51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270.76</v>
      </c>
      <c r="L27" s="201">
        <v>4.99</v>
      </c>
      <c r="M27" s="201">
        <v>61.66</v>
      </c>
      <c r="N27" s="201">
        <v>47.09</v>
      </c>
      <c r="O27" s="201">
        <v>70.87</v>
      </c>
      <c r="P27" s="201">
        <v>26.62</v>
      </c>
      <c r="Q27" s="201">
        <v>2.9</v>
      </c>
      <c r="R27" s="201">
        <v>9.7200000000000006</v>
      </c>
      <c r="S27" s="201">
        <v>6.77</v>
      </c>
      <c r="T27" s="201">
        <v>0</v>
      </c>
      <c r="U27" s="201">
        <v>60.06</v>
      </c>
      <c r="V27" s="201">
        <v>5</v>
      </c>
      <c r="W27" s="201">
        <v>19.71</v>
      </c>
      <c r="X27" s="201">
        <v>62.55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84.02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87.03</v>
      </c>
      <c r="AQ27" s="201">
        <v>14.5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270.76</v>
      </c>
      <c r="L28" s="201">
        <v>4.99</v>
      </c>
      <c r="M28" s="201">
        <v>61.66</v>
      </c>
      <c r="N28" s="201">
        <v>47.09</v>
      </c>
      <c r="O28" s="201">
        <v>70.87</v>
      </c>
      <c r="P28" s="201">
        <v>26.62</v>
      </c>
      <c r="Q28" s="201">
        <v>2.9</v>
      </c>
      <c r="R28" s="201">
        <v>9.7200000000000006</v>
      </c>
      <c r="S28" s="201">
        <v>6.77</v>
      </c>
      <c r="T28" s="201">
        <v>0</v>
      </c>
      <c r="U28" s="201">
        <v>60.06</v>
      </c>
      <c r="V28" s="201">
        <v>5</v>
      </c>
      <c r="W28" s="201">
        <v>19.71</v>
      </c>
      <c r="X28" s="201">
        <v>62.65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84.02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87.03</v>
      </c>
      <c r="AQ28" s="201">
        <v>14.5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270.76</v>
      </c>
      <c r="L29" s="201">
        <v>4.99</v>
      </c>
      <c r="M29" s="201">
        <v>61.66</v>
      </c>
      <c r="N29" s="201">
        <v>47.09</v>
      </c>
      <c r="O29" s="201">
        <v>70.87</v>
      </c>
      <c r="P29" s="201">
        <v>26.62</v>
      </c>
      <c r="Q29" s="201">
        <v>2.9</v>
      </c>
      <c r="R29" s="201">
        <v>9.7200000000000006</v>
      </c>
      <c r="S29" s="201">
        <v>6.77</v>
      </c>
      <c r="T29" s="201">
        <v>0</v>
      </c>
      <c r="U29" s="201">
        <v>60.06</v>
      </c>
      <c r="V29" s="201">
        <v>5</v>
      </c>
      <c r="W29" s="201">
        <v>19.71</v>
      </c>
      <c r="X29" s="201">
        <v>62.65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84.02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87.03</v>
      </c>
      <c r="AQ29" s="201">
        <v>14.5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270.76</v>
      </c>
      <c r="L30" s="201">
        <v>4.99</v>
      </c>
      <c r="M30" s="201">
        <v>61.66</v>
      </c>
      <c r="N30" s="201">
        <v>47.09</v>
      </c>
      <c r="O30" s="201">
        <v>70.87</v>
      </c>
      <c r="P30" s="201">
        <v>26.62</v>
      </c>
      <c r="Q30" s="201">
        <v>2.9</v>
      </c>
      <c r="R30" s="201">
        <v>9.7200000000000006</v>
      </c>
      <c r="S30" s="201">
        <v>6.77</v>
      </c>
      <c r="T30" s="201">
        <v>0</v>
      </c>
      <c r="U30" s="201">
        <v>60.06</v>
      </c>
      <c r="V30" s="201">
        <v>5</v>
      </c>
      <c r="W30" s="201">
        <v>19.71</v>
      </c>
      <c r="X30" s="201">
        <v>62.65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84.02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87.03</v>
      </c>
      <c r="AQ30" s="201">
        <v>14.5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270.76</v>
      </c>
      <c r="L31" s="201">
        <v>4.99</v>
      </c>
      <c r="M31" s="201">
        <v>61.66</v>
      </c>
      <c r="N31" s="201">
        <v>47.09</v>
      </c>
      <c r="O31" s="201">
        <v>70.87</v>
      </c>
      <c r="P31" s="201">
        <v>26.62</v>
      </c>
      <c r="Q31" s="201">
        <v>2.9</v>
      </c>
      <c r="R31" s="201">
        <v>9.7200000000000006</v>
      </c>
      <c r="S31" s="201">
        <v>6.77</v>
      </c>
      <c r="T31" s="201">
        <v>0</v>
      </c>
      <c r="U31" s="201">
        <v>60.06</v>
      </c>
      <c r="V31" s="201">
        <v>5</v>
      </c>
      <c r="W31" s="201">
        <v>19.71</v>
      </c>
      <c r="X31" s="201">
        <v>62.65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84.02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87.03</v>
      </c>
      <c r="AQ31" s="201">
        <v>14.5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270.76</v>
      </c>
      <c r="L32" s="201">
        <v>4.99</v>
      </c>
      <c r="M32" s="201">
        <v>61.66</v>
      </c>
      <c r="N32" s="201">
        <v>47.09</v>
      </c>
      <c r="O32" s="201">
        <v>70.87</v>
      </c>
      <c r="P32" s="201">
        <v>26.62</v>
      </c>
      <c r="Q32" s="201">
        <v>2.9</v>
      </c>
      <c r="R32" s="201">
        <v>9.7200000000000006</v>
      </c>
      <c r="S32" s="201">
        <v>6.77</v>
      </c>
      <c r="T32" s="201">
        <v>0</v>
      </c>
      <c r="U32" s="201">
        <v>60.06</v>
      </c>
      <c r="V32" s="201">
        <v>5</v>
      </c>
      <c r="W32" s="201">
        <v>19.71</v>
      </c>
      <c r="X32" s="201">
        <v>62.65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84.02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87.03</v>
      </c>
      <c r="AQ32" s="201">
        <v>14.5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270.76</v>
      </c>
      <c r="L33" s="201">
        <v>4.99</v>
      </c>
      <c r="M33" s="201">
        <v>61.66</v>
      </c>
      <c r="N33" s="201">
        <v>47.09</v>
      </c>
      <c r="O33" s="201">
        <v>70.87</v>
      </c>
      <c r="P33" s="201">
        <v>26.62</v>
      </c>
      <c r="Q33" s="201">
        <v>2.9</v>
      </c>
      <c r="R33" s="201">
        <v>9.7200000000000006</v>
      </c>
      <c r="S33" s="201">
        <v>6.77</v>
      </c>
      <c r="T33" s="201">
        <v>0</v>
      </c>
      <c r="U33" s="201">
        <v>60.06</v>
      </c>
      <c r="V33" s="201">
        <v>5</v>
      </c>
      <c r="W33" s="201">
        <v>19.71</v>
      </c>
      <c r="X33" s="201">
        <v>62.65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84.02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87.03</v>
      </c>
      <c r="AQ33" s="201">
        <v>14.5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270.76</v>
      </c>
      <c r="L34" s="201">
        <v>4.99</v>
      </c>
      <c r="M34" s="201">
        <v>61.66</v>
      </c>
      <c r="N34" s="201">
        <v>47.09</v>
      </c>
      <c r="O34" s="201">
        <v>70.87</v>
      </c>
      <c r="P34" s="201">
        <v>26.62</v>
      </c>
      <c r="Q34" s="201">
        <v>2.9</v>
      </c>
      <c r="R34" s="201">
        <v>9.7200000000000006</v>
      </c>
      <c r="S34" s="201">
        <v>6.77</v>
      </c>
      <c r="T34" s="201">
        <v>0</v>
      </c>
      <c r="U34" s="201">
        <v>60.06</v>
      </c>
      <c r="V34" s="201">
        <v>5</v>
      </c>
      <c r="W34" s="201">
        <v>19.71</v>
      </c>
      <c r="X34" s="201">
        <v>62.65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84.02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87.03</v>
      </c>
      <c r="AQ34" s="201">
        <v>14.5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270.76</v>
      </c>
      <c r="L35" s="201">
        <v>4.99</v>
      </c>
      <c r="M35" s="201">
        <v>61.67</v>
      </c>
      <c r="N35" s="201">
        <v>47.09</v>
      </c>
      <c r="O35" s="201">
        <v>70.87</v>
      </c>
      <c r="P35" s="201">
        <v>26.62</v>
      </c>
      <c r="Q35" s="201">
        <v>2.9</v>
      </c>
      <c r="R35" s="201">
        <v>9.7200000000000006</v>
      </c>
      <c r="S35" s="201">
        <v>6.77</v>
      </c>
      <c r="T35" s="201">
        <v>0</v>
      </c>
      <c r="U35" s="201">
        <v>60.06</v>
      </c>
      <c r="V35" s="201">
        <v>5</v>
      </c>
      <c r="W35" s="201">
        <v>19.71</v>
      </c>
      <c r="X35" s="201">
        <v>62.65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84.02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88.11</v>
      </c>
      <c r="AQ35" s="201">
        <v>14.5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270.76</v>
      </c>
      <c r="L36" s="201">
        <v>4.99</v>
      </c>
      <c r="M36" s="201">
        <v>61.67</v>
      </c>
      <c r="N36" s="201">
        <v>47.09</v>
      </c>
      <c r="O36" s="201">
        <v>70.87</v>
      </c>
      <c r="P36" s="201">
        <v>26.62</v>
      </c>
      <c r="Q36" s="201">
        <v>2.9</v>
      </c>
      <c r="R36" s="201">
        <v>9.7200000000000006</v>
      </c>
      <c r="S36" s="201">
        <v>6.77</v>
      </c>
      <c r="T36" s="201">
        <v>0</v>
      </c>
      <c r="U36" s="201">
        <v>60.06</v>
      </c>
      <c r="V36" s="201">
        <v>5</v>
      </c>
      <c r="W36" s="201">
        <v>19.71</v>
      </c>
      <c r="X36" s="201">
        <v>62.65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84.02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88.11</v>
      </c>
      <c r="AQ36" s="201">
        <v>14.5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270.76</v>
      </c>
      <c r="L37" s="201">
        <v>4.99</v>
      </c>
      <c r="M37" s="201">
        <v>61.67</v>
      </c>
      <c r="N37" s="201">
        <v>47.09</v>
      </c>
      <c r="O37" s="201">
        <v>70.87</v>
      </c>
      <c r="P37" s="201">
        <v>26.62</v>
      </c>
      <c r="Q37" s="201">
        <v>2.9</v>
      </c>
      <c r="R37" s="201">
        <v>9.7200000000000006</v>
      </c>
      <c r="S37" s="201">
        <v>6.77</v>
      </c>
      <c r="T37" s="201">
        <v>0</v>
      </c>
      <c r="U37" s="201">
        <v>60.58</v>
      </c>
      <c r="V37" s="201">
        <v>5</v>
      </c>
      <c r="W37" s="201">
        <v>19.71</v>
      </c>
      <c r="X37" s="201">
        <v>62.65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84.02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60</v>
      </c>
      <c r="AQ37" s="201">
        <v>14.5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270.76</v>
      </c>
      <c r="L38" s="201">
        <v>4.99</v>
      </c>
      <c r="M38" s="201">
        <v>61.67</v>
      </c>
      <c r="N38" s="201">
        <v>47.09</v>
      </c>
      <c r="O38" s="201">
        <v>70.87</v>
      </c>
      <c r="P38" s="201">
        <v>26.62</v>
      </c>
      <c r="Q38" s="201">
        <v>2.9</v>
      </c>
      <c r="R38" s="201">
        <v>9.7200000000000006</v>
      </c>
      <c r="S38" s="201">
        <v>6.77</v>
      </c>
      <c r="T38" s="201">
        <v>0</v>
      </c>
      <c r="U38" s="201">
        <v>60.06</v>
      </c>
      <c r="V38" s="201">
        <v>5</v>
      </c>
      <c r="W38" s="201">
        <v>11.3</v>
      </c>
      <c r="X38" s="201">
        <v>35.700000000000003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84.02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58.02</v>
      </c>
      <c r="AQ38" s="201">
        <v>14.5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270.76</v>
      </c>
      <c r="L39" s="201">
        <v>4.99</v>
      </c>
      <c r="M39" s="201">
        <v>61.67</v>
      </c>
      <c r="N39" s="201">
        <v>47.09</v>
      </c>
      <c r="O39" s="201">
        <v>70.87</v>
      </c>
      <c r="P39" s="201">
        <v>26.62</v>
      </c>
      <c r="Q39" s="201">
        <v>2.9</v>
      </c>
      <c r="R39" s="201">
        <v>9.7200000000000006</v>
      </c>
      <c r="S39" s="201">
        <v>6.77</v>
      </c>
      <c r="T39" s="201">
        <v>0</v>
      </c>
      <c r="U39" s="201">
        <v>60.06</v>
      </c>
      <c r="V39" s="201">
        <v>5</v>
      </c>
      <c r="W39" s="201">
        <v>11.3</v>
      </c>
      <c r="X39" s="201">
        <v>35.700000000000003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84.02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58.02</v>
      </c>
      <c r="AQ39" s="201">
        <v>14.5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270.76</v>
      </c>
      <c r="L40" s="201">
        <v>4.99</v>
      </c>
      <c r="M40" s="201">
        <v>61.67</v>
      </c>
      <c r="N40" s="201">
        <v>47.09</v>
      </c>
      <c r="O40" s="201">
        <v>70.87</v>
      </c>
      <c r="P40" s="201">
        <v>26.62</v>
      </c>
      <c r="Q40" s="201">
        <v>2.9</v>
      </c>
      <c r="R40" s="201">
        <v>9.7200000000000006</v>
      </c>
      <c r="S40" s="201">
        <v>6.77</v>
      </c>
      <c r="T40" s="201">
        <v>0</v>
      </c>
      <c r="U40" s="201">
        <v>60.06</v>
      </c>
      <c r="V40" s="201">
        <v>5</v>
      </c>
      <c r="W40" s="201">
        <v>11.3</v>
      </c>
      <c r="X40" s="201">
        <v>35.700000000000003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84.02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58.02</v>
      </c>
      <c r="AQ40" s="201">
        <v>14.5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270.76</v>
      </c>
      <c r="L41" s="201">
        <v>4.99</v>
      </c>
      <c r="M41" s="201">
        <v>35.08</v>
      </c>
      <c r="N41" s="201">
        <v>27.59</v>
      </c>
      <c r="O41" s="201">
        <v>40.31</v>
      </c>
      <c r="P41" s="201">
        <v>15.14</v>
      </c>
      <c r="Q41" s="201">
        <v>2.9</v>
      </c>
      <c r="R41" s="201">
        <v>9.7200000000000006</v>
      </c>
      <c r="S41" s="201">
        <v>6.77</v>
      </c>
      <c r="T41" s="201">
        <v>0</v>
      </c>
      <c r="U41" s="201">
        <v>62.11</v>
      </c>
      <c r="V41" s="201">
        <v>5</v>
      </c>
      <c r="W41" s="201">
        <v>11.3</v>
      </c>
      <c r="X41" s="201">
        <v>35.700000000000003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84.02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58.02</v>
      </c>
      <c r="AQ41" s="201">
        <v>14.5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270.76</v>
      </c>
      <c r="L42" s="201">
        <v>4.99</v>
      </c>
      <c r="M42" s="201">
        <v>35.08</v>
      </c>
      <c r="N42" s="201">
        <v>27.59</v>
      </c>
      <c r="O42" s="201">
        <v>40.31</v>
      </c>
      <c r="P42" s="201">
        <v>15.14</v>
      </c>
      <c r="Q42" s="201">
        <v>2.9</v>
      </c>
      <c r="R42" s="201">
        <v>9.7200000000000006</v>
      </c>
      <c r="S42" s="201">
        <v>6.77</v>
      </c>
      <c r="T42" s="201">
        <v>0</v>
      </c>
      <c r="U42" s="201">
        <v>60.06</v>
      </c>
      <c r="V42" s="201">
        <v>5</v>
      </c>
      <c r="W42" s="201">
        <v>11.3</v>
      </c>
      <c r="X42" s="201">
        <v>35.700000000000003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84.02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58.02</v>
      </c>
      <c r="AQ42" s="201">
        <v>14.5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270.76</v>
      </c>
      <c r="L43" s="201">
        <v>4.99</v>
      </c>
      <c r="M43" s="201">
        <v>35.08</v>
      </c>
      <c r="N43" s="201">
        <v>27.59</v>
      </c>
      <c r="O43" s="201">
        <v>40.31</v>
      </c>
      <c r="P43" s="201">
        <v>15.14</v>
      </c>
      <c r="Q43" s="201">
        <v>2.9</v>
      </c>
      <c r="R43" s="201">
        <v>9.7200000000000006</v>
      </c>
      <c r="S43" s="201">
        <v>6.77</v>
      </c>
      <c r="T43" s="201">
        <v>0</v>
      </c>
      <c r="U43" s="201">
        <v>60.06</v>
      </c>
      <c r="V43" s="201">
        <v>5</v>
      </c>
      <c r="W43" s="201">
        <v>11.3</v>
      </c>
      <c r="X43" s="201">
        <v>35.700000000000003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84.02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58.02</v>
      </c>
      <c r="AQ43" s="201">
        <v>14.5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270.76</v>
      </c>
      <c r="L44" s="201">
        <v>4.99</v>
      </c>
      <c r="M44" s="201">
        <v>35.08</v>
      </c>
      <c r="N44" s="201">
        <v>27.59</v>
      </c>
      <c r="O44" s="201">
        <v>40.31</v>
      </c>
      <c r="P44" s="201">
        <v>15.14</v>
      </c>
      <c r="Q44" s="201">
        <v>2.9</v>
      </c>
      <c r="R44" s="201">
        <v>9.7200000000000006</v>
      </c>
      <c r="S44" s="201">
        <v>6.77</v>
      </c>
      <c r="T44" s="201">
        <v>0</v>
      </c>
      <c r="U44" s="201">
        <v>60.06</v>
      </c>
      <c r="V44" s="201">
        <v>5</v>
      </c>
      <c r="W44" s="201">
        <v>11.3</v>
      </c>
      <c r="X44" s="201">
        <v>35.700000000000003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84.02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58.02</v>
      </c>
      <c r="AQ44" s="201">
        <v>14.5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270.76</v>
      </c>
      <c r="L45" s="201">
        <v>4.99</v>
      </c>
      <c r="M45" s="201">
        <v>35.08</v>
      </c>
      <c r="N45" s="201">
        <v>27.59</v>
      </c>
      <c r="O45" s="201">
        <v>40.31</v>
      </c>
      <c r="P45" s="201">
        <v>15.14</v>
      </c>
      <c r="Q45" s="201">
        <v>2.9</v>
      </c>
      <c r="R45" s="201">
        <v>9.7200000000000006</v>
      </c>
      <c r="S45" s="201">
        <v>6.77</v>
      </c>
      <c r="T45" s="201">
        <v>0</v>
      </c>
      <c r="U45" s="201">
        <v>60.06</v>
      </c>
      <c r="V45" s="201">
        <v>5</v>
      </c>
      <c r="W45" s="201">
        <v>11.3</v>
      </c>
      <c r="X45" s="201">
        <v>35.700000000000003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84.02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58.02</v>
      </c>
      <c r="AQ45" s="201">
        <v>14.5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270.76</v>
      </c>
      <c r="L46" s="201">
        <v>4.99</v>
      </c>
      <c r="M46" s="201">
        <v>35.08</v>
      </c>
      <c r="N46" s="201">
        <v>27.59</v>
      </c>
      <c r="O46" s="201">
        <v>40.31</v>
      </c>
      <c r="P46" s="201">
        <v>15.14</v>
      </c>
      <c r="Q46" s="201">
        <v>2.9</v>
      </c>
      <c r="R46" s="201">
        <v>9.7200000000000006</v>
      </c>
      <c r="S46" s="201">
        <v>6.77</v>
      </c>
      <c r="T46" s="201">
        <v>0</v>
      </c>
      <c r="U46" s="201">
        <v>60.06</v>
      </c>
      <c r="V46" s="201">
        <v>5</v>
      </c>
      <c r="W46" s="201">
        <v>11.3</v>
      </c>
      <c r="X46" s="201">
        <v>35.700000000000003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84.02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58.02</v>
      </c>
      <c r="AQ46" s="201">
        <v>14.5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270.76</v>
      </c>
      <c r="L47" s="201">
        <v>4.99</v>
      </c>
      <c r="M47" s="201">
        <v>35.08</v>
      </c>
      <c r="N47" s="201">
        <v>27.59</v>
      </c>
      <c r="O47" s="201">
        <v>40.31</v>
      </c>
      <c r="P47" s="201">
        <v>15.14</v>
      </c>
      <c r="Q47" s="201">
        <v>2.9</v>
      </c>
      <c r="R47" s="201">
        <v>9.7200000000000006</v>
      </c>
      <c r="S47" s="201">
        <v>6.77</v>
      </c>
      <c r="T47" s="201">
        <v>0</v>
      </c>
      <c r="U47" s="201">
        <v>59.59</v>
      </c>
      <c r="V47" s="201">
        <v>5</v>
      </c>
      <c r="W47" s="201">
        <v>11.3</v>
      </c>
      <c r="X47" s="201">
        <v>35.700000000000003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84.02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58.02</v>
      </c>
      <c r="AQ47" s="201">
        <v>14.5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270.76</v>
      </c>
      <c r="L48" s="201">
        <v>4.99</v>
      </c>
      <c r="M48" s="201">
        <v>35.08</v>
      </c>
      <c r="N48" s="201">
        <v>27.59</v>
      </c>
      <c r="O48" s="201">
        <v>40.31</v>
      </c>
      <c r="P48" s="201">
        <v>15.14</v>
      </c>
      <c r="Q48" s="201">
        <v>2.9</v>
      </c>
      <c r="R48" s="201">
        <v>9.7200000000000006</v>
      </c>
      <c r="S48" s="201">
        <v>6.77</v>
      </c>
      <c r="T48" s="201">
        <v>0</v>
      </c>
      <c r="U48" s="201">
        <v>59.59</v>
      </c>
      <c r="V48" s="201">
        <v>5</v>
      </c>
      <c r="W48" s="201">
        <v>11.3</v>
      </c>
      <c r="X48" s="201">
        <v>35.700000000000003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84.02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58.02</v>
      </c>
      <c r="AQ48" s="201">
        <v>14.5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270.76</v>
      </c>
      <c r="L49" s="201">
        <v>4.99</v>
      </c>
      <c r="M49" s="201">
        <v>35.08</v>
      </c>
      <c r="N49" s="201">
        <v>27.59</v>
      </c>
      <c r="O49" s="201">
        <v>40.31</v>
      </c>
      <c r="P49" s="201">
        <v>15.14</v>
      </c>
      <c r="Q49" s="201">
        <v>2.9</v>
      </c>
      <c r="R49" s="201">
        <v>9.7200000000000006</v>
      </c>
      <c r="S49" s="201">
        <v>6.77</v>
      </c>
      <c r="T49" s="201">
        <v>0</v>
      </c>
      <c r="U49" s="201">
        <v>59.59</v>
      </c>
      <c r="V49" s="201">
        <v>5</v>
      </c>
      <c r="W49" s="201">
        <v>11.3</v>
      </c>
      <c r="X49" s="201">
        <v>35.700000000000003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84.02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58.02</v>
      </c>
      <c r="AQ49" s="201">
        <v>14.5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270.76</v>
      </c>
      <c r="L50" s="201">
        <v>4.99</v>
      </c>
      <c r="M50" s="201">
        <v>35.08</v>
      </c>
      <c r="N50" s="201">
        <v>27.59</v>
      </c>
      <c r="O50" s="201">
        <v>40.31</v>
      </c>
      <c r="P50" s="201">
        <v>15.14</v>
      </c>
      <c r="Q50" s="201">
        <v>2.9</v>
      </c>
      <c r="R50" s="201">
        <v>9.7200000000000006</v>
      </c>
      <c r="S50" s="201">
        <v>6.77</v>
      </c>
      <c r="T50" s="201">
        <v>0</v>
      </c>
      <c r="U50" s="201">
        <v>59.59</v>
      </c>
      <c r="V50" s="201">
        <v>5</v>
      </c>
      <c r="W50" s="201">
        <v>11.3</v>
      </c>
      <c r="X50" s="201">
        <v>35.700000000000003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84.02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58.02</v>
      </c>
      <c r="AQ50" s="201">
        <v>14.5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270.76</v>
      </c>
      <c r="L51" s="201">
        <v>4.99</v>
      </c>
      <c r="M51" s="201">
        <v>35.08</v>
      </c>
      <c r="N51" s="201">
        <v>27.59</v>
      </c>
      <c r="O51" s="201">
        <v>40.31</v>
      </c>
      <c r="P51" s="201">
        <v>15.14</v>
      </c>
      <c r="Q51" s="201">
        <v>2.9</v>
      </c>
      <c r="R51" s="201">
        <v>9.7200000000000006</v>
      </c>
      <c r="S51" s="201">
        <v>6.77</v>
      </c>
      <c r="T51" s="201">
        <v>0</v>
      </c>
      <c r="U51" s="201">
        <v>59.59</v>
      </c>
      <c r="V51" s="201">
        <v>5</v>
      </c>
      <c r="W51" s="201">
        <v>11.3</v>
      </c>
      <c r="X51" s="201">
        <v>35.700000000000003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84.02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58.02</v>
      </c>
      <c r="AQ51" s="201">
        <v>14.5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270.76</v>
      </c>
      <c r="L52" s="201">
        <v>4.99</v>
      </c>
      <c r="M52" s="201">
        <v>35.08</v>
      </c>
      <c r="N52" s="201">
        <v>27.59</v>
      </c>
      <c r="O52" s="201">
        <v>40.31</v>
      </c>
      <c r="P52" s="201">
        <v>15.14</v>
      </c>
      <c r="Q52" s="201">
        <v>2.9</v>
      </c>
      <c r="R52" s="201">
        <v>9.7200000000000006</v>
      </c>
      <c r="S52" s="201">
        <v>6.77</v>
      </c>
      <c r="T52" s="201">
        <v>0</v>
      </c>
      <c r="U52" s="201">
        <v>59.59</v>
      </c>
      <c r="V52" s="201">
        <v>5</v>
      </c>
      <c r="W52" s="201">
        <v>11.3</v>
      </c>
      <c r="X52" s="201">
        <v>35.700000000000003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84.02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58.02</v>
      </c>
      <c r="AQ52" s="201">
        <v>14.5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270.76</v>
      </c>
      <c r="L53" s="201">
        <v>4.99</v>
      </c>
      <c r="M53" s="201">
        <v>35.08</v>
      </c>
      <c r="N53" s="201">
        <v>27.59</v>
      </c>
      <c r="O53" s="201">
        <v>40.31</v>
      </c>
      <c r="P53" s="201">
        <v>15.14</v>
      </c>
      <c r="Q53" s="201">
        <v>2.9</v>
      </c>
      <c r="R53" s="201">
        <v>9.7200000000000006</v>
      </c>
      <c r="S53" s="201">
        <v>6.77</v>
      </c>
      <c r="T53" s="201">
        <v>0</v>
      </c>
      <c r="U53" s="201">
        <v>59.59</v>
      </c>
      <c r="V53" s="201">
        <v>5</v>
      </c>
      <c r="W53" s="201">
        <v>11.3</v>
      </c>
      <c r="X53" s="201">
        <v>35.700000000000003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84.02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58.02</v>
      </c>
      <c r="AQ53" s="201">
        <v>14.5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270.76</v>
      </c>
      <c r="L54" s="201">
        <v>4.99</v>
      </c>
      <c r="M54" s="201">
        <v>35.08</v>
      </c>
      <c r="N54" s="201">
        <v>27.59</v>
      </c>
      <c r="O54" s="201">
        <v>40.31</v>
      </c>
      <c r="P54" s="201">
        <v>15.14</v>
      </c>
      <c r="Q54" s="201">
        <v>2.9</v>
      </c>
      <c r="R54" s="201">
        <v>9.7200000000000006</v>
      </c>
      <c r="S54" s="201">
        <v>6.77</v>
      </c>
      <c r="T54" s="201">
        <v>0</v>
      </c>
      <c r="U54" s="201">
        <v>59.59</v>
      </c>
      <c r="V54" s="201">
        <v>5</v>
      </c>
      <c r="W54" s="201">
        <v>11.3</v>
      </c>
      <c r="X54" s="201">
        <v>35.700000000000003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84.02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58.02</v>
      </c>
      <c r="AQ54" s="201">
        <v>14.5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270.76</v>
      </c>
      <c r="L55" s="201">
        <v>4.99</v>
      </c>
      <c r="M55" s="201">
        <v>35.08</v>
      </c>
      <c r="N55" s="201">
        <v>27.59</v>
      </c>
      <c r="O55" s="201">
        <v>40.31</v>
      </c>
      <c r="P55" s="201">
        <v>15.14</v>
      </c>
      <c r="Q55" s="201">
        <v>2.9</v>
      </c>
      <c r="R55" s="201">
        <v>9.7200000000000006</v>
      </c>
      <c r="S55" s="201">
        <v>6.77</v>
      </c>
      <c r="T55" s="201">
        <v>0</v>
      </c>
      <c r="U55" s="201">
        <v>59.59</v>
      </c>
      <c r="V55" s="201">
        <v>5</v>
      </c>
      <c r="W55" s="201">
        <v>11.3</v>
      </c>
      <c r="X55" s="201">
        <v>35.700000000000003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84.02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58.02</v>
      </c>
      <c r="AQ55" s="201">
        <v>14.5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270.76</v>
      </c>
      <c r="L56" s="201">
        <v>4.99</v>
      </c>
      <c r="M56" s="201">
        <v>35.08</v>
      </c>
      <c r="N56" s="201">
        <v>27.59</v>
      </c>
      <c r="O56" s="201">
        <v>40.31</v>
      </c>
      <c r="P56" s="201">
        <v>15.14</v>
      </c>
      <c r="Q56" s="201">
        <v>2.9</v>
      </c>
      <c r="R56" s="201">
        <v>9.7200000000000006</v>
      </c>
      <c r="S56" s="201">
        <v>6.77</v>
      </c>
      <c r="T56" s="201">
        <v>0</v>
      </c>
      <c r="U56" s="201">
        <v>62.11</v>
      </c>
      <c r="V56" s="201">
        <v>5</v>
      </c>
      <c r="W56" s="201">
        <v>11.3</v>
      </c>
      <c r="X56" s="201">
        <v>35.700000000000003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84.02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58.02</v>
      </c>
      <c r="AQ56" s="201">
        <v>14.5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270.76</v>
      </c>
      <c r="L57" s="201">
        <v>4.99</v>
      </c>
      <c r="M57" s="201">
        <v>35.08</v>
      </c>
      <c r="N57" s="201">
        <v>27.59</v>
      </c>
      <c r="O57" s="201">
        <v>40.31</v>
      </c>
      <c r="P57" s="201">
        <v>15.14</v>
      </c>
      <c r="Q57" s="201">
        <v>2.9</v>
      </c>
      <c r="R57" s="201">
        <v>9.7200000000000006</v>
      </c>
      <c r="S57" s="201">
        <v>6.77</v>
      </c>
      <c r="T57" s="201">
        <v>0</v>
      </c>
      <c r="U57" s="201">
        <v>62.11</v>
      </c>
      <c r="V57" s="201">
        <v>5</v>
      </c>
      <c r="W57" s="201">
        <v>11.3</v>
      </c>
      <c r="X57" s="201">
        <v>35.700000000000003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84.02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58.02</v>
      </c>
      <c r="AQ57" s="201">
        <v>14.5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270.76</v>
      </c>
      <c r="L58" s="201">
        <v>4.99</v>
      </c>
      <c r="M58" s="201">
        <v>35.08</v>
      </c>
      <c r="N58" s="201">
        <v>27.59</v>
      </c>
      <c r="O58" s="201">
        <v>40.31</v>
      </c>
      <c r="P58" s="201">
        <v>15.14</v>
      </c>
      <c r="Q58" s="201">
        <v>2.9</v>
      </c>
      <c r="R58" s="201">
        <v>9.7200000000000006</v>
      </c>
      <c r="S58" s="201">
        <v>6.77</v>
      </c>
      <c r="T58" s="201">
        <v>0</v>
      </c>
      <c r="U58" s="201">
        <v>62.11</v>
      </c>
      <c r="V58" s="201">
        <v>5</v>
      </c>
      <c r="W58" s="201">
        <v>11.3</v>
      </c>
      <c r="X58" s="201">
        <v>35.700000000000003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84.02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58.02</v>
      </c>
      <c r="AQ58" s="201">
        <v>14.5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270.76</v>
      </c>
      <c r="L59" s="201">
        <v>4.99</v>
      </c>
      <c r="M59" s="201">
        <v>35.08</v>
      </c>
      <c r="N59" s="201">
        <v>27.59</v>
      </c>
      <c r="O59" s="201">
        <v>40.31</v>
      </c>
      <c r="P59" s="201">
        <v>15.14</v>
      </c>
      <c r="Q59" s="201">
        <v>2.9</v>
      </c>
      <c r="R59" s="201">
        <v>9.7200000000000006</v>
      </c>
      <c r="S59" s="201">
        <v>6.77</v>
      </c>
      <c r="T59" s="201">
        <v>0</v>
      </c>
      <c r="U59" s="201">
        <v>62.11</v>
      </c>
      <c r="V59" s="201">
        <v>5</v>
      </c>
      <c r="W59" s="201">
        <v>11.3</v>
      </c>
      <c r="X59" s="201">
        <v>35.700000000000003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84.02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58.02</v>
      </c>
      <c r="AQ59" s="201">
        <v>14.5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270.76</v>
      </c>
      <c r="L60" s="201">
        <v>4.99</v>
      </c>
      <c r="M60" s="201">
        <v>35.08</v>
      </c>
      <c r="N60" s="201">
        <v>27.59</v>
      </c>
      <c r="O60" s="201">
        <v>40.31</v>
      </c>
      <c r="P60" s="201">
        <v>15.14</v>
      </c>
      <c r="Q60" s="201">
        <v>2.9</v>
      </c>
      <c r="R60" s="201">
        <v>9.7200000000000006</v>
      </c>
      <c r="S60" s="201">
        <v>6.77</v>
      </c>
      <c r="T60" s="201">
        <v>0</v>
      </c>
      <c r="U60" s="201">
        <v>62.11</v>
      </c>
      <c r="V60" s="201">
        <v>5</v>
      </c>
      <c r="W60" s="201">
        <v>11.3</v>
      </c>
      <c r="X60" s="201">
        <v>35.700000000000003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84.02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58.02</v>
      </c>
      <c r="AQ60" s="201">
        <v>14.5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270.76</v>
      </c>
      <c r="L61" s="201">
        <v>4.99</v>
      </c>
      <c r="M61" s="201">
        <v>35.08</v>
      </c>
      <c r="N61" s="201">
        <v>27.59</v>
      </c>
      <c r="O61" s="201">
        <v>40.31</v>
      </c>
      <c r="P61" s="201">
        <v>15.14</v>
      </c>
      <c r="Q61" s="201">
        <v>2.9</v>
      </c>
      <c r="R61" s="201">
        <v>9.7200000000000006</v>
      </c>
      <c r="S61" s="201">
        <v>6.77</v>
      </c>
      <c r="T61" s="201">
        <v>0</v>
      </c>
      <c r="U61" s="201">
        <v>62.11</v>
      </c>
      <c r="V61" s="201">
        <v>5</v>
      </c>
      <c r="W61" s="201">
        <v>11.3</v>
      </c>
      <c r="X61" s="201">
        <v>35.700000000000003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84.02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58.02</v>
      </c>
      <c r="AQ61" s="201">
        <v>14.5</v>
      </c>
      <c r="AR61" s="201">
        <v>47.5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270.76</v>
      </c>
      <c r="L62" s="201">
        <v>4.99</v>
      </c>
      <c r="M62" s="201">
        <v>35.08</v>
      </c>
      <c r="N62" s="201">
        <v>27.59</v>
      </c>
      <c r="O62" s="201">
        <v>40.31</v>
      </c>
      <c r="P62" s="201">
        <v>15.14</v>
      </c>
      <c r="Q62" s="201">
        <v>2.9</v>
      </c>
      <c r="R62" s="201">
        <v>9.7200000000000006</v>
      </c>
      <c r="S62" s="201">
        <v>6.77</v>
      </c>
      <c r="T62" s="201">
        <v>0</v>
      </c>
      <c r="U62" s="201">
        <v>62.11</v>
      </c>
      <c r="V62" s="201">
        <v>5</v>
      </c>
      <c r="W62" s="201">
        <v>11.3</v>
      </c>
      <c r="X62" s="201">
        <v>35.700000000000003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84.02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58.02</v>
      </c>
      <c r="AQ62" s="201">
        <v>14.5</v>
      </c>
      <c r="AR62" s="201">
        <v>47.5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270.76</v>
      </c>
      <c r="L63" s="201">
        <v>4.99</v>
      </c>
      <c r="M63" s="201">
        <v>35.08</v>
      </c>
      <c r="N63" s="201">
        <v>27.59</v>
      </c>
      <c r="O63" s="201">
        <v>40.31</v>
      </c>
      <c r="P63" s="201">
        <v>15.14</v>
      </c>
      <c r="Q63" s="201">
        <v>2.9</v>
      </c>
      <c r="R63" s="201">
        <v>9.7200000000000006</v>
      </c>
      <c r="S63" s="201">
        <v>6.77</v>
      </c>
      <c r="T63" s="201">
        <v>0</v>
      </c>
      <c r="U63" s="201">
        <v>62.11</v>
      </c>
      <c r="V63" s="201">
        <v>5</v>
      </c>
      <c r="W63" s="201">
        <v>11.3</v>
      </c>
      <c r="X63" s="201">
        <v>35.700000000000003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84.02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58.02</v>
      </c>
      <c r="AQ63" s="201">
        <v>14.5</v>
      </c>
      <c r="AR63" s="201">
        <v>47.5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270.76</v>
      </c>
      <c r="L64" s="201">
        <v>4.99</v>
      </c>
      <c r="M64" s="201">
        <v>35.08</v>
      </c>
      <c r="N64" s="201">
        <v>27.59</v>
      </c>
      <c r="O64" s="201">
        <v>40.31</v>
      </c>
      <c r="P64" s="201">
        <v>15.14</v>
      </c>
      <c r="Q64" s="201">
        <v>2.9</v>
      </c>
      <c r="R64" s="201">
        <v>9.7200000000000006</v>
      </c>
      <c r="S64" s="201">
        <v>6.77</v>
      </c>
      <c r="T64" s="201">
        <v>0</v>
      </c>
      <c r="U64" s="201">
        <v>62.11</v>
      </c>
      <c r="V64" s="201">
        <v>5</v>
      </c>
      <c r="W64" s="201">
        <v>11.3</v>
      </c>
      <c r="X64" s="201">
        <v>35.700000000000003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84.02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58.02</v>
      </c>
      <c r="AQ64" s="201">
        <v>14.5</v>
      </c>
      <c r="AR64" s="201">
        <v>47.5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270.76</v>
      </c>
      <c r="L65" s="201">
        <v>4.99</v>
      </c>
      <c r="M65" s="201">
        <v>35.08</v>
      </c>
      <c r="N65" s="201">
        <v>27.59</v>
      </c>
      <c r="O65" s="201">
        <v>40.31</v>
      </c>
      <c r="P65" s="201">
        <v>15.14</v>
      </c>
      <c r="Q65" s="201">
        <v>2.9</v>
      </c>
      <c r="R65" s="201">
        <v>9.7200000000000006</v>
      </c>
      <c r="S65" s="201">
        <v>6.77</v>
      </c>
      <c r="T65" s="201">
        <v>0</v>
      </c>
      <c r="U65" s="201">
        <v>62.11</v>
      </c>
      <c r="V65" s="201">
        <v>5</v>
      </c>
      <c r="W65" s="201">
        <v>11.3</v>
      </c>
      <c r="X65" s="201">
        <v>35.700000000000003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84.02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58.02</v>
      </c>
      <c r="AQ65" s="201">
        <v>14.5</v>
      </c>
      <c r="AR65" s="201">
        <v>47.5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270.76</v>
      </c>
      <c r="L66" s="201">
        <v>4.99</v>
      </c>
      <c r="M66" s="201">
        <v>35.08</v>
      </c>
      <c r="N66" s="201">
        <v>25.9</v>
      </c>
      <c r="O66" s="201">
        <v>38.979999999999997</v>
      </c>
      <c r="P66" s="201">
        <v>14.64</v>
      </c>
      <c r="Q66" s="201">
        <v>2.9</v>
      </c>
      <c r="R66" s="201">
        <v>9.7200000000000006</v>
      </c>
      <c r="S66" s="201">
        <v>6.77</v>
      </c>
      <c r="T66" s="201">
        <v>0</v>
      </c>
      <c r="U66" s="201">
        <v>61.91</v>
      </c>
      <c r="V66" s="201">
        <v>5</v>
      </c>
      <c r="W66" s="201">
        <v>11.3</v>
      </c>
      <c r="X66" s="201">
        <v>35.700000000000003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84.02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58.02</v>
      </c>
      <c r="AQ66" s="201">
        <v>14.5</v>
      </c>
      <c r="AR66" s="201">
        <v>47.5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270.76</v>
      </c>
      <c r="L67" s="201">
        <v>5</v>
      </c>
      <c r="M67" s="201">
        <v>61.67</v>
      </c>
      <c r="N67" s="201">
        <v>47.09</v>
      </c>
      <c r="O67" s="201">
        <v>70.87</v>
      </c>
      <c r="P67" s="201">
        <v>26.62</v>
      </c>
      <c r="Q67" s="201">
        <v>2.9</v>
      </c>
      <c r="R67" s="201">
        <v>9.7200000000000006</v>
      </c>
      <c r="S67" s="201">
        <v>6.77</v>
      </c>
      <c r="T67" s="201">
        <v>0</v>
      </c>
      <c r="U67" s="201">
        <v>61.97</v>
      </c>
      <c r="V67" s="201">
        <v>5</v>
      </c>
      <c r="W67" s="201">
        <v>11.3</v>
      </c>
      <c r="X67" s="201">
        <v>35.700000000000003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84.02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58.02</v>
      </c>
      <c r="AQ67" s="201">
        <v>14.5</v>
      </c>
      <c r="AR67" s="201">
        <v>47.5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270.76</v>
      </c>
      <c r="L68" s="201">
        <v>5</v>
      </c>
      <c r="M68" s="201">
        <v>61.67</v>
      </c>
      <c r="N68" s="201">
        <v>47.09</v>
      </c>
      <c r="O68" s="201">
        <v>70.87</v>
      </c>
      <c r="P68" s="201">
        <v>26.62</v>
      </c>
      <c r="Q68" s="201">
        <v>2.9</v>
      </c>
      <c r="R68" s="201">
        <v>9.7200000000000006</v>
      </c>
      <c r="S68" s="201">
        <v>6.77</v>
      </c>
      <c r="T68" s="201">
        <v>0</v>
      </c>
      <c r="U68" s="201">
        <v>61.97</v>
      </c>
      <c r="V68" s="201">
        <v>5</v>
      </c>
      <c r="W68" s="201">
        <v>11.3</v>
      </c>
      <c r="X68" s="201">
        <v>35.700000000000003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84.02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58.02</v>
      </c>
      <c r="AQ68" s="201">
        <v>14.5</v>
      </c>
      <c r="AR68" s="201">
        <v>47.5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270.76</v>
      </c>
      <c r="L69" s="201">
        <v>5</v>
      </c>
      <c r="M69" s="201">
        <v>61.67</v>
      </c>
      <c r="N69" s="201">
        <v>47.09</v>
      </c>
      <c r="O69" s="201">
        <v>70.87</v>
      </c>
      <c r="P69" s="201">
        <v>26.62</v>
      </c>
      <c r="Q69" s="201">
        <v>2.9</v>
      </c>
      <c r="R69" s="201">
        <v>9.7200000000000006</v>
      </c>
      <c r="S69" s="201">
        <v>6.77</v>
      </c>
      <c r="T69" s="201">
        <v>0</v>
      </c>
      <c r="U69" s="201">
        <v>61.97</v>
      </c>
      <c r="V69" s="201">
        <v>5</v>
      </c>
      <c r="W69" s="201">
        <v>10.93</v>
      </c>
      <c r="X69" s="201">
        <v>34.520000000000003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84.02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58.02</v>
      </c>
      <c r="AQ69" s="201">
        <v>14.5</v>
      </c>
      <c r="AR69" s="201">
        <v>47.5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270.76</v>
      </c>
      <c r="L70" s="201">
        <v>5</v>
      </c>
      <c r="M70" s="201">
        <v>61.67</v>
      </c>
      <c r="N70" s="201">
        <v>47.09</v>
      </c>
      <c r="O70" s="201">
        <v>70.87</v>
      </c>
      <c r="P70" s="201">
        <v>26.62</v>
      </c>
      <c r="Q70" s="201">
        <v>2.9</v>
      </c>
      <c r="R70" s="201">
        <v>9.7200000000000006</v>
      </c>
      <c r="S70" s="201">
        <v>6.77</v>
      </c>
      <c r="T70" s="201">
        <v>0</v>
      </c>
      <c r="U70" s="201">
        <v>61.97</v>
      </c>
      <c r="V70" s="201">
        <v>5</v>
      </c>
      <c r="W70" s="201">
        <v>10.93</v>
      </c>
      <c r="X70" s="201">
        <v>34.520000000000003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84.02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58.02</v>
      </c>
      <c r="AQ70" s="201">
        <v>14.5</v>
      </c>
      <c r="AR70" s="201">
        <v>47.5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270.76</v>
      </c>
      <c r="L71" s="201">
        <v>5</v>
      </c>
      <c r="M71" s="201">
        <v>61.67</v>
      </c>
      <c r="N71" s="201">
        <v>47.09</v>
      </c>
      <c r="O71" s="201">
        <v>70.87</v>
      </c>
      <c r="P71" s="201">
        <v>26.62</v>
      </c>
      <c r="Q71" s="201">
        <v>2.9</v>
      </c>
      <c r="R71" s="201">
        <v>9.7200000000000006</v>
      </c>
      <c r="S71" s="201">
        <v>6.77</v>
      </c>
      <c r="T71" s="201">
        <v>0</v>
      </c>
      <c r="U71" s="201">
        <v>61.97</v>
      </c>
      <c r="V71" s="201">
        <v>5</v>
      </c>
      <c r="W71" s="201">
        <v>10.93</v>
      </c>
      <c r="X71" s="201">
        <v>34.520000000000003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84.02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58.02</v>
      </c>
      <c r="AQ71" s="201">
        <v>14.5</v>
      </c>
      <c r="AR71" s="201">
        <v>38.6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270.76</v>
      </c>
      <c r="L72" s="201">
        <v>5</v>
      </c>
      <c r="M72" s="201">
        <v>61.67</v>
      </c>
      <c r="N72" s="201">
        <v>47.09</v>
      </c>
      <c r="O72" s="201">
        <v>70.87</v>
      </c>
      <c r="P72" s="201">
        <v>26.62</v>
      </c>
      <c r="Q72" s="201">
        <v>2.9</v>
      </c>
      <c r="R72" s="201">
        <v>9.7200000000000006</v>
      </c>
      <c r="S72" s="201">
        <v>6.77</v>
      </c>
      <c r="T72" s="201">
        <v>0</v>
      </c>
      <c r="U72" s="201">
        <v>61.97</v>
      </c>
      <c r="V72" s="201">
        <v>5</v>
      </c>
      <c r="W72" s="201">
        <v>10.93</v>
      </c>
      <c r="X72" s="201">
        <v>34.520000000000003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84.02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58.02</v>
      </c>
      <c r="AQ72" s="201">
        <v>14.5</v>
      </c>
      <c r="AR72" s="201">
        <v>28.94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270.76</v>
      </c>
      <c r="L73" s="201">
        <v>5.98</v>
      </c>
      <c r="M73" s="201">
        <v>61.67</v>
      </c>
      <c r="N73" s="201">
        <v>47.09</v>
      </c>
      <c r="O73" s="201">
        <v>70.87</v>
      </c>
      <c r="P73" s="201">
        <v>26.62</v>
      </c>
      <c r="Q73" s="201">
        <v>3.87</v>
      </c>
      <c r="R73" s="201">
        <v>18.010000000000002</v>
      </c>
      <c r="S73" s="201">
        <v>7.74</v>
      </c>
      <c r="T73" s="201">
        <v>0</v>
      </c>
      <c r="U73" s="201">
        <v>61.97</v>
      </c>
      <c r="V73" s="201">
        <v>8.08</v>
      </c>
      <c r="W73" s="201">
        <v>19.71</v>
      </c>
      <c r="X73" s="201">
        <v>62.65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84.02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111.33</v>
      </c>
      <c r="AQ73" s="201">
        <v>14.5</v>
      </c>
      <c r="AR73" s="201">
        <v>15.81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270.76</v>
      </c>
      <c r="L74" s="201">
        <v>5.98</v>
      </c>
      <c r="M74" s="201">
        <v>61.67</v>
      </c>
      <c r="N74" s="201">
        <v>47.09</v>
      </c>
      <c r="O74" s="201">
        <v>70.87</v>
      </c>
      <c r="P74" s="201">
        <v>26.62</v>
      </c>
      <c r="Q74" s="201">
        <v>3.87</v>
      </c>
      <c r="R74" s="201">
        <v>18.010000000000002</v>
      </c>
      <c r="S74" s="201">
        <v>7.74</v>
      </c>
      <c r="T74" s="201">
        <v>0</v>
      </c>
      <c r="U74" s="201">
        <v>61.97</v>
      </c>
      <c r="V74" s="201">
        <v>8.8000000000000007</v>
      </c>
      <c r="W74" s="201">
        <v>19.71</v>
      </c>
      <c r="X74" s="201">
        <v>62.65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84.02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118.2</v>
      </c>
      <c r="AQ74" s="201">
        <v>14.5</v>
      </c>
      <c r="AR74" s="201">
        <v>6.36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270.76</v>
      </c>
      <c r="L75" s="201">
        <v>9.31</v>
      </c>
      <c r="M75" s="201">
        <v>61.67</v>
      </c>
      <c r="N75" s="201">
        <v>47.09</v>
      </c>
      <c r="O75" s="201">
        <v>70.87</v>
      </c>
      <c r="P75" s="201">
        <v>26.62</v>
      </c>
      <c r="Q75" s="201">
        <v>4.63</v>
      </c>
      <c r="R75" s="201">
        <v>18.010000000000002</v>
      </c>
      <c r="S75" s="201">
        <v>11.21</v>
      </c>
      <c r="T75" s="201">
        <v>0</v>
      </c>
      <c r="U75" s="201">
        <v>61.97</v>
      </c>
      <c r="V75" s="201">
        <v>8.8000000000000007</v>
      </c>
      <c r="W75" s="201">
        <v>19.71</v>
      </c>
      <c r="X75" s="201">
        <v>62.65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84.02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118.2</v>
      </c>
      <c r="AQ75" s="201">
        <v>38.31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270.76</v>
      </c>
      <c r="L76" s="201">
        <v>9.31</v>
      </c>
      <c r="M76" s="201">
        <v>61.67</v>
      </c>
      <c r="N76" s="201">
        <v>47.09</v>
      </c>
      <c r="O76" s="201">
        <v>70.87</v>
      </c>
      <c r="P76" s="201">
        <v>26.62</v>
      </c>
      <c r="Q76" s="201">
        <v>4.63</v>
      </c>
      <c r="R76" s="201">
        <v>18.010000000000002</v>
      </c>
      <c r="S76" s="201">
        <v>11.21</v>
      </c>
      <c r="T76" s="201">
        <v>0</v>
      </c>
      <c r="U76" s="201">
        <v>61.97</v>
      </c>
      <c r="V76" s="201">
        <v>8.8000000000000007</v>
      </c>
      <c r="W76" s="201">
        <v>19.71</v>
      </c>
      <c r="X76" s="201">
        <v>62.65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84.02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118.2</v>
      </c>
      <c r="AQ76" s="201">
        <v>38.31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270.76</v>
      </c>
      <c r="L77" s="201">
        <v>9.31</v>
      </c>
      <c r="M77" s="201">
        <v>61.67</v>
      </c>
      <c r="N77" s="201">
        <v>47.09</v>
      </c>
      <c r="O77" s="201">
        <v>70.87</v>
      </c>
      <c r="P77" s="201">
        <v>26.62</v>
      </c>
      <c r="Q77" s="201">
        <v>4.63</v>
      </c>
      <c r="R77" s="201">
        <v>18.010000000000002</v>
      </c>
      <c r="S77" s="201">
        <v>11.21</v>
      </c>
      <c r="T77" s="201">
        <v>0</v>
      </c>
      <c r="U77" s="201">
        <v>61.97</v>
      </c>
      <c r="V77" s="201">
        <v>8.8000000000000007</v>
      </c>
      <c r="W77" s="201">
        <v>19.71</v>
      </c>
      <c r="X77" s="201">
        <v>62.65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84.02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118.19</v>
      </c>
      <c r="AQ77" s="201">
        <v>38.31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270.76</v>
      </c>
      <c r="L78" s="201">
        <v>9.31</v>
      </c>
      <c r="M78" s="201">
        <v>61.67</v>
      </c>
      <c r="N78" s="201">
        <v>47.09</v>
      </c>
      <c r="O78" s="201">
        <v>70.87</v>
      </c>
      <c r="P78" s="201">
        <v>26.62</v>
      </c>
      <c r="Q78" s="201">
        <v>4.63</v>
      </c>
      <c r="R78" s="201">
        <v>18.010000000000002</v>
      </c>
      <c r="S78" s="201">
        <v>11.21</v>
      </c>
      <c r="T78" s="201">
        <v>0</v>
      </c>
      <c r="U78" s="201">
        <v>61.97</v>
      </c>
      <c r="V78" s="201">
        <v>8.8000000000000007</v>
      </c>
      <c r="W78" s="201">
        <v>19.71</v>
      </c>
      <c r="X78" s="201">
        <v>62.65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84.02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118.19</v>
      </c>
      <c r="AQ78" s="201">
        <v>38.31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270.76</v>
      </c>
      <c r="L79" s="201">
        <v>9.2899999999999991</v>
      </c>
      <c r="M79" s="201">
        <v>61.67</v>
      </c>
      <c r="N79" s="201">
        <v>47.09</v>
      </c>
      <c r="O79" s="201">
        <v>70.87</v>
      </c>
      <c r="P79" s="201">
        <v>26.62</v>
      </c>
      <c r="Q79" s="201">
        <v>4.63</v>
      </c>
      <c r="R79" s="201">
        <v>18.010000000000002</v>
      </c>
      <c r="S79" s="201">
        <v>11.21</v>
      </c>
      <c r="T79" s="201">
        <v>0</v>
      </c>
      <c r="U79" s="201">
        <v>61.97</v>
      </c>
      <c r="V79" s="201">
        <v>8.8000000000000007</v>
      </c>
      <c r="W79" s="201">
        <v>19.71</v>
      </c>
      <c r="X79" s="201">
        <v>62.65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84.02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118.19</v>
      </c>
      <c r="AQ79" s="201">
        <v>38.31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328.78</v>
      </c>
      <c r="L80" s="201">
        <v>9.2899999999999991</v>
      </c>
      <c r="M80" s="201">
        <v>61.67</v>
      </c>
      <c r="N80" s="201">
        <v>47.09</v>
      </c>
      <c r="O80" s="201">
        <v>70.87</v>
      </c>
      <c r="P80" s="201">
        <v>26.62</v>
      </c>
      <c r="Q80" s="201">
        <v>4.63</v>
      </c>
      <c r="R80" s="201">
        <v>18.010000000000002</v>
      </c>
      <c r="S80" s="201">
        <v>11.21</v>
      </c>
      <c r="T80" s="201">
        <v>0</v>
      </c>
      <c r="U80" s="201">
        <v>61.97</v>
      </c>
      <c r="V80" s="201">
        <v>8.8000000000000007</v>
      </c>
      <c r="W80" s="201">
        <v>19.420000000000002</v>
      </c>
      <c r="X80" s="201">
        <v>62.65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84.02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118.19</v>
      </c>
      <c r="AQ80" s="201">
        <v>38.31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338.45</v>
      </c>
      <c r="L81" s="201">
        <v>9.2899999999999991</v>
      </c>
      <c r="M81" s="201">
        <v>61.66</v>
      </c>
      <c r="N81" s="201">
        <v>47.09</v>
      </c>
      <c r="O81" s="201">
        <v>70.87</v>
      </c>
      <c r="P81" s="201">
        <v>26.62</v>
      </c>
      <c r="Q81" s="201">
        <v>4.63</v>
      </c>
      <c r="R81" s="201">
        <v>18.010000000000002</v>
      </c>
      <c r="S81" s="201">
        <v>11.21</v>
      </c>
      <c r="T81" s="201">
        <v>0</v>
      </c>
      <c r="U81" s="201">
        <v>59.94</v>
      </c>
      <c r="V81" s="201">
        <v>8.8000000000000007</v>
      </c>
      <c r="W81" s="201">
        <v>19.71</v>
      </c>
      <c r="X81" s="201">
        <v>62.65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84.02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118.19</v>
      </c>
      <c r="AQ81" s="201">
        <v>38.31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338.45</v>
      </c>
      <c r="L82" s="201">
        <v>9.2899999999999991</v>
      </c>
      <c r="M82" s="201">
        <v>61.66</v>
      </c>
      <c r="N82" s="201">
        <v>47.09</v>
      </c>
      <c r="O82" s="201">
        <v>70.87</v>
      </c>
      <c r="P82" s="201">
        <v>26.62</v>
      </c>
      <c r="Q82" s="201">
        <v>4.63</v>
      </c>
      <c r="R82" s="201">
        <v>18.010000000000002</v>
      </c>
      <c r="S82" s="201">
        <v>11.21</v>
      </c>
      <c r="T82" s="201">
        <v>0</v>
      </c>
      <c r="U82" s="201">
        <v>59.94</v>
      </c>
      <c r="V82" s="201">
        <v>8.8000000000000007</v>
      </c>
      <c r="W82" s="201">
        <v>19.71</v>
      </c>
      <c r="X82" s="201">
        <v>62.65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84.02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118.19</v>
      </c>
      <c r="AQ82" s="201">
        <v>38.31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348.12</v>
      </c>
      <c r="L83" s="201">
        <v>9.2899999999999991</v>
      </c>
      <c r="M83" s="201">
        <v>61.66</v>
      </c>
      <c r="N83" s="201">
        <v>47.09</v>
      </c>
      <c r="O83" s="201">
        <v>70.87</v>
      </c>
      <c r="P83" s="201">
        <v>26.62</v>
      </c>
      <c r="Q83" s="201">
        <v>4.63</v>
      </c>
      <c r="R83" s="201">
        <v>18.010000000000002</v>
      </c>
      <c r="S83" s="201">
        <v>11.21</v>
      </c>
      <c r="T83" s="201">
        <v>0</v>
      </c>
      <c r="U83" s="201">
        <v>59.94</v>
      </c>
      <c r="V83" s="201">
        <v>8.8000000000000007</v>
      </c>
      <c r="W83" s="201">
        <v>19.71</v>
      </c>
      <c r="X83" s="201">
        <v>62.65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84.02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118.2</v>
      </c>
      <c r="AQ83" s="201">
        <v>38.31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348.12</v>
      </c>
      <c r="L84" s="201">
        <v>9.2899999999999991</v>
      </c>
      <c r="M84" s="201">
        <v>61.66</v>
      </c>
      <c r="N84" s="201">
        <v>47.09</v>
      </c>
      <c r="O84" s="201">
        <v>70.87</v>
      </c>
      <c r="P84" s="201">
        <v>26.62</v>
      </c>
      <c r="Q84" s="201">
        <v>4.63</v>
      </c>
      <c r="R84" s="201">
        <v>18.010000000000002</v>
      </c>
      <c r="S84" s="201">
        <v>11.21</v>
      </c>
      <c r="T84" s="201">
        <v>0</v>
      </c>
      <c r="U84" s="201">
        <v>59.94</v>
      </c>
      <c r="V84" s="201">
        <v>8.8000000000000007</v>
      </c>
      <c r="W84" s="201">
        <v>19.71</v>
      </c>
      <c r="X84" s="201">
        <v>62.65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84.02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118.2</v>
      </c>
      <c r="AQ84" s="201">
        <v>38.31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299.77</v>
      </c>
      <c r="L85" s="201">
        <v>9.2899999999999991</v>
      </c>
      <c r="M85" s="201">
        <v>61.66</v>
      </c>
      <c r="N85" s="201">
        <v>47.09</v>
      </c>
      <c r="O85" s="201">
        <v>70.87</v>
      </c>
      <c r="P85" s="201">
        <v>26.62</v>
      </c>
      <c r="Q85" s="201">
        <v>4.63</v>
      </c>
      <c r="R85" s="201">
        <v>18.010000000000002</v>
      </c>
      <c r="S85" s="201">
        <v>11.21</v>
      </c>
      <c r="T85" s="201">
        <v>0</v>
      </c>
      <c r="U85" s="201">
        <v>59.94</v>
      </c>
      <c r="V85" s="201">
        <v>8.8000000000000007</v>
      </c>
      <c r="W85" s="201">
        <v>19.77</v>
      </c>
      <c r="X85" s="201">
        <v>62.65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84.02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118.2</v>
      </c>
      <c r="AQ85" s="201">
        <v>38.31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299.77</v>
      </c>
      <c r="L86" s="201">
        <v>9.2899999999999991</v>
      </c>
      <c r="M86" s="201">
        <v>61.66</v>
      </c>
      <c r="N86" s="201">
        <v>47.09</v>
      </c>
      <c r="O86" s="201">
        <v>70.87</v>
      </c>
      <c r="P86" s="201">
        <v>26.62</v>
      </c>
      <c r="Q86" s="201">
        <v>4.63</v>
      </c>
      <c r="R86" s="201">
        <v>18.010000000000002</v>
      </c>
      <c r="S86" s="201">
        <v>11.21</v>
      </c>
      <c r="T86" s="201">
        <v>0</v>
      </c>
      <c r="U86" s="201">
        <v>59.94</v>
      </c>
      <c r="V86" s="201">
        <v>8.8000000000000007</v>
      </c>
      <c r="W86" s="201">
        <v>19.71</v>
      </c>
      <c r="X86" s="201">
        <v>62.65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84.02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118.2</v>
      </c>
      <c r="AQ86" s="201">
        <v>38.31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299.77</v>
      </c>
      <c r="L87" s="201">
        <v>9.2899999999999991</v>
      </c>
      <c r="M87" s="201">
        <v>61.66</v>
      </c>
      <c r="N87" s="201">
        <v>47.09</v>
      </c>
      <c r="O87" s="201">
        <v>70.87</v>
      </c>
      <c r="P87" s="201">
        <v>26.62</v>
      </c>
      <c r="Q87" s="201">
        <v>4.63</v>
      </c>
      <c r="R87" s="201">
        <v>18.010000000000002</v>
      </c>
      <c r="S87" s="201">
        <v>11.21</v>
      </c>
      <c r="T87" s="201">
        <v>0</v>
      </c>
      <c r="U87" s="201">
        <v>59.94</v>
      </c>
      <c r="V87" s="201">
        <v>8.8000000000000007</v>
      </c>
      <c r="W87" s="201">
        <v>19.71</v>
      </c>
      <c r="X87" s="201">
        <v>62.65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84.02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118.2</v>
      </c>
      <c r="AQ87" s="201">
        <v>38.31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299.77</v>
      </c>
      <c r="L88" s="201">
        <v>9.2899999999999991</v>
      </c>
      <c r="M88" s="201">
        <v>61.66</v>
      </c>
      <c r="N88" s="201">
        <v>47.09</v>
      </c>
      <c r="O88" s="201">
        <v>70.87</v>
      </c>
      <c r="P88" s="201">
        <v>26.62</v>
      </c>
      <c r="Q88" s="201">
        <v>4.63</v>
      </c>
      <c r="R88" s="201">
        <v>18.010000000000002</v>
      </c>
      <c r="S88" s="201">
        <v>11.21</v>
      </c>
      <c r="T88" s="201">
        <v>0</v>
      </c>
      <c r="U88" s="201">
        <v>59.94</v>
      </c>
      <c r="V88" s="201">
        <v>8.8000000000000007</v>
      </c>
      <c r="W88" s="201">
        <v>19.71</v>
      </c>
      <c r="X88" s="201">
        <v>62.65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84.02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118.2</v>
      </c>
      <c r="AQ88" s="201">
        <v>38.31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309.44</v>
      </c>
      <c r="L89" s="201">
        <v>9.2899999999999991</v>
      </c>
      <c r="M89" s="201">
        <v>61.66</v>
      </c>
      <c r="N89" s="201">
        <v>47.09</v>
      </c>
      <c r="O89" s="201">
        <v>70.87</v>
      </c>
      <c r="P89" s="201">
        <v>26.62</v>
      </c>
      <c r="Q89" s="201">
        <v>4.63</v>
      </c>
      <c r="R89" s="201">
        <v>18.010000000000002</v>
      </c>
      <c r="S89" s="201">
        <v>11.21</v>
      </c>
      <c r="T89" s="201">
        <v>0</v>
      </c>
      <c r="U89" s="201">
        <v>59.94</v>
      </c>
      <c r="V89" s="201">
        <v>8.8000000000000007</v>
      </c>
      <c r="W89" s="201">
        <v>19.71</v>
      </c>
      <c r="X89" s="201">
        <v>62.65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84.02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118.2</v>
      </c>
      <c r="AQ89" s="201">
        <v>38.31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299.77</v>
      </c>
      <c r="L90" s="201">
        <v>9.2899999999999991</v>
      </c>
      <c r="M90" s="201">
        <v>61.66</v>
      </c>
      <c r="N90" s="201">
        <v>47.09</v>
      </c>
      <c r="O90" s="201">
        <v>70.87</v>
      </c>
      <c r="P90" s="201">
        <v>26.62</v>
      </c>
      <c r="Q90" s="201">
        <v>4.63</v>
      </c>
      <c r="R90" s="201">
        <v>18.010000000000002</v>
      </c>
      <c r="S90" s="201">
        <v>11.21</v>
      </c>
      <c r="T90" s="201">
        <v>0</v>
      </c>
      <c r="U90" s="201">
        <v>59.94</v>
      </c>
      <c r="V90" s="201">
        <v>8.8000000000000007</v>
      </c>
      <c r="W90" s="201">
        <v>19.71</v>
      </c>
      <c r="X90" s="201">
        <v>62.65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84.02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118.2</v>
      </c>
      <c r="AQ90" s="201">
        <v>38.31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290.10000000000002</v>
      </c>
      <c r="L91" s="201">
        <v>9.2899999999999991</v>
      </c>
      <c r="M91" s="201">
        <v>61.66</v>
      </c>
      <c r="N91" s="201">
        <v>47.09</v>
      </c>
      <c r="O91" s="201">
        <v>70.87</v>
      </c>
      <c r="P91" s="201">
        <v>26.62</v>
      </c>
      <c r="Q91" s="201">
        <v>4.63</v>
      </c>
      <c r="R91" s="201">
        <v>18.010000000000002</v>
      </c>
      <c r="S91" s="201">
        <v>11.21</v>
      </c>
      <c r="T91" s="201">
        <v>0</v>
      </c>
      <c r="U91" s="201">
        <v>59.94</v>
      </c>
      <c r="V91" s="201">
        <v>8.8000000000000007</v>
      </c>
      <c r="W91" s="201">
        <v>19.71</v>
      </c>
      <c r="X91" s="201">
        <v>62.18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84.02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118.19</v>
      </c>
      <c r="AQ91" s="201">
        <v>38.31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290.10000000000002</v>
      </c>
      <c r="L92" s="201">
        <v>9.2899999999999991</v>
      </c>
      <c r="M92" s="201">
        <v>61.66</v>
      </c>
      <c r="N92" s="201">
        <v>47.09</v>
      </c>
      <c r="O92" s="201">
        <v>70.87</v>
      </c>
      <c r="P92" s="201">
        <v>26.62</v>
      </c>
      <c r="Q92" s="201">
        <v>4.63</v>
      </c>
      <c r="R92" s="201">
        <v>18.010000000000002</v>
      </c>
      <c r="S92" s="201">
        <v>11.21</v>
      </c>
      <c r="T92" s="201">
        <v>0</v>
      </c>
      <c r="U92" s="201">
        <v>59.94</v>
      </c>
      <c r="V92" s="201">
        <v>8.8000000000000007</v>
      </c>
      <c r="W92" s="201">
        <v>19.71</v>
      </c>
      <c r="X92" s="201">
        <v>62.65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84.02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118.19</v>
      </c>
      <c r="AQ92" s="201">
        <v>38.31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290.10000000000002</v>
      </c>
      <c r="L93" s="201">
        <v>9.2899999999999991</v>
      </c>
      <c r="M93" s="201">
        <v>61.66</v>
      </c>
      <c r="N93" s="201">
        <v>47.09</v>
      </c>
      <c r="O93" s="201">
        <v>70.87</v>
      </c>
      <c r="P93" s="201">
        <v>26.62</v>
      </c>
      <c r="Q93" s="201">
        <v>4.63</v>
      </c>
      <c r="R93" s="201">
        <v>18.010000000000002</v>
      </c>
      <c r="S93" s="201">
        <v>11.21</v>
      </c>
      <c r="T93" s="201">
        <v>0</v>
      </c>
      <c r="U93" s="201">
        <v>59.94</v>
      </c>
      <c r="V93" s="201">
        <v>8.8000000000000007</v>
      </c>
      <c r="W93" s="201">
        <v>19.71</v>
      </c>
      <c r="X93" s="201">
        <v>62.65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84.02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118.19</v>
      </c>
      <c r="AQ93" s="201">
        <v>38.31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290.10000000000002</v>
      </c>
      <c r="L94" s="201">
        <v>9.2899999999999991</v>
      </c>
      <c r="M94" s="201">
        <v>61.66</v>
      </c>
      <c r="N94" s="201">
        <v>47.09</v>
      </c>
      <c r="O94" s="201">
        <v>70.87</v>
      </c>
      <c r="P94" s="201">
        <v>26.62</v>
      </c>
      <c r="Q94" s="201">
        <v>4.63</v>
      </c>
      <c r="R94" s="201">
        <v>18.010000000000002</v>
      </c>
      <c r="S94" s="201">
        <v>11.21</v>
      </c>
      <c r="T94" s="201">
        <v>0</v>
      </c>
      <c r="U94" s="201">
        <v>59.94</v>
      </c>
      <c r="V94" s="201">
        <v>8.8000000000000007</v>
      </c>
      <c r="W94" s="201">
        <v>19.71</v>
      </c>
      <c r="X94" s="201">
        <v>62.65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84.02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118.19</v>
      </c>
      <c r="AQ94" s="201">
        <v>38.31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290.10000000000002</v>
      </c>
      <c r="L95" s="201">
        <v>9.2899999999999991</v>
      </c>
      <c r="M95" s="201">
        <v>61.66</v>
      </c>
      <c r="N95" s="201">
        <v>47.09</v>
      </c>
      <c r="O95" s="201">
        <v>70.87</v>
      </c>
      <c r="P95" s="201">
        <v>26.62</v>
      </c>
      <c r="Q95" s="201">
        <v>4.63</v>
      </c>
      <c r="R95" s="201">
        <v>18.010000000000002</v>
      </c>
      <c r="S95" s="201">
        <v>11.21</v>
      </c>
      <c r="T95" s="201">
        <v>0</v>
      </c>
      <c r="U95" s="201">
        <v>59.94</v>
      </c>
      <c r="V95" s="201">
        <v>8.8000000000000007</v>
      </c>
      <c r="W95" s="201">
        <v>19.71</v>
      </c>
      <c r="X95" s="201">
        <v>62.65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84.02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118.19</v>
      </c>
      <c r="AQ95" s="201">
        <v>38.31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290.10000000000002</v>
      </c>
      <c r="L96" s="201">
        <v>9.2899999999999991</v>
      </c>
      <c r="M96" s="201">
        <v>61.66</v>
      </c>
      <c r="N96" s="201">
        <v>47.09</v>
      </c>
      <c r="O96" s="201">
        <v>70.87</v>
      </c>
      <c r="P96" s="201">
        <v>26.62</v>
      </c>
      <c r="Q96" s="201">
        <v>4.63</v>
      </c>
      <c r="R96" s="201">
        <v>18.010000000000002</v>
      </c>
      <c r="S96" s="201">
        <v>11.21</v>
      </c>
      <c r="T96" s="201">
        <v>0</v>
      </c>
      <c r="U96" s="201">
        <v>59.94</v>
      </c>
      <c r="V96" s="201">
        <v>8.8000000000000007</v>
      </c>
      <c r="W96" s="201">
        <v>19.71</v>
      </c>
      <c r="X96" s="201">
        <v>62.65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84.02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118.19</v>
      </c>
      <c r="AQ96" s="201">
        <v>38.31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290.10000000000002</v>
      </c>
      <c r="L97" s="201">
        <v>9.2899999999999991</v>
      </c>
      <c r="M97" s="201">
        <v>61.66</v>
      </c>
      <c r="N97" s="201">
        <v>47.09</v>
      </c>
      <c r="O97" s="201">
        <v>70.87</v>
      </c>
      <c r="P97" s="201">
        <v>26.62</v>
      </c>
      <c r="Q97" s="201">
        <v>4.63</v>
      </c>
      <c r="R97" s="201">
        <v>18.010000000000002</v>
      </c>
      <c r="S97" s="201">
        <v>11.21</v>
      </c>
      <c r="T97" s="201">
        <v>0</v>
      </c>
      <c r="U97" s="201">
        <v>59.94</v>
      </c>
      <c r="V97" s="201">
        <v>8.8000000000000007</v>
      </c>
      <c r="W97" s="201">
        <v>19.71</v>
      </c>
      <c r="X97" s="201">
        <v>62.65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84.02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118.19</v>
      </c>
      <c r="AQ97" s="201">
        <v>38.31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290.10000000000002</v>
      </c>
      <c r="L98" s="201">
        <v>9.2899999999999991</v>
      </c>
      <c r="M98" s="201">
        <v>61.66</v>
      </c>
      <c r="N98" s="201">
        <v>47.09</v>
      </c>
      <c r="O98" s="201">
        <v>70.87</v>
      </c>
      <c r="P98" s="201">
        <v>26.62</v>
      </c>
      <c r="Q98" s="201">
        <v>4.63</v>
      </c>
      <c r="R98" s="201">
        <v>18.010000000000002</v>
      </c>
      <c r="S98" s="201">
        <v>11.21</v>
      </c>
      <c r="T98" s="201">
        <v>0</v>
      </c>
      <c r="U98" s="201">
        <v>59.94</v>
      </c>
      <c r="V98" s="201">
        <v>8.8000000000000007</v>
      </c>
      <c r="W98" s="201">
        <v>19.71</v>
      </c>
      <c r="X98" s="201">
        <v>62.65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84.02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118.19</v>
      </c>
      <c r="AQ98" s="201">
        <v>38.31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6.6698824999999937</v>
      </c>
      <c r="L99">
        <f t="shared" si="0"/>
        <v>0.14609000000000008</v>
      </c>
      <c r="M99">
        <f t="shared" si="0"/>
        <v>1.3071199999999994</v>
      </c>
      <c r="N99">
        <f t="shared" si="0"/>
        <v>1.0122275000000014</v>
      </c>
      <c r="O99">
        <f t="shared" si="0"/>
        <v>1.5019074999999982</v>
      </c>
      <c r="P99">
        <f t="shared" si="0"/>
        <v>0.56413499999999972</v>
      </c>
      <c r="Q99">
        <f t="shared" si="0"/>
        <v>8.0465000000000036E-2</v>
      </c>
      <c r="R99">
        <f t="shared" si="0"/>
        <v>0.29541000000000023</v>
      </c>
      <c r="S99">
        <f t="shared" si="0"/>
        <v>0.18960500000000008</v>
      </c>
      <c r="T99">
        <f t="shared" si="0"/>
        <v>0</v>
      </c>
      <c r="U99">
        <f t="shared" si="0"/>
        <v>1.4527574999999988</v>
      </c>
      <c r="V99">
        <f t="shared" si="0"/>
        <v>0.14772499999999994</v>
      </c>
      <c r="W99">
        <f t="shared" si="0"/>
        <v>0.39885999999999994</v>
      </c>
      <c r="X99">
        <f t="shared" si="0"/>
        <v>1.2659099999999979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2.0164800000000049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2.0514150000000004</v>
      </c>
      <c r="AQ99">
        <f t="shared" ref="AQ99:AT99" si="1">SUM(AQ3:AQ98)/4000</f>
        <v>0.5150724999999996</v>
      </c>
      <c r="AR99">
        <f t="shared" si="1"/>
        <v>0.14117750000000001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86.06</v>
      </c>
      <c r="L3" s="201">
        <v>23.96</v>
      </c>
      <c r="M3" s="201">
        <v>0</v>
      </c>
      <c r="N3" s="201">
        <v>29.01</v>
      </c>
      <c r="O3" s="201">
        <v>48.71</v>
      </c>
      <c r="P3" s="201">
        <v>66.760000000000005</v>
      </c>
      <c r="Q3" s="201">
        <v>1.87</v>
      </c>
      <c r="R3" s="201">
        <v>10.32</v>
      </c>
      <c r="S3" s="201">
        <v>3.73</v>
      </c>
      <c r="T3" s="201">
        <v>0</v>
      </c>
      <c r="U3" s="201">
        <v>320.04000000000002</v>
      </c>
      <c r="V3" s="201">
        <v>5.0999999999999996</v>
      </c>
      <c r="W3" s="201">
        <v>11.4</v>
      </c>
      <c r="X3" s="201">
        <v>36.229999999999997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48.59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68.349999999999994</v>
      </c>
      <c r="AQ3" s="201">
        <v>22.15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86.06</v>
      </c>
      <c r="L4" s="201">
        <v>23.96</v>
      </c>
      <c r="M4" s="201">
        <v>0</v>
      </c>
      <c r="N4" s="201">
        <v>29.01</v>
      </c>
      <c r="O4" s="201">
        <v>48.71</v>
      </c>
      <c r="P4" s="201">
        <v>66.760000000000005</v>
      </c>
      <c r="Q4" s="201">
        <v>1.87</v>
      </c>
      <c r="R4" s="201">
        <v>10.42</v>
      </c>
      <c r="S4" s="201">
        <v>3.73</v>
      </c>
      <c r="T4" s="201">
        <v>0</v>
      </c>
      <c r="U4" s="201">
        <v>320.04000000000002</v>
      </c>
      <c r="V4" s="201">
        <v>5.0999999999999996</v>
      </c>
      <c r="W4" s="201">
        <v>11.4</v>
      </c>
      <c r="X4" s="201">
        <v>36.229999999999997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48.59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68.349999999999994</v>
      </c>
      <c r="AQ4" s="201">
        <v>22.15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86.06</v>
      </c>
      <c r="L5" s="201">
        <v>23.96</v>
      </c>
      <c r="M5" s="201">
        <v>0</v>
      </c>
      <c r="N5" s="201">
        <v>29.01</v>
      </c>
      <c r="O5" s="201">
        <v>48.71</v>
      </c>
      <c r="P5" s="201">
        <v>66.760000000000005</v>
      </c>
      <c r="Q5" s="201">
        <v>1.87</v>
      </c>
      <c r="R5" s="201">
        <v>5.8</v>
      </c>
      <c r="S5" s="201">
        <v>3.73</v>
      </c>
      <c r="T5" s="201">
        <v>0</v>
      </c>
      <c r="U5" s="201">
        <v>320.04000000000002</v>
      </c>
      <c r="V5" s="201">
        <v>2.94</v>
      </c>
      <c r="W5" s="201">
        <v>11.4</v>
      </c>
      <c r="X5" s="201">
        <v>36.229999999999997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48.59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68.349999999999994</v>
      </c>
      <c r="AQ5" s="201">
        <v>21.65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86.06</v>
      </c>
      <c r="L6" s="201">
        <v>23.96</v>
      </c>
      <c r="M6" s="201">
        <v>0</v>
      </c>
      <c r="N6" s="201">
        <v>29.01</v>
      </c>
      <c r="O6" s="201">
        <v>48.71</v>
      </c>
      <c r="P6" s="201">
        <v>66.760000000000005</v>
      </c>
      <c r="Q6" s="201">
        <v>1.87</v>
      </c>
      <c r="R6" s="201">
        <v>5.8</v>
      </c>
      <c r="S6" s="201">
        <v>3.73</v>
      </c>
      <c r="T6" s="201">
        <v>0</v>
      </c>
      <c r="U6" s="201">
        <v>320.04000000000002</v>
      </c>
      <c r="V6" s="201">
        <v>2.9</v>
      </c>
      <c r="W6" s="201">
        <v>11.4</v>
      </c>
      <c r="X6" s="201">
        <v>36.229999999999997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48.59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66.819999999999993</v>
      </c>
      <c r="AQ6" s="201">
        <v>21.65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86.06</v>
      </c>
      <c r="L7" s="201">
        <v>23.96</v>
      </c>
      <c r="M7" s="201">
        <v>0</v>
      </c>
      <c r="N7" s="201">
        <v>29.01</v>
      </c>
      <c r="O7" s="201">
        <v>48.71</v>
      </c>
      <c r="P7" s="201">
        <v>66.760000000000005</v>
      </c>
      <c r="Q7" s="201">
        <v>1.87</v>
      </c>
      <c r="R7" s="201">
        <v>5.83</v>
      </c>
      <c r="S7" s="201">
        <v>3.73</v>
      </c>
      <c r="T7" s="201">
        <v>0</v>
      </c>
      <c r="U7" s="201">
        <v>320.04000000000002</v>
      </c>
      <c r="V7" s="201">
        <v>2.9</v>
      </c>
      <c r="W7" s="201">
        <v>11.4</v>
      </c>
      <c r="X7" s="201">
        <v>36.229999999999997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48.59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68.349999999999994</v>
      </c>
      <c r="AQ7" s="201">
        <v>11.6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86.06</v>
      </c>
      <c r="L8" s="201">
        <v>23.96</v>
      </c>
      <c r="M8" s="201">
        <v>0</v>
      </c>
      <c r="N8" s="201">
        <v>29.01</v>
      </c>
      <c r="O8" s="201">
        <v>48.71</v>
      </c>
      <c r="P8" s="201">
        <v>66.760000000000005</v>
      </c>
      <c r="Q8" s="201">
        <v>1.87</v>
      </c>
      <c r="R8" s="201">
        <v>5.83</v>
      </c>
      <c r="S8" s="201">
        <v>3.73</v>
      </c>
      <c r="T8" s="201">
        <v>0</v>
      </c>
      <c r="U8" s="201">
        <v>320.04000000000002</v>
      </c>
      <c r="V8" s="201">
        <v>2.9</v>
      </c>
      <c r="W8" s="201">
        <v>11.4</v>
      </c>
      <c r="X8" s="201">
        <v>36.229999999999997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48.59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68.349999999999994</v>
      </c>
      <c r="AQ8" s="201">
        <v>11.6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86.06</v>
      </c>
      <c r="L9" s="201">
        <v>23.96</v>
      </c>
      <c r="M9" s="201">
        <v>0</v>
      </c>
      <c r="N9" s="201">
        <v>29.01</v>
      </c>
      <c r="O9" s="201">
        <v>48.71</v>
      </c>
      <c r="P9" s="201">
        <v>66.760000000000005</v>
      </c>
      <c r="Q9" s="201">
        <v>1.87</v>
      </c>
      <c r="R9" s="201">
        <v>5.83</v>
      </c>
      <c r="S9" s="201">
        <v>3.73</v>
      </c>
      <c r="T9" s="201">
        <v>0</v>
      </c>
      <c r="U9" s="201">
        <v>320.04000000000002</v>
      </c>
      <c r="V9" s="201">
        <v>2.9</v>
      </c>
      <c r="W9" s="201">
        <v>11.4</v>
      </c>
      <c r="X9" s="201">
        <v>36.229999999999997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48.59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68.349999999999994</v>
      </c>
      <c r="AQ9" s="201">
        <v>11.6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86.06</v>
      </c>
      <c r="L10" s="201">
        <v>23.96</v>
      </c>
      <c r="M10" s="201">
        <v>0</v>
      </c>
      <c r="N10" s="201">
        <v>29.01</v>
      </c>
      <c r="O10" s="201">
        <v>48.71</v>
      </c>
      <c r="P10" s="201">
        <v>66.760000000000005</v>
      </c>
      <c r="Q10" s="201">
        <v>1.87</v>
      </c>
      <c r="R10" s="201">
        <v>5.83</v>
      </c>
      <c r="S10" s="201">
        <v>3.73</v>
      </c>
      <c r="T10" s="201">
        <v>0</v>
      </c>
      <c r="U10" s="201">
        <v>320.04000000000002</v>
      </c>
      <c r="V10" s="201">
        <v>2.9</v>
      </c>
      <c r="W10" s="201">
        <v>11.4</v>
      </c>
      <c r="X10" s="201">
        <v>36.229999999999997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48.59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68.349999999999994</v>
      </c>
      <c r="AQ10" s="201">
        <v>11.6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86.06</v>
      </c>
      <c r="L11" s="201">
        <v>23.96</v>
      </c>
      <c r="M11" s="201">
        <v>0</v>
      </c>
      <c r="N11" s="201">
        <v>29.01</v>
      </c>
      <c r="O11" s="201">
        <v>48.71</v>
      </c>
      <c r="P11" s="201">
        <v>66.760000000000005</v>
      </c>
      <c r="Q11" s="201">
        <v>1.87</v>
      </c>
      <c r="R11" s="201">
        <v>10.41</v>
      </c>
      <c r="S11" s="201">
        <v>3.73</v>
      </c>
      <c r="T11" s="201">
        <v>0</v>
      </c>
      <c r="U11" s="201">
        <v>320.04000000000002</v>
      </c>
      <c r="V11" s="201">
        <v>4.26</v>
      </c>
      <c r="W11" s="201">
        <v>11.59</v>
      </c>
      <c r="X11" s="201">
        <v>36.81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48.59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67.13</v>
      </c>
      <c r="AQ11" s="201">
        <v>11.35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86.06</v>
      </c>
      <c r="L12" s="201">
        <v>23.96</v>
      </c>
      <c r="M12" s="201">
        <v>0</v>
      </c>
      <c r="N12" s="201">
        <v>29.01</v>
      </c>
      <c r="O12" s="201">
        <v>48.71</v>
      </c>
      <c r="P12" s="201">
        <v>66.760000000000005</v>
      </c>
      <c r="Q12" s="201">
        <v>1.87</v>
      </c>
      <c r="R12" s="201">
        <v>10.41</v>
      </c>
      <c r="S12" s="201">
        <v>3.73</v>
      </c>
      <c r="T12" s="201">
        <v>0</v>
      </c>
      <c r="U12" s="201">
        <v>320.04000000000002</v>
      </c>
      <c r="V12" s="201">
        <v>5.09</v>
      </c>
      <c r="W12" s="201">
        <v>11.59</v>
      </c>
      <c r="X12" s="201">
        <v>36.81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48.59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67.13</v>
      </c>
      <c r="AQ12" s="201">
        <v>11.35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86.06</v>
      </c>
      <c r="L13" s="201">
        <v>23.96</v>
      </c>
      <c r="M13" s="201">
        <v>0</v>
      </c>
      <c r="N13" s="201">
        <v>29.01</v>
      </c>
      <c r="O13" s="201">
        <v>48.71</v>
      </c>
      <c r="P13" s="201">
        <v>66.760000000000005</v>
      </c>
      <c r="Q13" s="201">
        <v>1.87</v>
      </c>
      <c r="R13" s="201">
        <v>5.89</v>
      </c>
      <c r="S13" s="201">
        <v>3.73</v>
      </c>
      <c r="T13" s="201">
        <v>0</v>
      </c>
      <c r="U13" s="201">
        <v>320.04000000000002</v>
      </c>
      <c r="V13" s="201">
        <v>2.5299999999999998</v>
      </c>
      <c r="W13" s="201">
        <v>11.4</v>
      </c>
      <c r="X13" s="201">
        <v>36.229999999999997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48.59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58.97</v>
      </c>
      <c r="AQ13" s="201">
        <v>11.35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86.06</v>
      </c>
      <c r="L14" s="201">
        <v>23.96</v>
      </c>
      <c r="M14" s="201">
        <v>0</v>
      </c>
      <c r="N14" s="201">
        <v>29.01</v>
      </c>
      <c r="O14" s="201">
        <v>48.71</v>
      </c>
      <c r="P14" s="201">
        <v>66.760000000000005</v>
      </c>
      <c r="Q14" s="201">
        <v>1.87</v>
      </c>
      <c r="R14" s="201">
        <v>5.83</v>
      </c>
      <c r="S14" s="201">
        <v>3.73</v>
      </c>
      <c r="T14" s="201">
        <v>0</v>
      </c>
      <c r="U14" s="201">
        <v>320.04000000000002</v>
      </c>
      <c r="V14" s="201">
        <v>2.5299999999999998</v>
      </c>
      <c r="W14" s="201">
        <v>11.4</v>
      </c>
      <c r="X14" s="201">
        <v>36.229999999999997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48.59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54.43</v>
      </c>
      <c r="AQ14" s="201">
        <v>11.35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86.06</v>
      </c>
      <c r="L15" s="201">
        <v>23.96</v>
      </c>
      <c r="M15" s="201">
        <v>0</v>
      </c>
      <c r="N15" s="201">
        <v>27.23</v>
      </c>
      <c r="O15" s="201">
        <v>48.71</v>
      </c>
      <c r="P15" s="201">
        <v>66.760000000000005</v>
      </c>
      <c r="Q15" s="201">
        <v>1.87</v>
      </c>
      <c r="R15" s="201">
        <v>5.83</v>
      </c>
      <c r="S15" s="201">
        <v>3.73</v>
      </c>
      <c r="T15" s="201">
        <v>0</v>
      </c>
      <c r="U15" s="201">
        <v>320.04000000000002</v>
      </c>
      <c r="V15" s="201">
        <v>2.5299999999999998</v>
      </c>
      <c r="W15" s="201">
        <v>11.4</v>
      </c>
      <c r="X15" s="201">
        <v>36.229999999999997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48.59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68.349999999999994</v>
      </c>
      <c r="AQ15" s="201">
        <v>11.22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86.06</v>
      </c>
      <c r="L16" s="201">
        <v>23.96</v>
      </c>
      <c r="M16" s="201">
        <v>0</v>
      </c>
      <c r="N16" s="201">
        <v>27.23</v>
      </c>
      <c r="O16" s="201">
        <v>48.71</v>
      </c>
      <c r="P16" s="201">
        <v>66.760000000000005</v>
      </c>
      <c r="Q16" s="201">
        <v>1.87</v>
      </c>
      <c r="R16" s="201">
        <v>5.83</v>
      </c>
      <c r="S16" s="201">
        <v>3.73</v>
      </c>
      <c r="T16" s="201">
        <v>0</v>
      </c>
      <c r="U16" s="201">
        <v>320.04000000000002</v>
      </c>
      <c r="V16" s="201">
        <v>2.5299999999999998</v>
      </c>
      <c r="W16" s="201">
        <v>11.4</v>
      </c>
      <c r="X16" s="201">
        <v>36.229999999999997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48.59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68.349999999999994</v>
      </c>
      <c r="AQ16" s="201">
        <v>11.22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86.06</v>
      </c>
      <c r="L17" s="201">
        <v>23.96</v>
      </c>
      <c r="M17" s="201">
        <v>0</v>
      </c>
      <c r="N17" s="201">
        <v>27.23</v>
      </c>
      <c r="O17" s="201">
        <v>48.71</v>
      </c>
      <c r="P17" s="201">
        <v>66.760000000000005</v>
      </c>
      <c r="Q17" s="201">
        <v>1.87</v>
      </c>
      <c r="R17" s="201">
        <v>5.83</v>
      </c>
      <c r="S17" s="201">
        <v>3.73</v>
      </c>
      <c r="T17" s="201">
        <v>0</v>
      </c>
      <c r="U17" s="201">
        <v>320.04000000000002</v>
      </c>
      <c r="V17" s="201">
        <v>2.5299999999999998</v>
      </c>
      <c r="W17" s="201">
        <v>11.4</v>
      </c>
      <c r="X17" s="201">
        <v>36.229999999999997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48.59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68.349999999999994</v>
      </c>
      <c r="AQ17" s="201">
        <v>11.22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86.06</v>
      </c>
      <c r="L18" s="201">
        <v>23.96</v>
      </c>
      <c r="M18" s="201">
        <v>0</v>
      </c>
      <c r="N18" s="201">
        <v>27.23</v>
      </c>
      <c r="O18" s="201">
        <v>48.71</v>
      </c>
      <c r="P18" s="201">
        <v>66.760000000000005</v>
      </c>
      <c r="Q18" s="201">
        <v>1.87</v>
      </c>
      <c r="R18" s="201">
        <v>5.83</v>
      </c>
      <c r="S18" s="201">
        <v>3.73</v>
      </c>
      <c r="T18" s="201">
        <v>0</v>
      </c>
      <c r="U18" s="201">
        <v>320.04000000000002</v>
      </c>
      <c r="V18" s="201">
        <v>2.5299999999999998</v>
      </c>
      <c r="W18" s="201">
        <v>11.4</v>
      </c>
      <c r="X18" s="201">
        <v>36.229999999999997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48.59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68.349999999999994</v>
      </c>
      <c r="AQ18" s="201">
        <v>11.22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86.06</v>
      </c>
      <c r="L19" s="201">
        <v>23.96</v>
      </c>
      <c r="M19" s="201">
        <v>0</v>
      </c>
      <c r="N19" s="201">
        <v>27.23</v>
      </c>
      <c r="O19" s="201">
        <v>48.71</v>
      </c>
      <c r="P19" s="201">
        <v>66.760000000000005</v>
      </c>
      <c r="Q19" s="201">
        <v>1.87</v>
      </c>
      <c r="R19" s="201">
        <v>5.83</v>
      </c>
      <c r="S19" s="201">
        <v>3.73</v>
      </c>
      <c r="T19" s="201">
        <v>0</v>
      </c>
      <c r="U19" s="201">
        <v>320.04000000000002</v>
      </c>
      <c r="V19" s="201">
        <v>2.5299999999999998</v>
      </c>
      <c r="W19" s="201">
        <v>11.4</v>
      </c>
      <c r="X19" s="201">
        <v>36.229999999999997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48.59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68.349999999999994</v>
      </c>
      <c r="AQ19" s="201">
        <v>11.22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86.06</v>
      </c>
      <c r="L20" s="201">
        <v>23.96</v>
      </c>
      <c r="M20" s="201">
        <v>0</v>
      </c>
      <c r="N20" s="201">
        <v>27.23</v>
      </c>
      <c r="O20" s="201">
        <v>48.71</v>
      </c>
      <c r="P20" s="201">
        <v>66.760000000000005</v>
      </c>
      <c r="Q20" s="201">
        <v>1.87</v>
      </c>
      <c r="R20" s="201">
        <v>5.83</v>
      </c>
      <c r="S20" s="201">
        <v>3.73</v>
      </c>
      <c r="T20" s="201">
        <v>0</v>
      </c>
      <c r="U20" s="201">
        <v>320.04000000000002</v>
      </c>
      <c r="V20" s="201">
        <v>2.5299999999999998</v>
      </c>
      <c r="W20" s="201">
        <v>11.4</v>
      </c>
      <c r="X20" s="201">
        <v>36.229999999999997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48.59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68.349999999999994</v>
      </c>
      <c r="AQ20" s="201">
        <v>11.22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86.06</v>
      </c>
      <c r="L21" s="201">
        <v>23.96</v>
      </c>
      <c r="M21" s="201">
        <v>0</v>
      </c>
      <c r="N21" s="201">
        <v>27.23</v>
      </c>
      <c r="O21" s="201">
        <v>48.71</v>
      </c>
      <c r="P21" s="201">
        <v>66.760000000000005</v>
      </c>
      <c r="Q21" s="201">
        <v>1.87</v>
      </c>
      <c r="R21" s="201">
        <v>5.83</v>
      </c>
      <c r="S21" s="201">
        <v>3.73</v>
      </c>
      <c r="T21" s="201">
        <v>0</v>
      </c>
      <c r="U21" s="201">
        <v>320.04000000000002</v>
      </c>
      <c r="V21" s="201">
        <v>2.5299999999999998</v>
      </c>
      <c r="W21" s="201">
        <v>11.4</v>
      </c>
      <c r="X21" s="201">
        <v>36.229999999999997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48.59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68.349999999999994</v>
      </c>
      <c r="AQ21" s="201">
        <v>11.22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86.06</v>
      </c>
      <c r="L22" s="201">
        <v>23.96</v>
      </c>
      <c r="M22" s="201">
        <v>0</v>
      </c>
      <c r="N22" s="201">
        <v>27.23</v>
      </c>
      <c r="O22" s="201">
        <v>48.71</v>
      </c>
      <c r="P22" s="201">
        <v>66.760000000000005</v>
      </c>
      <c r="Q22" s="201">
        <v>1.87</v>
      </c>
      <c r="R22" s="201">
        <v>5.83</v>
      </c>
      <c r="S22" s="201">
        <v>3.73</v>
      </c>
      <c r="T22" s="201">
        <v>0</v>
      </c>
      <c r="U22" s="201">
        <v>320.04000000000002</v>
      </c>
      <c r="V22" s="201">
        <v>5.09</v>
      </c>
      <c r="W22" s="201">
        <v>11.4</v>
      </c>
      <c r="X22" s="201">
        <v>36.229999999999997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48.59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68.349999999999994</v>
      </c>
      <c r="AQ22" s="201">
        <v>22.15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86.06</v>
      </c>
      <c r="L23" s="201">
        <v>23.96</v>
      </c>
      <c r="M23" s="201">
        <v>0</v>
      </c>
      <c r="N23" s="201">
        <v>27.23</v>
      </c>
      <c r="O23" s="201">
        <v>48.71</v>
      </c>
      <c r="P23" s="201">
        <v>66.760000000000005</v>
      </c>
      <c r="Q23" s="201">
        <v>1.87</v>
      </c>
      <c r="R23" s="201">
        <v>5.83</v>
      </c>
      <c r="S23" s="201">
        <v>3.73</v>
      </c>
      <c r="T23" s="201">
        <v>0</v>
      </c>
      <c r="U23" s="201">
        <v>320.04000000000002</v>
      </c>
      <c r="V23" s="201">
        <v>5.09</v>
      </c>
      <c r="W23" s="201">
        <v>11.4</v>
      </c>
      <c r="X23" s="201">
        <v>36.229999999999997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48.59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68.349999999999994</v>
      </c>
      <c r="AQ23" s="201">
        <v>22.15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86.06</v>
      </c>
      <c r="L24" s="201">
        <v>23.96</v>
      </c>
      <c r="M24" s="201">
        <v>0</v>
      </c>
      <c r="N24" s="201">
        <v>27.23</v>
      </c>
      <c r="O24" s="201">
        <v>48.71</v>
      </c>
      <c r="P24" s="201">
        <v>66.760000000000005</v>
      </c>
      <c r="Q24" s="201">
        <v>1.87</v>
      </c>
      <c r="R24" s="201">
        <v>5.83</v>
      </c>
      <c r="S24" s="201">
        <v>3.73</v>
      </c>
      <c r="T24" s="201">
        <v>0</v>
      </c>
      <c r="U24" s="201">
        <v>320.04000000000002</v>
      </c>
      <c r="V24" s="201">
        <v>5.09</v>
      </c>
      <c r="W24" s="201">
        <v>11.4</v>
      </c>
      <c r="X24" s="201">
        <v>36.229999999999997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48.59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68.349999999999994</v>
      </c>
      <c r="AQ24" s="201">
        <v>22.15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86.06</v>
      </c>
      <c r="L25" s="201">
        <v>23.96</v>
      </c>
      <c r="M25" s="201">
        <v>0</v>
      </c>
      <c r="N25" s="201">
        <v>27.23</v>
      </c>
      <c r="O25" s="201">
        <v>48.71</v>
      </c>
      <c r="P25" s="201">
        <v>66.760000000000005</v>
      </c>
      <c r="Q25" s="201">
        <v>1.87</v>
      </c>
      <c r="R25" s="201">
        <v>5.83</v>
      </c>
      <c r="S25" s="201">
        <v>3.73</v>
      </c>
      <c r="T25" s="201">
        <v>0</v>
      </c>
      <c r="U25" s="201">
        <v>320.04000000000002</v>
      </c>
      <c r="V25" s="201">
        <v>5.09</v>
      </c>
      <c r="W25" s="201">
        <v>11.4</v>
      </c>
      <c r="X25" s="201">
        <v>36.229999999999997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48.59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68.349999999999994</v>
      </c>
      <c r="AQ25" s="201">
        <v>11.22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86.06</v>
      </c>
      <c r="L26" s="201">
        <v>23.96</v>
      </c>
      <c r="M26" s="201">
        <v>0</v>
      </c>
      <c r="N26" s="201">
        <v>27.23</v>
      </c>
      <c r="O26" s="201">
        <v>48.71</v>
      </c>
      <c r="P26" s="201">
        <v>66.760000000000005</v>
      </c>
      <c r="Q26" s="201">
        <v>1.87</v>
      </c>
      <c r="R26" s="201">
        <v>5.83</v>
      </c>
      <c r="S26" s="201">
        <v>3.73</v>
      </c>
      <c r="T26" s="201">
        <v>0</v>
      </c>
      <c r="U26" s="201">
        <v>320.04000000000002</v>
      </c>
      <c r="V26" s="201">
        <v>2.5299999999999998</v>
      </c>
      <c r="W26" s="201">
        <v>11.4</v>
      </c>
      <c r="X26" s="201">
        <v>36.229999999999997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48.59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68.349999999999994</v>
      </c>
      <c r="AQ26" s="201">
        <v>11.22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86.06</v>
      </c>
      <c r="L27" s="201">
        <v>23.96</v>
      </c>
      <c r="M27" s="201">
        <v>0</v>
      </c>
      <c r="N27" s="201">
        <v>27.23</v>
      </c>
      <c r="O27" s="201">
        <v>48.71</v>
      </c>
      <c r="P27" s="201">
        <v>66.760000000000005</v>
      </c>
      <c r="Q27" s="201">
        <v>1.87</v>
      </c>
      <c r="R27" s="201">
        <v>5.83</v>
      </c>
      <c r="S27" s="201">
        <v>3.73</v>
      </c>
      <c r="T27" s="201">
        <v>0</v>
      </c>
      <c r="U27" s="201">
        <v>320.04000000000002</v>
      </c>
      <c r="V27" s="201">
        <v>2.5299999999999998</v>
      </c>
      <c r="W27" s="201">
        <v>11.4</v>
      </c>
      <c r="X27" s="201">
        <v>36.17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48.59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68.349999999999994</v>
      </c>
      <c r="AQ27" s="201">
        <v>11.6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86.06</v>
      </c>
      <c r="L28" s="201">
        <v>23.96</v>
      </c>
      <c r="M28" s="201">
        <v>0</v>
      </c>
      <c r="N28" s="201">
        <v>27.23</v>
      </c>
      <c r="O28" s="201">
        <v>48.71</v>
      </c>
      <c r="P28" s="201">
        <v>66.760000000000005</v>
      </c>
      <c r="Q28" s="201">
        <v>1.87</v>
      </c>
      <c r="R28" s="201">
        <v>5.83</v>
      </c>
      <c r="S28" s="201">
        <v>3.73</v>
      </c>
      <c r="T28" s="201">
        <v>0</v>
      </c>
      <c r="U28" s="201">
        <v>320.04000000000002</v>
      </c>
      <c r="V28" s="201">
        <v>2.5299999999999998</v>
      </c>
      <c r="W28" s="201">
        <v>11.4</v>
      </c>
      <c r="X28" s="201">
        <v>36.229999999999997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48.59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68.349999999999994</v>
      </c>
      <c r="AQ28" s="201">
        <v>11.6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86.06</v>
      </c>
      <c r="L29" s="201">
        <v>23.96</v>
      </c>
      <c r="M29" s="201">
        <v>0</v>
      </c>
      <c r="N29" s="201">
        <v>27.23</v>
      </c>
      <c r="O29" s="201">
        <v>48.71</v>
      </c>
      <c r="P29" s="201">
        <v>66.760000000000005</v>
      </c>
      <c r="Q29" s="201">
        <v>1.87</v>
      </c>
      <c r="R29" s="201">
        <v>5.83</v>
      </c>
      <c r="S29" s="201">
        <v>3.73</v>
      </c>
      <c r="T29" s="201">
        <v>0</v>
      </c>
      <c r="U29" s="201">
        <v>320.04000000000002</v>
      </c>
      <c r="V29" s="201">
        <v>2.5299999999999998</v>
      </c>
      <c r="W29" s="201">
        <v>11.4</v>
      </c>
      <c r="X29" s="201">
        <v>36.229999999999997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48.59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68.349999999999994</v>
      </c>
      <c r="AQ29" s="201">
        <v>11.6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86.06</v>
      </c>
      <c r="L30" s="201">
        <v>23.96</v>
      </c>
      <c r="M30" s="201">
        <v>0</v>
      </c>
      <c r="N30" s="201">
        <v>27.23</v>
      </c>
      <c r="O30" s="201">
        <v>48.71</v>
      </c>
      <c r="P30" s="201">
        <v>66.760000000000005</v>
      </c>
      <c r="Q30" s="201">
        <v>1.87</v>
      </c>
      <c r="R30" s="201">
        <v>5.83</v>
      </c>
      <c r="S30" s="201">
        <v>3.73</v>
      </c>
      <c r="T30" s="201">
        <v>0</v>
      </c>
      <c r="U30" s="201">
        <v>320.04000000000002</v>
      </c>
      <c r="V30" s="201">
        <v>2.5299999999999998</v>
      </c>
      <c r="W30" s="201">
        <v>11.4</v>
      </c>
      <c r="X30" s="201">
        <v>36.229999999999997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48.59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68.349999999999994</v>
      </c>
      <c r="AQ30" s="201">
        <v>11.6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86.06</v>
      </c>
      <c r="L31" s="201">
        <v>23.96</v>
      </c>
      <c r="M31" s="201">
        <v>0</v>
      </c>
      <c r="N31" s="201">
        <v>27.23</v>
      </c>
      <c r="O31" s="201">
        <v>48.71</v>
      </c>
      <c r="P31" s="201">
        <v>66.760000000000005</v>
      </c>
      <c r="Q31" s="201">
        <v>1.87</v>
      </c>
      <c r="R31" s="201">
        <v>5.83</v>
      </c>
      <c r="S31" s="201">
        <v>3.73</v>
      </c>
      <c r="T31" s="201">
        <v>0</v>
      </c>
      <c r="U31" s="201">
        <v>320.04000000000002</v>
      </c>
      <c r="V31" s="201">
        <v>2.5299999999999998</v>
      </c>
      <c r="W31" s="201">
        <v>11.4</v>
      </c>
      <c r="X31" s="201">
        <v>36.229999999999997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48.59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68.349999999999994</v>
      </c>
      <c r="AQ31" s="201">
        <v>11.6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86.06</v>
      </c>
      <c r="L32" s="201">
        <v>23.96</v>
      </c>
      <c r="M32" s="201">
        <v>0</v>
      </c>
      <c r="N32" s="201">
        <v>27.23</v>
      </c>
      <c r="O32" s="201">
        <v>48.71</v>
      </c>
      <c r="P32" s="201">
        <v>66.760000000000005</v>
      </c>
      <c r="Q32" s="201">
        <v>1.87</v>
      </c>
      <c r="R32" s="201">
        <v>5.83</v>
      </c>
      <c r="S32" s="201">
        <v>3.73</v>
      </c>
      <c r="T32" s="201">
        <v>0</v>
      </c>
      <c r="U32" s="201">
        <v>320.04000000000002</v>
      </c>
      <c r="V32" s="201">
        <v>2.5299999999999998</v>
      </c>
      <c r="W32" s="201">
        <v>11.4</v>
      </c>
      <c r="X32" s="201">
        <v>36.229999999999997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48.59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68.349999999999994</v>
      </c>
      <c r="AQ32" s="201">
        <v>11.6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86.06</v>
      </c>
      <c r="L33" s="201">
        <v>23.96</v>
      </c>
      <c r="M33" s="201">
        <v>0</v>
      </c>
      <c r="N33" s="201">
        <v>27.23</v>
      </c>
      <c r="O33" s="201">
        <v>48.71</v>
      </c>
      <c r="P33" s="201">
        <v>66.760000000000005</v>
      </c>
      <c r="Q33" s="201">
        <v>1.87</v>
      </c>
      <c r="R33" s="201">
        <v>5.83</v>
      </c>
      <c r="S33" s="201">
        <v>3.73</v>
      </c>
      <c r="T33" s="201">
        <v>0</v>
      </c>
      <c r="U33" s="201">
        <v>320.04000000000002</v>
      </c>
      <c r="V33" s="201">
        <v>2.5299999999999998</v>
      </c>
      <c r="W33" s="201">
        <v>11.4</v>
      </c>
      <c r="X33" s="201">
        <v>36.229999999999997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48.59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68.349999999999994</v>
      </c>
      <c r="AQ33" s="201">
        <v>11.6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86.06</v>
      </c>
      <c r="L34" s="201">
        <v>23.96</v>
      </c>
      <c r="M34" s="201">
        <v>0</v>
      </c>
      <c r="N34" s="201">
        <v>27.23</v>
      </c>
      <c r="O34" s="201">
        <v>48.71</v>
      </c>
      <c r="P34" s="201">
        <v>66.760000000000005</v>
      </c>
      <c r="Q34" s="201">
        <v>1.87</v>
      </c>
      <c r="R34" s="201">
        <v>5.83</v>
      </c>
      <c r="S34" s="201">
        <v>3.73</v>
      </c>
      <c r="T34" s="201">
        <v>0</v>
      </c>
      <c r="U34" s="201">
        <v>320.04000000000002</v>
      </c>
      <c r="V34" s="201">
        <v>2.5299999999999998</v>
      </c>
      <c r="W34" s="201">
        <v>11.4</v>
      </c>
      <c r="X34" s="201">
        <v>36.229999999999997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48.59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53.19</v>
      </c>
      <c r="AQ34" s="201">
        <v>11.6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86.06</v>
      </c>
      <c r="L35" s="201">
        <v>23.96</v>
      </c>
      <c r="M35" s="201">
        <v>0</v>
      </c>
      <c r="N35" s="201">
        <v>27.23</v>
      </c>
      <c r="O35" s="201">
        <v>48.71</v>
      </c>
      <c r="P35" s="201">
        <v>66.760000000000005</v>
      </c>
      <c r="Q35" s="201">
        <v>1.87</v>
      </c>
      <c r="R35" s="201">
        <v>5.83</v>
      </c>
      <c r="S35" s="201">
        <v>3.73</v>
      </c>
      <c r="T35" s="201">
        <v>0</v>
      </c>
      <c r="U35" s="201">
        <v>320.04000000000002</v>
      </c>
      <c r="V35" s="201">
        <v>2.5299999999999998</v>
      </c>
      <c r="W35" s="201">
        <v>11.4</v>
      </c>
      <c r="X35" s="201">
        <v>36.229999999999997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48.59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61.53</v>
      </c>
      <c r="AQ35" s="201">
        <v>11.6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86.06</v>
      </c>
      <c r="L36" s="201">
        <v>23.96</v>
      </c>
      <c r="M36" s="201">
        <v>0</v>
      </c>
      <c r="N36" s="201">
        <v>27.23</v>
      </c>
      <c r="O36" s="201">
        <v>48.71</v>
      </c>
      <c r="P36" s="201">
        <v>66.760000000000005</v>
      </c>
      <c r="Q36" s="201">
        <v>1.87</v>
      </c>
      <c r="R36" s="201">
        <v>5.83</v>
      </c>
      <c r="S36" s="201">
        <v>3.73</v>
      </c>
      <c r="T36" s="201">
        <v>0</v>
      </c>
      <c r="U36" s="201">
        <v>320.04000000000002</v>
      </c>
      <c r="V36" s="201">
        <v>2.5299999999999998</v>
      </c>
      <c r="W36" s="201">
        <v>5.8</v>
      </c>
      <c r="X36" s="201">
        <v>19.34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48.59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61.53</v>
      </c>
      <c r="AQ36" s="201">
        <v>11.6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86.06</v>
      </c>
      <c r="L37" s="201">
        <v>23.96</v>
      </c>
      <c r="M37" s="201">
        <v>0</v>
      </c>
      <c r="N37" s="201">
        <v>27.23</v>
      </c>
      <c r="O37" s="201">
        <v>48.71</v>
      </c>
      <c r="P37" s="201">
        <v>66.760000000000005</v>
      </c>
      <c r="Q37" s="201">
        <v>1.87</v>
      </c>
      <c r="R37" s="201">
        <v>5.83</v>
      </c>
      <c r="S37" s="201">
        <v>3.73</v>
      </c>
      <c r="T37" s="201">
        <v>0</v>
      </c>
      <c r="U37" s="201">
        <v>322.79000000000002</v>
      </c>
      <c r="V37" s="201">
        <v>2.5299999999999998</v>
      </c>
      <c r="W37" s="201">
        <v>5.8</v>
      </c>
      <c r="X37" s="201">
        <v>19.34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48.59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36</v>
      </c>
      <c r="AQ37" s="201">
        <v>11.6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86.06</v>
      </c>
      <c r="L38" s="201">
        <v>23.96</v>
      </c>
      <c r="M38" s="201">
        <v>0</v>
      </c>
      <c r="N38" s="201">
        <v>27.23</v>
      </c>
      <c r="O38" s="201">
        <v>48.71</v>
      </c>
      <c r="P38" s="201">
        <v>66.760000000000005</v>
      </c>
      <c r="Q38" s="201">
        <v>1.87</v>
      </c>
      <c r="R38" s="201">
        <v>5.83</v>
      </c>
      <c r="S38" s="201">
        <v>3.73</v>
      </c>
      <c r="T38" s="201">
        <v>0</v>
      </c>
      <c r="U38" s="201">
        <v>320.04000000000002</v>
      </c>
      <c r="V38" s="201">
        <v>2.5299999999999998</v>
      </c>
      <c r="W38" s="201">
        <v>6.06</v>
      </c>
      <c r="X38" s="201">
        <v>20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48.59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34.81</v>
      </c>
      <c r="AQ38" s="201">
        <v>11.6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86.06</v>
      </c>
      <c r="L39" s="201">
        <v>23.96</v>
      </c>
      <c r="M39" s="201">
        <v>0</v>
      </c>
      <c r="N39" s="201">
        <v>27.23</v>
      </c>
      <c r="O39" s="201">
        <v>48.71</v>
      </c>
      <c r="P39" s="201">
        <v>64.56</v>
      </c>
      <c r="Q39" s="201">
        <v>1.87</v>
      </c>
      <c r="R39" s="201">
        <v>5.83</v>
      </c>
      <c r="S39" s="201">
        <v>3.73</v>
      </c>
      <c r="T39" s="201">
        <v>0</v>
      </c>
      <c r="U39" s="201">
        <v>320.04000000000002</v>
      </c>
      <c r="V39" s="201">
        <v>2.5299999999999998</v>
      </c>
      <c r="W39" s="201">
        <v>6.06</v>
      </c>
      <c r="X39" s="201">
        <v>20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48.59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34.81</v>
      </c>
      <c r="AQ39" s="201">
        <v>11.6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86.06</v>
      </c>
      <c r="L40" s="201">
        <v>23.96</v>
      </c>
      <c r="M40" s="201">
        <v>0</v>
      </c>
      <c r="N40" s="201">
        <v>27.23</v>
      </c>
      <c r="O40" s="201">
        <v>48.71</v>
      </c>
      <c r="P40" s="201">
        <v>64.56</v>
      </c>
      <c r="Q40" s="201">
        <v>1.87</v>
      </c>
      <c r="R40" s="201">
        <v>5.83</v>
      </c>
      <c r="S40" s="201">
        <v>3.73</v>
      </c>
      <c r="T40" s="201">
        <v>0</v>
      </c>
      <c r="U40" s="201">
        <v>320.04000000000002</v>
      </c>
      <c r="V40" s="201">
        <v>2.5299999999999998</v>
      </c>
      <c r="W40" s="201">
        <v>6.06</v>
      </c>
      <c r="X40" s="201">
        <v>20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48.59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34.81</v>
      </c>
      <c r="AQ40" s="201">
        <v>11.6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86.06</v>
      </c>
      <c r="L41" s="201">
        <v>23.96</v>
      </c>
      <c r="M41" s="201">
        <v>0</v>
      </c>
      <c r="N41" s="201">
        <v>15.96</v>
      </c>
      <c r="O41" s="201">
        <v>25.47</v>
      </c>
      <c r="P41" s="201">
        <v>36.42</v>
      </c>
      <c r="Q41" s="201">
        <v>1.87</v>
      </c>
      <c r="R41" s="201">
        <v>5.83</v>
      </c>
      <c r="S41" s="201">
        <v>3.73</v>
      </c>
      <c r="T41" s="201">
        <v>0</v>
      </c>
      <c r="U41" s="201">
        <v>250.17</v>
      </c>
      <c r="V41" s="201">
        <v>2.5299999999999998</v>
      </c>
      <c r="W41" s="201">
        <v>6.06</v>
      </c>
      <c r="X41" s="201">
        <v>20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48.59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34.81</v>
      </c>
      <c r="AQ41" s="201">
        <v>11.6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86.06</v>
      </c>
      <c r="L42" s="201">
        <v>23.96</v>
      </c>
      <c r="M42" s="201">
        <v>0</v>
      </c>
      <c r="N42" s="201">
        <v>15.96</v>
      </c>
      <c r="O42" s="201">
        <v>25.47</v>
      </c>
      <c r="P42" s="201">
        <v>36.42</v>
      </c>
      <c r="Q42" s="201">
        <v>1.87</v>
      </c>
      <c r="R42" s="201">
        <v>5.83</v>
      </c>
      <c r="S42" s="201">
        <v>3.73</v>
      </c>
      <c r="T42" s="201">
        <v>0</v>
      </c>
      <c r="U42" s="201">
        <v>174.06</v>
      </c>
      <c r="V42" s="201">
        <v>2.5299999999999998</v>
      </c>
      <c r="W42" s="201">
        <v>6.06</v>
      </c>
      <c r="X42" s="201">
        <v>20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48.59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34.81</v>
      </c>
      <c r="AQ42" s="201">
        <v>11.6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86.06</v>
      </c>
      <c r="L43" s="201">
        <v>23.96</v>
      </c>
      <c r="M43" s="201">
        <v>0</v>
      </c>
      <c r="N43" s="201">
        <v>15.96</v>
      </c>
      <c r="O43" s="201">
        <v>25.47</v>
      </c>
      <c r="P43" s="201">
        <v>36.42</v>
      </c>
      <c r="Q43" s="201">
        <v>1.87</v>
      </c>
      <c r="R43" s="201">
        <v>5.83</v>
      </c>
      <c r="S43" s="201">
        <v>3.73</v>
      </c>
      <c r="T43" s="201">
        <v>0</v>
      </c>
      <c r="U43" s="201">
        <v>174.06</v>
      </c>
      <c r="V43" s="201">
        <v>2.5299999999999998</v>
      </c>
      <c r="W43" s="201">
        <v>6.06</v>
      </c>
      <c r="X43" s="201">
        <v>20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48.59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34.81</v>
      </c>
      <c r="AQ43" s="201">
        <v>11.6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86.06</v>
      </c>
      <c r="L44" s="201">
        <v>23.96</v>
      </c>
      <c r="M44" s="201">
        <v>0</v>
      </c>
      <c r="N44" s="201">
        <v>15.96</v>
      </c>
      <c r="O44" s="201">
        <v>25.47</v>
      </c>
      <c r="P44" s="201">
        <v>36.42</v>
      </c>
      <c r="Q44" s="201">
        <v>1.87</v>
      </c>
      <c r="R44" s="201">
        <v>5.83</v>
      </c>
      <c r="S44" s="201">
        <v>3.73</v>
      </c>
      <c r="T44" s="201">
        <v>0</v>
      </c>
      <c r="U44" s="201">
        <v>174.06</v>
      </c>
      <c r="V44" s="201">
        <v>2.5299999999999998</v>
      </c>
      <c r="W44" s="201">
        <v>6.06</v>
      </c>
      <c r="X44" s="201">
        <v>20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48.59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34.81</v>
      </c>
      <c r="AQ44" s="201">
        <v>11.6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86.06</v>
      </c>
      <c r="L45" s="201">
        <v>23.96</v>
      </c>
      <c r="M45" s="201">
        <v>0</v>
      </c>
      <c r="N45" s="201">
        <v>15.96</v>
      </c>
      <c r="O45" s="201">
        <v>25.47</v>
      </c>
      <c r="P45" s="201">
        <v>36.42</v>
      </c>
      <c r="Q45" s="201">
        <v>1.87</v>
      </c>
      <c r="R45" s="201">
        <v>5.83</v>
      </c>
      <c r="S45" s="201">
        <v>3.73</v>
      </c>
      <c r="T45" s="201">
        <v>0</v>
      </c>
      <c r="U45" s="201">
        <v>174.06</v>
      </c>
      <c r="V45" s="201">
        <v>2.5299999999999998</v>
      </c>
      <c r="W45" s="201">
        <v>6.06</v>
      </c>
      <c r="X45" s="201">
        <v>20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48.59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34.81</v>
      </c>
      <c r="AQ45" s="201">
        <v>11.6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86.06</v>
      </c>
      <c r="L46" s="201">
        <v>23.96</v>
      </c>
      <c r="M46" s="201">
        <v>0</v>
      </c>
      <c r="N46" s="201">
        <v>15.96</v>
      </c>
      <c r="O46" s="201">
        <v>25.47</v>
      </c>
      <c r="P46" s="201">
        <v>36.42</v>
      </c>
      <c r="Q46" s="201">
        <v>1.87</v>
      </c>
      <c r="R46" s="201">
        <v>5.83</v>
      </c>
      <c r="S46" s="201">
        <v>3.73</v>
      </c>
      <c r="T46" s="201">
        <v>0</v>
      </c>
      <c r="U46" s="201">
        <v>174.06</v>
      </c>
      <c r="V46" s="201">
        <v>2.5299999999999998</v>
      </c>
      <c r="W46" s="201">
        <v>6.06</v>
      </c>
      <c r="X46" s="201">
        <v>20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48.59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34.81</v>
      </c>
      <c r="AQ46" s="201">
        <v>11.6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86.06</v>
      </c>
      <c r="L47" s="201">
        <v>23.96</v>
      </c>
      <c r="M47" s="201">
        <v>0</v>
      </c>
      <c r="N47" s="201">
        <v>15.96</v>
      </c>
      <c r="O47" s="201">
        <v>25.47</v>
      </c>
      <c r="P47" s="201">
        <v>36.42</v>
      </c>
      <c r="Q47" s="201">
        <v>1.87</v>
      </c>
      <c r="R47" s="201">
        <v>5.83</v>
      </c>
      <c r="S47" s="201">
        <v>3.73</v>
      </c>
      <c r="T47" s="201">
        <v>0</v>
      </c>
      <c r="U47" s="201">
        <v>172.69</v>
      </c>
      <c r="V47" s="201">
        <v>2.5299999999999998</v>
      </c>
      <c r="W47" s="201">
        <v>6.06</v>
      </c>
      <c r="X47" s="201">
        <v>20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48.59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34.81</v>
      </c>
      <c r="AQ47" s="201">
        <v>11.6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86.06</v>
      </c>
      <c r="L48" s="201">
        <v>23.96</v>
      </c>
      <c r="M48" s="201">
        <v>0</v>
      </c>
      <c r="N48" s="201">
        <v>15.96</v>
      </c>
      <c r="O48" s="201">
        <v>25.47</v>
      </c>
      <c r="P48" s="201">
        <v>36.42</v>
      </c>
      <c r="Q48" s="201">
        <v>1.87</v>
      </c>
      <c r="R48" s="201">
        <v>5.83</v>
      </c>
      <c r="S48" s="201">
        <v>3.73</v>
      </c>
      <c r="T48" s="201">
        <v>0</v>
      </c>
      <c r="U48" s="201">
        <v>172.69</v>
      </c>
      <c r="V48" s="201">
        <v>2.5299999999999998</v>
      </c>
      <c r="W48" s="201">
        <v>6.06</v>
      </c>
      <c r="X48" s="201">
        <v>20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48.59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34.81</v>
      </c>
      <c r="AQ48" s="201">
        <v>11.6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86.06</v>
      </c>
      <c r="L49" s="201">
        <v>23.96</v>
      </c>
      <c r="M49" s="201">
        <v>0</v>
      </c>
      <c r="N49" s="201">
        <v>15.96</v>
      </c>
      <c r="O49" s="201">
        <v>25.47</v>
      </c>
      <c r="P49" s="201">
        <v>36.42</v>
      </c>
      <c r="Q49" s="201">
        <v>1.87</v>
      </c>
      <c r="R49" s="201">
        <v>5.83</v>
      </c>
      <c r="S49" s="201">
        <v>3.73</v>
      </c>
      <c r="T49" s="201">
        <v>0</v>
      </c>
      <c r="U49" s="201">
        <v>172.69</v>
      </c>
      <c r="V49" s="201">
        <v>2.5299999999999998</v>
      </c>
      <c r="W49" s="201">
        <v>6.06</v>
      </c>
      <c r="X49" s="201">
        <v>20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48.59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34.81</v>
      </c>
      <c r="AQ49" s="201">
        <v>11.6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86.06</v>
      </c>
      <c r="L50" s="201">
        <v>23.96</v>
      </c>
      <c r="M50" s="201">
        <v>0</v>
      </c>
      <c r="N50" s="201">
        <v>15.96</v>
      </c>
      <c r="O50" s="201">
        <v>25.47</v>
      </c>
      <c r="P50" s="201">
        <v>36.42</v>
      </c>
      <c r="Q50" s="201">
        <v>1.87</v>
      </c>
      <c r="R50" s="201">
        <v>5.83</v>
      </c>
      <c r="S50" s="201">
        <v>3.73</v>
      </c>
      <c r="T50" s="201">
        <v>0</v>
      </c>
      <c r="U50" s="201">
        <v>172.69</v>
      </c>
      <c r="V50" s="201">
        <v>2.5299999999999998</v>
      </c>
      <c r="W50" s="201">
        <v>6.06</v>
      </c>
      <c r="X50" s="201">
        <v>20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48.59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34.81</v>
      </c>
      <c r="AQ50" s="201">
        <v>11.6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86.06</v>
      </c>
      <c r="L51" s="201">
        <v>23.96</v>
      </c>
      <c r="M51" s="201">
        <v>0</v>
      </c>
      <c r="N51" s="201">
        <v>15.96</v>
      </c>
      <c r="O51" s="201">
        <v>25.47</v>
      </c>
      <c r="P51" s="201">
        <v>36.42</v>
      </c>
      <c r="Q51" s="201">
        <v>1.87</v>
      </c>
      <c r="R51" s="201">
        <v>5.83</v>
      </c>
      <c r="S51" s="201">
        <v>3.73</v>
      </c>
      <c r="T51" s="201">
        <v>0</v>
      </c>
      <c r="U51" s="201">
        <v>172.69</v>
      </c>
      <c r="V51" s="201">
        <v>2.5299999999999998</v>
      </c>
      <c r="W51" s="201">
        <v>6.06</v>
      </c>
      <c r="X51" s="201">
        <v>20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48.59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34.81</v>
      </c>
      <c r="AQ51" s="201">
        <v>11.6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86.06</v>
      </c>
      <c r="L52" s="201">
        <v>23.96</v>
      </c>
      <c r="M52" s="201">
        <v>0</v>
      </c>
      <c r="N52" s="201">
        <v>15.96</v>
      </c>
      <c r="O52" s="201">
        <v>25.47</v>
      </c>
      <c r="P52" s="201">
        <v>36.42</v>
      </c>
      <c r="Q52" s="201">
        <v>1.87</v>
      </c>
      <c r="R52" s="201">
        <v>5.83</v>
      </c>
      <c r="S52" s="201">
        <v>3.73</v>
      </c>
      <c r="T52" s="201">
        <v>0</v>
      </c>
      <c r="U52" s="201">
        <v>172.69</v>
      </c>
      <c r="V52" s="201">
        <v>2.5299999999999998</v>
      </c>
      <c r="W52" s="201">
        <v>6.06</v>
      </c>
      <c r="X52" s="201">
        <v>20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48.59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34.81</v>
      </c>
      <c r="AQ52" s="201">
        <v>11.6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86.06</v>
      </c>
      <c r="L53" s="201">
        <v>23.96</v>
      </c>
      <c r="M53" s="201">
        <v>0</v>
      </c>
      <c r="N53" s="201">
        <v>15.96</v>
      </c>
      <c r="O53" s="201">
        <v>25.47</v>
      </c>
      <c r="P53" s="201">
        <v>36.42</v>
      </c>
      <c r="Q53" s="201">
        <v>1.87</v>
      </c>
      <c r="R53" s="201">
        <v>5.83</v>
      </c>
      <c r="S53" s="201">
        <v>3.73</v>
      </c>
      <c r="T53" s="201">
        <v>0</v>
      </c>
      <c r="U53" s="201">
        <v>172.69</v>
      </c>
      <c r="V53" s="201">
        <v>2.5299999999999998</v>
      </c>
      <c r="W53" s="201">
        <v>6.06</v>
      </c>
      <c r="X53" s="201">
        <v>20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48.59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34.81</v>
      </c>
      <c r="AQ53" s="201">
        <v>11.6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86.06</v>
      </c>
      <c r="L54" s="201">
        <v>23.96</v>
      </c>
      <c r="M54" s="201">
        <v>0</v>
      </c>
      <c r="N54" s="201">
        <v>15.96</v>
      </c>
      <c r="O54" s="201">
        <v>25.47</v>
      </c>
      <c r="P54" s="201">
        <v>36.42</v>
      </c>
      <c r="Q54" s="201">
        <v>1.87</v>
      </c>
      <c r="R54" s="201">
        <v>5.83</v>
      </c>
      <c r="S54" s="201">
        <v>3.73</v>
      </c>
      <c r="T54" s="201">
        <v>0</v>
      </c>
      <c r="U54" s="201">
        <v>172.69</v>
      </c>
      <c r="V54" s="201">
        <v>2.5299999999999998</v>
      </c>
      <c r="W54" s="201">
        <v>6.06</v>
      </c>
      <c r="X54" s="201">
        <v>20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48.59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34.81</v>
      </c>
      <c r="AQ54" s="201">
        <v>11.6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86.06</v>
      </c>
      <c r="L55" s="201">
        <v>23.96</v>
      </c>
      <c r="M55" s="201">
        <v>0</v>
      </c>
      <c r="N55" s="201">
        <v>15.96</v>
      </c>
      <c r="O55" s="201">
        <v>25.47</v>
      </c>
      <c r="P55" s="201">
        <v>36.42</v>
      </c>
      <c r="Q55" s="201">
        <v>1.87</v>
      </c>
      <c r="R55" s="201">
        <v>5.83</v>
      </c>
      <c r="S55" s="201">
        <v>3.73</v>
      </c>
      <c r="T55" s="201">
        <v>0</v>
      </c>
      <c r="U55" s="201">
        <v>172.69</v>
      </c>
      <c r="V55" s="201">
        <v>2.5299999999999998</v>
      </c>
      <c r="W55" s="201">
        <v>6.06</v>
      </c>
      <c r="X55" s="201">
        <v>20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48.59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34.81</v>
      </c>
      <c r="AQ55" s="201">
        <v>11.6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86.06</v>
      </c>
      <c r="L56" s="201">
        <v>23.96</v>
      </c>
      <c r="M56" s="201">
        <v>0</v>
      </c>
      <c r="N56" s="201">
        <v>15.96</v>
      </c>
      <c r="O56" s="201">
        <v>25.47</v>
      </c>
      <c r="P56" s="201">
        <v>36.42</v>
      </c>
      <c r="Q56" s="201">
        <v>1.87</v>
      </c>
      <c r="R56" s="201">
        <v>5.83</v>
      </c>
      <c r="S56" s="201">
        <v>3.73</v>
      </c>
      <c r="T56" s="201">
        <v>0</v>
      </c>
      <c r="U56" s="201">
        <v>181.91</v>
      </c>
      <c r="V56" s="201">
        <v>2.5299999999999998</v>
      </c>
      <c r="W56" s="201">
        <v>6.06</v>
      </c>
      <c r="X56" s="201">
        <v>20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48.59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34.81</v>
      </c>
      <c r="AQ56" s="201">
        <v>11.6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86.06</v>
      </c>
      <c r="L57" s="201">
        <v>23.96</v>
      </c>
      <c r="M57" s="201">
        <v>0</v>
      </c>
      <c r="N57" s="201">
        <v>15.96</v>
      </c>
      <c r="O57" s="201">
        <v>25.47</v>
      </c>
      <c r="P57" s="201">
        <v>36.42</v>
      </c>
      <c r="Q57" s="201">
        <v>1.87</v>
      </c>
      <c r="R57" s="201">
        <v>5.83</v>
      </c>
      <c r="S57" s="201">
        <v>3.73</v>
      </c>
      <c r="T57" s="201">
        <v>0</v>
      </c>
      <c r="U57" s="201">
        <v>181.91</v>
      </c>
      <c r="V57" s="201">
        <v>2.5299999999999998</v>
      </c>
      <c r="W57" s="201">
        <v>6.06</v>
      </c>
      <c r="X57" s="201">
        <v>20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48.59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34.81</v>
      </c>
      <c r="AQ57" s="201">
        <v>11.6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86.06</v>
      </c>
      <c r="L58" s="201">
        <v>23.96</v>
      </c>
      <c r="M58" s="201">
        <v>0</v>
      </c>
      <c r="N58" s="201">
        <v>15.96</v>
      </c>
      <c r="O58" s="201">
        <v>25.47</v>
      </c>
      <c r="P58" s="201">
        <v>36.42</v>
      </c>
      <c r="Q58" s="201">
        <v>1.87</v>
      </c>
      <c r="R58" s="201">
        <v>5.83</v>
      </c>
      <c r="S58" s="201">
        <v>3.73</v>
      </c>
      <c r="T58" s="201">
        <v>0</v>
      </c>
      <c r="U58" s="201">
        <v>181.91</v>
      </c>
      <c r="V58" s="201">
        <v>2.5299999999999998</v>
      </c>
      <c r="W58" s="201">
        <v>6.06</v>
      </c>
      <c r="X58" s="201">
        <v>20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48.59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34.81</v>
      </c>
      <c r="AQ58" s="201">
        <v>11.6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86.06</v>
      </c>
      <c r="L59" s="201">
        <v>23.96</v>
      </c>
      <c r="M59" s="201">
        <v>0</v>
      </c>
      <c r="N59" s="201">
        <v>15.96</v>
      </c>
      <c r="O59" s="201">
        <v>25.47</v>
      </c>
      <c r="P59" s="201">
        <v>36.42</v>
      </c>
      <c r="Q59" s="201">
        <v>1.87</v>
      </c>
      <c r="R59" s="201">
        <v>5.83</v>
      </c>
      <c r="S59" s="201">
        <v>3.73</v>
      </c>
      <c r="T59" s="201">
        <v>0</v>
      </c>
      <c r="U59" s="201">
        <v>181.91</v>
      </c>
      <c r="V59" s="201">
        <v>2.5299999999999998</v>
      </c>
      <c r="W59" s="201">
        <v>6.06</v>
      </c>
      <c r="X59" s="201">
        <v>20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48.59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34.81</v>
      </c>
      <c r="AQ59" s="201">
        <v>11.6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86.06</v>
      </c>
      <c r="L60" s="201">
        <v>23.96</v>
      </c>
      <c r="M60" s="201">
        <v>0</v>
      </c>
      <c r="N60" s="201">
        <v>15.96</v>
      </c>
      <c r="O60" s="201">
        <v>25.47</v>
      </c>
      <c r="P60" s="201">
        <v>36.42</v>
      </c>
      <c r="Q60" s="201">
        <v>1.87</v>
      </c>
      <c r="R60" s="201">
        <v>5.83</v>
      </c>
      <c r="S60" s="201">
        <v>3.73</v>
      </c>
      <c r="T60" s="201">
        <v>0</v>
      </c>
      <c r="U60" s="201">
        <v>181.91</v>
      </c>
      <c r="V60" s="201">
        <v>2.5299999999999998</v>
      </c>
      <c r="W60" s="201">
        <v>6.06</v>
      </c>
      <c r="X60" s="201">
        <v>20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48.59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34.81</v>
      </c>
      <c r="AQ60" s="201">
        <v>11.6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86.06</v>
      </c>
      <c r="L61" s="201">
        <v>23.96</v>
      </c>
      <c r="M61" s="201">
        <v>0</v>
      </c>
      <c r="N61" s="201">
        <v>15.96</v>
      </c>
      <c r="O61" s="201">
        <v>25.47</v>
      </c>
      <c r="P61" s="201">
        <v>36.42</v>
      </c>
      <c r="Q61" s="201">
        <v>1.87</v>
      </c>
      <c r="R61" s="201">
        <v>5.83</v>
      </c>
      <c r="S61" s="201">
        <v>3.73</v>
      </c>
      <c r="T61" s="201">
        <v>0</v>
      </c>
      <c r="U61" s="201">
        <v>181.91</v>
      </c>
      <c r="V61" s="201">
        <v>2.5299999999999998</v>
      </c>
      <c r="W61" s="201">
        <v>6.06</v>
      </c>
      <c r="X61" s="201">
        <v>20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48.59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34.81</v>
      </c>
      <c r="AQ61" s="201">
        <v>11.6</v>
      </c>
      <c r="AR61" s="201">
        <v>25.3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86.06</v>
      </c>
      <c r="L62" s="201">
        <v>23.96</v>
      </c>
      <c r="M62" s="201">
        <v>0</v>
      </c>
      <c r="N62" s="201">
        <v>15.96</v>
      </c>
      <c r="O62" s="201">
        <v>25.47</v>
      </c>
      <c r="P62" s="201">
        <v>36.42</v>
      </c>
      <c r="Q62" s="201">
        <v>1.87</v>
      </c>
      <c r="R62" s="201">
        <v>5.83</v>
      </c>
      <c r="S62" s="201">
        <v>3.73</v>
      </c>
      <c r="T62" s="201">
        <v>0</v>
      </c>
      <c r="U62" s="201">
        <v>181.91</v>
      </c>
      <c r="V62" s="201">
        <v>2.5299999999999998</v>
      </c>
      <c r="W62" s="201">
        <v>6.06</v>
      </c>
      <c r="X62" s="201">
        <v>20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48.59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34.81</v>
      </c>
      <c r="AQ62" s="201">
        <v>11.6</v>
      </c>
      <c r="AR62" s="201">
        <v>25.3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86.06</v>
      </c>
      <c r="L63" s="201">
        <v>23.96</v>
      </c>
      <c r="M63" s="201">
        <v>0</v>
      </c>
      <c r="N63" s="201">
        <v>15.96</v>
      </c>
      <c r="O63" s="201">
        <v>25.47</v>
      </c>
      <c r="P63" s="201">
        <v>36.42</v>
      </c>
      <c r="Q63" s="201">
        <v>1.87</v>
      </c>
      <c r="R63" s="201">
        <v>5.83</v>
      </c>
      <c r="S63" s="201">
        <v>3.73</v>
      </c>
      <c r="T63" s="201">
        <v>0</v>
      </c>
      <c r="U63" s="201">
        <v>181.91</v>
      </c>
      <c r="V63" s="201">
        <v>2.5299999999999998</v>
      </c>
      <c r="W63" s="201">
        <v>6.06</v>
      </c>
      <c r="X63" s="201">
        <v>20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48.59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34.81</v>
      </c>
      <c r="AQ63" s="201">
        <v>11.6</v>
      </c>
      <c r="AR63" s="201">
        <v>25.3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86.06</v>
      </c>
      <c r="L64" s="201">
        <v>23.96</v>
      </c>
      <c r="M64" s="201">
        <v>0</v>
      </c>
      <c r="N64" s="201">
        <v>15.96</v>
      </c>
      <c r="O64" s="201">
        <v>25.47</v>
      </c>
      <c r="P64" s="201">
        <v>36.42</v>
      </c>
      <c r="Q64" s="201">
        <v>1.87</v>
      </c>
      <c r="R64" s="201">
        <v>5.83</v>
      </c>
      <c r="S64" s="201">
        <v>3.73</v>
      </c>
      <c r="T64" s="201">
        <v>0</v>
      </c>
      <c r="U64" s="201">
        <v>181.91</v>
      </c>
      <c r="V64" s="201">
        <v>2.5299999999999998</v>
      </c>
      <c r="W64" s="201">
        <v>6.06</v>
      </c>
      <c r="X64" s="201">
        <v>20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48.59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34.81</v>
      </c>
      <c r="AQ64" s="201">
        <v>11.6</v>
      </c>
      <c r="AR64" s="201">
        <v>25.3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86.06</v>
      </c>
      <c r="L65" s="201">
        <v>23.96</v>
      </c>
      <c r="M65" s="201">
        <v>0</v>
      </c>
      <c r="N65" s="201">
        <v>15.96</v>
      </c>
      <c r="O65" s="201">
        <v>25.47</v>
      </c>
      <c r="P65" s="201">
        <v>36.42</v>
      </c>
      <c r="Q65" s="201">
        <v>1.87</v>
      </c>
      <c r="R65" s="201">
        <v>5.83</v>
      </c>
      <c r="S65" s="201">
        <v>3.73</v>
      </c>
      <c r="T65" s="201">
        <v>0</v>
      </c>
      <c r="U65" s="201">
        <v>250</v>
      </c>
      <c r="V65" s="201">
        <v>2.5299999999999998</v>
      </c>
      <c r="W65" s="201">
        <v>6.06</v>
      </c>
      <c r="X65" s="201">
        <v>20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48.59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34.81</v>
      </c>
      <c r="AQ65" s="201">
        <v>11.6</v>
      </c>
      <c r="AR65" s="201">
        <v>25.3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86.06</v>
      </c>
      <c r="L66" s="201">
        <v>23.96</v>
      </c>
      <c r="M66" s="201">
        <v>0</v>
      </c>
      <c r="N66" s="201">
        <v>27.23</v>
      </c>
      <c r="O66" s="201">
        <v>48.72</v>
      </c>
      <c r="P66" s="201">
        <v>66.760000000000005</v>
      </c>
      <c r="Q66" s="201">
        <v>1.87</v>
      </c>
      <c r="R66" s="201">
        <v>5.83</v>
      </c>
      <c r="S66" s="201">
        <v>3.73</v>
      </c>
      <c r="T66" s="201">
        <v>0</v>
      </c>
      <c r="U66" s="201">
        <v>329.91</v>
      </c>
      <c r="V66" s="201">
        <v>2.5299999999999998</v>
      </c>
      <c r="W66" s="201">
        <v>6.06</v>
      </c>
      <c r="X66" s="201">
        <v>20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48.59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34.81</v>
      </c>
      <c r="AQ66" s="201">
        <v>11.6</v>
      </c>
      <c r="AR66" s="201">
        <v>25.3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86.06</v>
      </c>
      <c r="L67" s="201">
        <v>24.12</v>
      </c>
      <c r="M67" s="201">
        <v>0</v>
      </c>
      <c r="N67" s="201">
        <v>27.23</v>
      </c>
      <c r="O67" s="201">
        <v>48.71</v>
      </c>
      <c r="P67" s="201">
        <v>66.760000000000005</v>
      </c>
      <c r="Q67" s="201">
        <v>1.87</v>
      </c>
      <c r="R67" s="201">
        <v>5.83</v>
      </c>
      <c r="S67" s="201">
        <v>3.73</v>
      </c>
      <c r="T67" s="201">
        <v>0</v>
      </c>
      <c r="U67" s="201">
        <v>330.19</v>
      </c>
      <c r="V67" s="201">
        <v>2.5299999999999998</v>
      </c>
      <c r="W67" s="201">
        <v>6.06</v>
      </c>
      <c r="X67" s="201">
        <v>20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48.59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34.81</v>
      </c>
      <c r="AQ67" s="201">
        <v>11.6</v>
      </c>
      <c r="AR67" s="201">
        <v>25.3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86.06</v>
      </c>
      <c r="L68" s="201">
        <v>24.12</v>
      </c>
      <c r="M68" s="201">
        <v>0</v>
      </c>
      <c r="N68" s="201">
        <v>27.23</v>
      </c>
      <c r="O68" s="201">
        <v>48.71</v>
      </c>
      <c r="P68" s="201">
        <v>66.760000000000005</v>
      </c>
      <c r="Q68" s="201">
        <v>1.87</v>
      </c>
      <c r="R68" s="201">
        <v>5.83</v>
      </c>
      <c r="S68" s="201">
        <v>3.73</v>
      </c>
      <c r="T68" s="201">
        <v>0</v>
      </c>
      <c r="U68" s="201">
        <v>330.19</v>
      </c>
      <c r="V68" s="201">
        <v>2.5299999999999998</v>
      </c>
      <c r="W68" s="201">
        <v>6.06</v>
      </c>
      <c r="X68" s="201">
        <v>20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48.59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34.81</v>
      </c>
      <c r="AQ68" s="201">
        <v>11.6</v>
      </c>
      <c r="AR68" s="201">
        <v>25.3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86.06</v>
      </c>
      <c r="L69" s="201">
        <v>24.12</v>
      </c>
      <c r="M69" s="201">
        <v>0</v>
      </c>
      <c r="N69" s="201">
        <v>27.23</v>
      </c>
      <c r="O69" s="201">
        <v>48.71</v>
      </c>
      <c r="P69" s="201">
        <v>66.760000000000005</v>
      </c>
      <c r="Q69" s="201">
        <v>1.87</v>
      </c>
      <c r="R69" s="201">
        <v>5.83</v>
      </c>
      <c r="S69" s="201">
        <v>3.73</v>
      </c>
      <c r="T69" s="201">
        <v>0</v>
      </c>
      <c r="U69" s="201">
        <v>330.19</v>
      </c>
      <c r="V69" s="201">
        <v>2.5299999999999998</v>
      </c>
      <c r="W69" s="201">
        <v>11.4</v>
      </c>
      <c r="X69" s="201">
        <v>36.24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48.59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66.09</v>
      </c>
      <c r="AQ69" s="201">
        <v>11.6</v>
      </c>
      <c r="AR69" s="201">
        <v>25.3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86.06</v>
      </c>
      <c r="L70" s="201">
        <v>24.12</v>
      </c>
      <c r="M70" s="201">
        <v>0</v>
      </c>
      <c r="N70" s="201">
        <v>27.23</v>
      </c>
      <c r="O70" s="201">
        <v>48.71</v>
      </c>
      <c r="P70" s="201">
        <v>66.760000000000005</v>
      </c>
      <c r="Q70" s="201">
        <v>1.87</v>
      </c>
      <c r="R70" s="201">
        <v>5.83</v>
      </c>
      <c r="S70" s="201">
        <v>3.73</v>
      </c>
      <c r="T70" s="201">
        <v>0</v>
      </c>
      <c r="U70" s="201">
        <v>330.19</v>
      </c>
      <c r="V70" s="201">
        <v>2.5299999999999998</v>
      </c>
      <c r="W70" s="201">
        <v>11.4</v>
      </c>
      <c r="X70" s="201">
        <v>36.24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48.59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66.09</v>
      </c>
      <c r="AQ70" s="201">
        <v>11.6</v>
      </c>
      <c r="AR70" s="201">
        <v>25.3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86.06</v>
      </c>
      <c r="L71" s="201">
        <v>24.12</v>
      </c>
      <c r="M71" s="201">
        <v>0</v>
      </c>
      <c r="N71" s="201">
        <v>27.23</v>
      </c>
      <c r="O71" s="201">
        <v>48.71</v>
      </c>
      <c r="P71" s="201">
        <v>66.760000000000005</v>
      </c>
      <c r="Q71" s="201">
        <v>1.87</v>
      </c>
      <c r="R71" s="201">
        <v>5.83</v>
      </c>
      <c r="S71" s="201">
        <v>3.73</v>
      </c>
      <c r="T71" s="201">
        <v>0</v>
      </c>
      <c r="U71" s="201">
        <v>330.19</v>
      </c>
      <c r="V71" s="201">
        <v>2.5299999999999998</v>
      </c>
      <c r="W71" s="201">
        <v>11.4</v>
      </c>
      <c r="X71" s="201">
        <v>36.24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48.59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66.09</v>
      </c>
      <c r="AQ71" s="201">
        <v>11.6</v>
      </c>
      <c r="AR71" s="201">
        <v>21.37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86.06</v>
      </c>
      <c r="L72" s="201">
        <v>24.12</v>
      </c>
      <c r="M72" s="201">
        <v>0</v>
      </c>
      <c r="N72" s="201">
        <v>27.23</v>
      </c>
      <c r="O72" s="201">
        <v>48.71</v>
      </c>
      <c r="P72" s="201">
        <v>66.760000000000005</v>
      </c>
      <c r="Q72" s="201">
        <v>1.87</v>
      </c>
      <c r="R72" s="201">
        <v>5.83</v>
      </c>
      <c r="S72" s="201">
        <v>3.73</v>
      </c>
      <c r="T72" s="201">
        <v>0</v>
      </c>
      <c r="U72" s="201">
        <v>330.19</v>
      </c>
      <c r="V72" s="201">
        <v>2.5299999999999998</v>
      </c>
      <c r="W72" s="201">
        <v>11.4</v>
      </c>
      <c r="X72" s="201">
        <v>36.24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48.59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66.09</v>
      </c>
      <c r="AQ72" s="201">
        <v>11.6</v>
      </c>
      <c r="AR72" s="201">
        <v>16.02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86.06</v>
      </c>
      <c r="L73" s="201">
        <v>23.94</v>
      </c>
      <c r="M73" s="201">
        <v>0</v>
      </c>
      <c r="N73" s="201">
        <v>27.23</v>
      </c>
      <c r="O73" s="201">
        <v>48.71</v>
      </c>
      <c r="P73" s="201">
        <v>66.760000000000005</v>
      </c>
      <c r="Q73" s="201">
        <v>1.87</v>
      </c>
      <c r="R73" s="201">
        <v>5.8</v>
      </c>
      <c r="S73" s="201">
        <v>3.73</v>
      </c>
      <c r="T73" s="201">
        <v>0</v>
      </c>
      <c r="U73" s="201">
        <v>330.19</v>
      </c>
      <c r="V73" s="201">
        <v>1.78</v>
      </c>
      <c r="W73" s="201">
        <v>11.4</v>
      </c>
      <c r="X73" s="201">
        <v>36.229999999999997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48.59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62.25</v>
      </c>
      <c r="AQ73" s="201">
        <v>11.6</v>
      </c>
      <c r="AR73" s="201">
        <v>8.75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86.06</v>
      </c>
      <c r="L74" s="201">
        <v>23.94</v>
      </c>
      <c r="M74" s="201">
        <v>0</v>
      </c>
      <c r="N74" s="201">
        <v>27.23</v>
      </c>
      <c r="O74" s="201">
        <v>48.71</v>
      </c>
      <c r="P74" s="201">
        <v>66.760000000000005</v>
      </c>
      <c r="Q74" s="201">
        <v>1.87</v>
      </c>
      <c r="R74" s="201">
        <v>5.8</v>
      </c>
      <c r="S74" s="201">
        <v>3.73</v>
      </c>
      <c r="T74" s="201">
        <v>0</v>
      </c>
      <c r="U74" s="201">
        <v>330.19</v>
      </c>
      <c r="V74" s="201">
        <v>1.93</v>
      </c>
      <c r="W74" s="201">
        <v>11.4</v>
      </c>
      <c r="X74" s="201">
        <v>36.229999999999997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48.59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66.09</v>
      </c>
      <c r="AQ74" s="201">
        <v>11.6</v>
      </c>
      <c r="AR74" s="201">
        <v>3.52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86.06</v>
      </c>
      <c r="L75" s="201">
        <v>23.71</v>
      </c>
      <c r="M75" s="201">
        <v>0</v>
      </c>
      <c r="N75" s="201">
        <v>27.23</v>
      </c>
      <c r="O75" s="201">
        <v>48.71</v>
      </c>
      <c r="P75" s="201">
        <v>66.760000000000005</v>
      </c>
      <c r="Q75" s="201">
        <v>1.87</v>
      </c>
      <c r="R75" s="201">
        <v>5.8</v>
      </c>
      <c r="S75" s="201">
        <v>3.73</v>
      </c>
      <c r="T75" s="201">
        <v>0</v>
      </c>
      <c r="U75" s="201">
        <v>330.19</v>
      </c>
      <c r="V75" s="201">
        <v>1.93</v>
      </c>
      <c r="W75" s="201">
        <v>11.4</v>
      </c>
      <c r="X75" s="201">
        <v>36.229999999999997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48.59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66.09</v>
      </c>
      <c r="AQ75" s="201">
        <v>11.6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86.06</v>
      </c>
      <c r="L76" s="201">
        <v>23.71</v>
      </c>
      <c r="M76" s="201">
        <v>0</v>
      </c>
      <c r="N76" s="201">
        <v>27.23</v>
      </c>
      <c r="O76" s="201">
        <v>48.71</v>
      </c>
      <c r="P76" s="201">
        <v>66.760000000000005</v>
      </c>
      <c r="Q76" s="201">
        <v>1.87</v>
      </c>
      <c r="R76" s="201">
        <v>5.8</v>
      </c>
      <c r="S76" s="201">
        <v>3.73</v>
      </c>
      <c r="T76" s="201">
        <v>0</v>
      </c>
      <c r="U76" s="201">
        <v>330.19</v>
      </c>
      <c r="V76" s="201">
        <v>1.93</v>
      </c>
      <c r="W76" s="201">
        <v>11.4</v>
      </c>
      <c r="X76" s="201">
        <v>36.229999999999997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48.59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66.09</v>
      </c>
      <c r="AQ76" s="201">
        <v>11.6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86.06</v>
      </c>
      <c r="L77" s="201">
        <v>23.71</v>
      </c>
      <c r="M77" s="201">
        <v>0</v>
      </c>
      <c r="N77" s="201">
        <v>27.23</v>
      </c>
      <c r="O77" s="201">
        <v>48.71</v>
      </c>
      <c r="P77" s="201">
        <v>66.760000000000005</v>
      </c>
      <c r="Q77" s="201">
        <v>1.87</v>
      </c>
      <c r="R77" s="201">
        <v>5.8</v>
      </c>
      <c r="S77" s="201">
        <v>3.73</v>
      </c>
      <c r="T77" s="201">
        <v>0</v>
      </c>
      <c r="U77" s="201">
        <v>330.19</v>
      </c>
      <c r="V77" s="201">
        <v>1.93</v>
      </c>
      <c r="W77" s="201">
        <v>11.4</v>
      </c>
      <c r="X77" s="201">
        <v>20.309999999999999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48.59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68.349999999999994</v>
      </c>
      <c r="AQ77" s="201">
        <v>11.6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86.06</v>
      </c>
      <c r="L78" s="201">
        <v>23.71</v>
      </c>
      <c r="M78" s="201">
        <v>0</v>
      </c>
      <c r="N78" s="201">
        <v>27.23</v>
      </c>
      <c r="O78" s="201">
        <v>48.71</v>
      </c>
      <c r="P78" s="201">
        <v>66.760000000000005</v>
      </c>
      <c r="Q78" s="201">
        <v>1.87</v>
      </c>
      <c r="R78" s="201">
        <v>5.8</v>
      </c>
      <c r="S78" s="201">
        <v>3.73</v>
      </c>
      <c r="T78" s="201">
        <v>0</v>
      </c>
      <c r="U78" s="201">
        <v>330.19</v>
      </c>
      <c r="V78" s="201">
        <v>1.93</v>
      </c>
      <c r="W78" s="201">
        <v>6.77</v>
      </c>
      <c r="X78" s="201">
        <v>20.309999999999999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48.59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68.349999999999994</v>
      </c>
      <c r="AQ78" s="201">
        <v>11.6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86.06</v>
      </c>
      <c r="L79" s="201">
        <v>23.66</v>
      </c>
      <c r="M79" s="201">
        <v>0</v>
      </c>
      <c r="N79" s="201">
        <v>27.23</v>
      </c>
      <c r="O79" s="201">
        <v>48.71</v>
      </c>
      <c r="P79" s="201">
        <v>66.760000000000005</v>
      </c>
      <c r="Q79" s="201">
        <v>1.87</v>
      </c>
      <c r="R79" s="201">
        <v>5.8</v>
      </c>
      <c r="S79" s="201">
        <v>3.73</v>
      </c>
      <c r="T79" s="201">
        <v>0</v>
      </c>
      <c r="U79" s="201">
        <v>330.19</v>
      </c>
      <c r="V79" s="201">
        <v>1.93</v>
      </c>
      <c r="W79" s="201">
        <v>6.77</v>
      </c>
      <c r="X79" s="201">
        <v>20.309999999999999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48.59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68.349999999999994</v>
      </c>
      <c r="AQ79" s="201">
        <v>11.6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86.06</v>
      </c>
      <c r="L80" s="201">
        <v>23.66</v>
      </c>
      <c r="M80" s="201">
        <v>0</v>
      </c>
      <c r="N80" s="201">
        <v>27.23</v>
      </c>
      <c r="O80" s="201">
        <v>48.71</v>
      </c>
      <c r="P80" s="201">
        <v>66.760000000000005</v>
      </c>
      <c r="Q80" s="201">
        <v>1.87</v>
      </c>
      <c r="R80" s="201">
        <v>5.8</v>
      </c>
      <c r="S80" s="201">
        <v>3.73</v>
      </c>
      <c r="T80" s="201">
        <v>0</v>
      </c>
      <c r="U80" s="201">
        <v>330.19</v>
      </c>
      <c r="V80" s="201">
        <v>1.93</v>
      </c>
      <c r="W80" s="201">
        <v>11.24</v>
      </c>
      <c r="X80" s="201">
        <v>36.229999999999997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48.59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68.349999999999994</v>
      </c>
      <c r="AQ80" s="201">
        <v>11.6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86.06</v>
      </c>
      <c r="L81" s="201">
        <v>23.66</v>
      </c>
      <c r="M81" s="201">
        <v>0</v>
      </c>
      <c r="N81" s="201">
        <v>27.23</v>
      </c>
      <c r="O81" s="201">
        <v>48.71</v>
      </c>
      <c r="P81" s="201">
        <v>66.760000000000005</v>
      </c>
      <c r="Q81" s="201">
        <v>1.87</v>
      </c>
      <c r="R81" s="201">
        <v>5.8</v>
      </c>
      <c r="S81" s="201">
        <v>3.73</v>
      </c>
      <c r="T81" s="201">
        <v>0</v>
      </c>
      <c r="U81" s="201">
        <v>319.39</v>
      </c>
      <c r="V81" s="201">
        <v>5.0999999999999996</v>
      </c>
      <c r="W81" s="201">
        <v>11.4</v>
      </c>
      <c r="X81" s="201">
        <v>36.229999999999997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48.59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68.349999999999994</v>
      </c>
      <c r="AQ81" s="201">
        <v>11.6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86.06</v>
      </c>
      <c r="L82" s="201">
        <v>23.66</v>
      </c>
      <c r="M82" s="201">
        <v>0</v>
      </c>
      <c r="N82" s="201">
        <v>27.23</v>
      </c>
      <c r="O82" s="201">
        <v>48.71</v>
      </c>
      <c r="P82" s="201">
        <v>66.760000000000005</v>
      </c>
      <c r="Q82" s="201">
        <v>1.87</v>
      </c>
      <c r="R82" s="201">
        <v>5.8</v>
      </c>
      <c r="S82" s="201">
        <v>3.73</v>
      </c>
      <c r="T82" s="201">
        <v>0</v>
      </c>
      <c r="U82" s="201">
        <v>319.39</v>
      </c>
      <c r="V82" s="201">
        <v>5.0999999999999996</v>
      </c>
      <c r="W82" s="201">
        <v>11.4</v>
      </c>
      <c r="X82" s="201">
        <v>36.229999999999997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48.59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68.349999999999994</v>
      </c>
      <c r="AQ82" s="201">
        <v>11.6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86.06</v>
      </c>
      <c r="L83" s="201">
        <v>23.66</v>
      </c>
      <c r="M83" s="201">
        <v>0</v>
      </c>
      <c r="N83" s="201">
        <v>27.23</v>
      </c>
      <c r="O83" s="201">
        <v>48.71</v>
      </c>
      <c r="P83" s="201">
        <v>66.760000000000005</v>
      </c>
      <c r="Q83" s="201">
        <v>1.87</v>
      </c>
      <c r="R83" s="201">
        <v>5.8</v>
      </c>
      <c r="S83" s="201">
        <v>3.73</v>
      </c>
      <c r="T83" s="201">
        <v>0</v>
      </c>
      <c r="U83" s="201">
        <v>319.39</v>
      </c>
      <c r="V83" s="201">
        <v>5.0999999999999996</v>
      </c>
      <c r="W83" s="201">
        <v>11.4</v>
      </c>
      <c r="X83" s="201">
        <v>36.229999999999997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48.59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32.72</v>
      </c>
      <c r="AQ83" s="201">
        <v>11.6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86.06</v>
      </c>
      <c r="L84" s="201">
        <v>23.66</v>
      </c>
      <c r="M84" s="201">
        <v>0</v>
      </c>
      <c r="N84" s="201">
        <v>27.23</v>
      </c>
      <c r="O84" s="201">
        <v>48.71</v>
      </c>
      <c r="P84" s="201">
        <v>66.760000000000005</v>
      </c>
      <c r="Q84" s="201">
        <v>1.87</v>
      </c>
      <c r="R84" s="201">
        <v>5.8</v>
      </c>
      <c r="S84" s="201">
        <v>3.73</v>
      </c>
      <c r="T84" s="201">
        <v>0</v>
      </c>
      <c r="U84" s="201">
        <v>319.39</v>
      </c>
      <c r="V84" s="201">
        <v>5.0999999999999996</v>
      </c>
      <c r="W84" s="201">
        <v>11.4</v>
      </c>
      <c r="X84" s="201">
        <v>36.229999999999997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48.59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32.72</v>
      </c>
      <c r="AQ84" s="201">
        <v>11.6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86.06</v>
      </c>
      <c r="L85" s="201">
        <v>23.66</v>
      </c>
      <c r="M85" s="201">
        <v>0</v>
      </c>
      <c r="N85" s="201">
        <v>27.23</v>
      </c>
      <c r="O85" s="201">
        <v>48.71</v>
      </c>
      <c r="P85" s="201">
        <v>66.760000000000005</v>
      </c>
      <c r="Q85" s="201">
        <v>1.87</v>
      </c>
      <c r="R85" s="201">
        <v>5.8</v>
      </c>
      <c r="S85" s="201">
        <v>3.73</v>
      </c>
      <c r="T85" s="201">
        <v>0</v>
      </c>
      <c r="U85" s="201">
        <v>319.39</v>
      </c>
      <c r="V85" s="201">
        <v>5.0999999999999996</v>
      </c>
      <c r="W85" s="201">
        <v>6.79</v>
      </c>
      <c r="X85" s="201">
        <v>20.309999999999999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48.59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32.72</v>
      </c>
      <c r="AQ85" s="201">
        <v>11.6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86.06</v>
      </c>
      <c r="L86" s="201">
        <v>23.66</v>
      </c>
      <c r="M86" s="201">
        <v>0</v>
      </c>
      <c r="N86" s="201">
        <v>27.23</v>
      </c>
      <c r="O86" s="201">
        <v>48.71</v>
      </c>
      <c r="P86" s="201">
        <v>66.760000000000005</v>
      </c>
      <c r="Q86" s="201">
        <v>1.87</v>
      </c>
      <c r="R86" s="201">
        <v>5.8</v>
      </c>
      <c r="S86" s="201">
        <v>3.73</v>
      </c>
      <c r="T86" s="201">
        <v>0</v>
      </c>
      <c r="U86" s="201">
        <v>319.39</v>
      </c>
      <c r="V86" s="201">
        <v>5.0999999999999996</v>
      </c>
      <c r="W86" s="201">
        <v>6.77</v>
      </c>
      <c r="X86" s="201">
        <v>20.309999999999999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48.59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32.72</v>
      </c>
      <c r="AQ86" s="201">
        <v>11.6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86.06</v>
      </c>
      <c r="L87" s="201">
        <v>23.66</v>
      </c>
      <c r="M87" s="201">
        <v>0</v>
      </c>
      <c r="N87" s="201">
        <v>27.23</v>
      </c>
      <c r="O87" s="201">
        <v>48.71</v>
      </c>
      <c r="P87" s="201">
        <v>66.760000000000005</v>
      </c>
      <c r="Q87" s="201">
        <v>1.87</v>
      </c>
      <c r="R87" s="201">
        <v>5.8</v>
      </c>
      <c r="S87" s="201">
        <v>3.73</v>
      </c>
      <c r="T87" s="201">
        <v>0</v>
      </c>
      <c r="U87" s="201">
        <v>319.39</v>
      </c>
      <c r="V87" s="201">
        <v>5.0999999999999996</v>
      </c>
      <c r="W87" s="201">
        <v>6.77</v>
      </c>
      <c r="X87" s="201">
        <v>20.309999999999999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48.59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32.72</v>
      </c>
      <c r="AQ87" s="201">
        <v>11.6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86.06</v>
      </c>
      <c r="L88" s="201">
        <v>23.66</v>
      </c>
      <c r="M88" s="201">
        <v>0</v>
      </c>
      <c r="N88" s="201">
        <v>27.23</v>
      </c>
      <c r="O88" s="201">
        <v>48.71</v>
      </c>
      <c r="P88" s="201">
        <v>66.760000000000005</v>
      </c>
      <c r="Q88" s="201">
        <v>1.87</v>
      </c>
      <c r="R88" s="201">
        <v>5.8</v>
      </c>
      <c r="S88" s="201">
        <v>3.73</v>
      </c>
      <c r="T88" s="201">
        <v>0</v>
      </c>
      <c r="U88" s="201">
        <v>319.39</v>
      </c>
      <c r="V88" s="201">
        <v>5.0999999999999996</v>
      </c>
      <c r="W88" s="201">
        <v>6.77</v>
      </c>
      <c r="X88" s="201">
        <v>20.309999999999999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48.59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32.72</v>
      </c>
      <c r="AQ88" s="201">
        <v>11.6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86.06</v>
      </c>
      <c r="L89" s="201">
        <v>23.66</v>
      </c>
      <c r="M89" s="201">
        <v>0</v>
      </c>
      <c r="N89" s="201">
        <v>27.23</v>
      </c>
      <c r="O89" s="201">
        <v>48.71</v>
      </c>
      <c r="P89" s="201">
        <v>66.760000000000005</v>
      </c>
      <c r="Q89" s="201">
        <v>1.87</v>
      </c>
      <c r="R89" s="201">
        <v>5.8</v>
      </c>
      <c r="S89" s="201">
        <v>3.73</v>
      </c>
      <c r="T89" s="201">
        <v>0</v>
      </c>
      <c r="U89" s="201">
        <v>319.39</v>
      </c>
      <c r="V89" s="201">
        <v>5.0999999999999996</v>
      </c>
      <c r="W89" s="201">
        <v>6.77</v>
      </c>
      <c r="X89" s="201">
        <v>20.309999999999999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48.59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32.72</v>
      </c>
      <c r="AQ89" s="201">
        <v>11.6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86.06</v>
      </c>
      <c r="L90" s="201">
        <v>23.66</v>
      </c>
      <c r="M90" s="201">
        <v>0</v>
      </c>
      <c r="N90" s="201">
        <v>27.23</v>
      </c>
      <c r="O90" s="201">
        <v>48.71</v>
      </c>
      <c r="P90" s="201">
        <v>66.760000000000005</v>
      </c>
      <c r="Q90" s="201">
        <v>1.87</v>
      </c>
      <c r="R90" s="201">
        <v>5.8</v>
      </c>
      <c r="S90" s="201">
        <v>3.73</v>
      </c>
      <c r="T90" s="201">
        <v>0</v>
      </c>
      <c r="U90" s="201">
        <v>319.39</v>
      </c>
      <c r="V90" s="201">
        <v>1.93</v>
      </c>
      <c r="W90" s="201">
        <v>6.77</v>
      </c>
      <c r="X90" s="201">
        <v>20.309999999999999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48.59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32.72</v>
      </c>
      <c r="AQ90" s="201">
        <v>11.6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86.06</v>
      </c>
      <c r="L91" s="201">
        <v>23.66</v>
      </c>
      <c r="M91" s="201">
        <v>0</v>
      </c>
      <c r="N91" s="201">
        <v>27.23</v>
      </c>
      <c r="O91" s="201">
        <v>48.71</v>
      </c>
      <c r="P91" s="201">
        <v>66.760000000000005</v>
      </c>
      <c r="Q91" s="201">
        <v>1.87</v>
      </c>
      <c r="R91" s="201">
        <v>5.8</v>
      </c>
      <c r="S91" s="201">
        <v>3.73</v>
      </c>
      <c r="T91" s="201">
        <v>0</v>
      </c>
      <c r="U91" s="201">
        <v>319.39</v>
      </c>
      <c r="V91" s="201">
        <v>1.93</v>
      </c>
      <c r="W91" s="201">
        <v>11.4</v>
      </c>
      <c r="X91" s="201">
        <v>35.96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48.59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68.349999999999994</v>
      </c>
      <c r="AQ91" s="201">
        <v>11.6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86.06</v>
      </c>
      <c r="L92" s="201">
        <v>23.66</v>
      </c>
      <c r="M92" s="201">
        <v>0</v>
      </c>
      <c r="N92" s="201">
        <v>27.23</v>
      </c>
      <c r="O92" s="201">
        <v>48.71</v>
      </c>
      <c r="P92" s="201">
        <v>66.760000000000005</v>
      </c>
      <c r="Q92" s="201">
        <v>1.87</v>
      </c>
      <c r="R92" s="201">
        <v>5.8</v>
      </c>
      <c r="S92" s="201">
        <v>3.73</v>
      </c>
      <c r="T92" s="201">
        <v>0</v>
      </c>
      <c r="U92" s="201">
        <v>319.39</v>
      </c>
      <c r="V92" s="201">
        <v>1.93</v>
      </c>
      <c r="W92" s="201">
        <v>11.4</v>
      </c>
      <c r="X92" s="201">
        <v>36.229999999999997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48.59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68.349999999999994</v>
      </c>
      <c r="AQ92" s="201">
        <v>11.6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86.06</v>
      </c>
      <c r="L93" s="201">
        <v>23.66</v>
      </c>
      <c r="M93" s="201">
        <v>0</v>
      </c>
      <c r="N93" s="201">
        <v>27.23</v>
      </c>
      <c r="O93" s="201">
        <v>48.71</v>
      </c>
      <c r="P93" s="201">
        <v>66.760000000000005</v>
      </c>
      <c r="Q93" s="201">
        <v>1.87</v>
      </c>
      <c r="R93" s="201">
        <v>5.8</v>
      </c>
      <c r="S93" s="201">
        <v>3.73</v>
      </c>
      <c r="T93" s="201">
        <v>0</v>
      </c>
      <c r="U93" s="201">
        <v>319.39</v>
      </c>
      <c r="V93" s="201">
        <v>1.93</v>
      </c>
      <c r="W93" s="201">
        <v>11.4</v>
      </c>
      <c r="X93" s="201">
        <v>36.229999999999997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48.59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68.349999999999994</v>
      </c>
      <c r="AQ93" s="201">
        <v>11.6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86.06</v>
      </c>
      <c r="L94" s="201">
        <v>23.66</v>
      </c>
      <c r="M94" s="201">
        <v>0</v>
      </c>
      <c r="N94" s="201">
        <v>27.23</v>
      </c>
      <c r="O94" s="201">
        <v>48.71</v>
      </c>
      <c r="P94" s="201">
        <v>66.760000000000005</v>
      </c>
      <c r="Q94" s="201">
        <v>1.87</v>
      </c>
      <c r="R94" s="201">
        <v>5.8</v>
      </c>
      <c r="S94" s="201">
        <v>3.73</v>
      </c>
      <c r="T94" s="201">
        <v>0</v>
      </c>
      <c r="U94" s="201">
        <v>319.39</v>
      </c>
      <c r="V94" s="201">
        <v>1.93</v>
      </c>
      <c r="W94" s="201">
        <v>6.77</v>
      </c>
      <c r="X94" s="201">
        <v>36.229999999999997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48.59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68.349999999999994</v>
      </c>
      <c r="AQ94" s="201">
        <v>11.6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86.06</v>
      </c>
      <c r="L95" s="201">
        <v>23.66</v>
      </c>
      <c r="M95" s="201">
        <v>0</v>
      </c>
      <c r="N95" s="201">
        <v>27.23</v>
      </c>
      <c r="O95" s="201">
        <v>48.71</v>
      </c>
      <c r="P95" s="201">
        <v>66.760000000000005</v>
      </c>
      <c r="Q95" s="201">
        <v>1.87</v>
      </c>
      <c r="R95" s="201">
        <v>5.8</v>
      </c>
      <c r="S95" s="201">
        <v>3.73</v>
      </c>
      <c r="T95" s="201">
        <v>0</v>
      </c>
      <c r="U95" s="201">
        <v>319.39</v>
      </c>
      <c r="V95" s="201">
        <v>1.93</v>
      </c>
      <c r="W95" s="201">
        <v>6.77</v>
      </c>
      <c r="X95" s="201">
        <v>20.309999999999999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48.59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68.349999999999994</v>
      </c>
      <c r="AQ95" s="201">
        <v>11.6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86.06</v>
      </c>
      <c r="L96" s="201">
        <v>23.66</v>
      </c>
      <c r="M96" s="201">
        <v>0</v>
      </c>
      <c r="N96" s="201">
        <v>27.23</v>
      </c>
      <c r="O96" s="201">
        <v>48.71</v>
      </c>
      <c r="P96" s="201">
        <v>66.760000000000005</v>
      </c>
      <c r="Q96" s="201">
        <v>1.87</v>
      </c>
      <c r="R96" s="201">
        <v>5.8</v>
      </c>
      <c r="S96" s="201">
        <v>3.73</v>
      </c>
      <c r="T96" s="201">
        <v>0</v>
      </c>
      <c r="U96" s="201">
        <v>319.39</v>
      </c>
      <c r="V96" s="201">
        <v>1.93</v>
      </c>
      <c r="W96" s="201">
        <v>6.77</v>
      </c>
      <c r="X96" s="201">
        <v>20.309999999999999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48.59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68.349999999999994</v>
      </c>
      <c r="AQ96" s="201">
        <v>11.6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86.06</v>
      </c>
      <c r="L97" s="201">
        <v>23.66</v>
      </c>
      <c r="M97" s="201">
        <v>0</v>
      </c>
      <c r="N97" s="201">
        <v>27.23</v>
      </c>
      <c r="O97" s="201">
        <v>48.71</v>
      </c>
      <c r="P97" s="201">
        <v>66.760000000000005</v>
      </c>
      <c r="Q97" s="201">
        <v>1.87</v>
      </c>
      <c r="R97" s="201">
        <v>5.8</v>
      </c>
      <c r="S97" s="201">
        <v>3.73</v>
      </c>
      <c r="T97" s="201">
        <v>0</v>
      </c>
      <c r="U97" s="201">
        <v>319.39</v>
      </c>
      <c r="V97" s="201">
        <v>1.93</v>
      </c>
      <c r="W97" s="201">
        <v>11.4</v>
      </c>
      <c r="X97" s="201">
        <v>36.229999999999997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48.59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68.349999999999994</v>
      </c>
      <c r="AQ97" s="201">
        <v>11.6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86.06</v>
      </c>
      <c r="L98" s="201">
        <v>23.66</v>
      </c>
      <c r="M98" s="201">
        <v>0</v>
      </c>
      <c r="N98" s="201">
        <v>27.23</v>
      </c>
      <c r="O98" s="201">
        <v>48.71</v>
      </c>
      <c r="P98" s="201">
        <v>66.760000000000005</v>
      </c>
      <c r="Q98" s="201">
        <v>1.87</v>
      </c>
      <c r="R98" s="201">
        <v>5.8</v>
      </c>
      <c r="S98" s="201">
        <v>3.73</v>
      </c>
      <c r="T98" s="201">
        <v>0</v>
      </c>
      <c r="U98" s="201">
        <v>319.39</v>
      </c>
      <c r="V98" s="201">
        <v>1.93</v>
      </c>
      <c r="W98" s="201">
        <v>6.77</v>
      </c>
      <c r="X98" s="201">
        <v>29.01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48.59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68.349999999999994</v>
      </c>
      <c r="AQ98" s="201">
        <v>11.6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2.0654400000000042</v>
      </c>
      <c r="L99">
        <f t="shared" si="0"/>
        <v>0.57352000000000014</v>
      </c>
      <c r="M99">
        <f t="shared" si="0"/>
        <v>0</v>
      </c>
      <c r="N99">
        <f t="shared" si="0"/>
        <v>0.58842250000000051</v>
      </c>
      <c r="O99">
        <f t="shared" si="0"/>
        <v>1.0237924999999997</v>
      </c>
      <c r="P99">
        <f t="shared" si="0"/>
        <v>1.4115150000000023</v>
      </c>
      <c r="Q99">
        <f t="shared" si="0"/>
        <v>4.4880000000000059E-2</v>
      </c>
      <c r="R99">
        <f t="shared" si="0"/>
        <v>0.14428499999999986</v>
      </c>
      <c r="S99">
        <f t="shared" si="0"/>
        <v>8.9520000000000058E-2</v>
      </c>
      <c r="T99">
        <f t="shared" si="0"/>
        <v>0</v>
      </c>
      <c r="U99">
        <f t="shared" si="0"/>
        <v>6.8569324999999965</v>
      </c>
      <c r="V99">
        <f t="shared" si="0"/>
        <v>6.9397500000000042E-2</v>
      </c>
      <c r="W99">
        <f t="shared" si="0"/>
        <v>0.21558499999999969</v>
      </c>
      <c r="X99">
        <f t="shared" si="0"/>
        <v>0.6899249999999999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1.1661600000000016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1.2816200000000013</v>
      </c>
      <c r="AQ99">
        <f t="shared" si="0"/>
        <v>0.29550749999999998</v>
      </c>
      <c r="AR99">
        <f t="shared" si="0"/>
        <v>7.566500000000001E-2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4.84</v>
      </c>
      <c r="L3" s="201">
        <v>318.44</v>
      </c>
      <c r="M3" s="201">
        <v>27.3</v>
      </c>
      <c r="N3" s="201">
        <v>35.04</v>
      </c>
      <c r="O3" s="201">
        <v>0</v>
      </c>
      <c r="P3" s="201">
        <v>41.33</v>
      </c>
      <c r="Q3" s="201">
        <v>1.93</v>
      </c>
      <c r="R3" s="201">
        <v>6.9</v>
      </c>
      <c r="S3" s="201">
        <v>4.3499999999999996</v>
      </c>
      <c r="T3" s="201">
        <v>0</v>
      </c>
      <c r="U3" s="201">
        <v>24.85</v>
      </c>
      <c r="V3" s="201">
        <v>3.38</v>
      </c>
      <c r="W3" s="201">
        <v>13.77</v>
      </c>
      <c r="X3" s="201">
        <v>43.51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58.71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19.34</v>
      </c>
      <c r="AQ3" s="201">
        <v>7.74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4.84</v>
      </c>
      <c r="L4" s="201">
        <v>318.44</v>
      </c>
      <c r="M4" s="201">
        <v>27.3</v>
      </c>
      <c r="N4" s="201">
        <v>35.04</v>
      </c>
      <c r="O4" s="201">
        <v>0</v>
      </c>
      <c r="P4" s="201">
        <v>41.33</v>
      </c>
      <c r="Q4" s="201">
        <v>1.93</v>
      </c>
      <c r="R4" s="201">
        <v>6.96</v>
      </c>
      <c r="S4" s="201">
        <v>4.3499999999999996</v>
      </c>
      <c r="T4" s="201">
        <v>0</v>
      </c>
      <c r="U4" s="201">
        <v>24.85</v>
      </c>
      <c r="V4" s="201">
        <v>3.38</v>
      </c>
      <c r="W4" s="201">
        <v>13.77</v>
      </c>
      <c r="X4" s="201">
        <v>43.51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58.71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19.34</v>
      </c>
      <c r="AQ4" s="201">
        <v>7.74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4.84</v>
      </c>
      <c r="L5" s="201">
        <v>318.44</v>
      </c>
      <c r="M5" s="201">
        <v>27.3</v>
      </c>
      <c r="N5" s="201">
        <v>35.04</v>
      </c>
      <c r="O5" s="201">
        <v>0</v>
      </c>
      <c r="P5" s="201">
        <v>41.33</v>
      </c>
      <c r="Q5" s="201">
        <v>1.93</v>
      </c>
      <c r="R5" s="201">
        <v>6.96</v>
      </c>
      <c r="S5" s="201">
        <v>4.3499999999999996</v>
      </c>
      <c r="T5" s="201">
        <v>0</v>
      </c>
      <c r="U5" s="201">
        <v>24.85</v>
      </c>
      <c r="V5" s="201">
        <v>3.43</v>
      </c>
      <c r="W5" s="201">
        <v>13.77</v>
      </c>
      <c r="X5" s="201">
        <v>43.51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58.71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19.34</v>
      </c>
      <c r="AQ5" s="201">
        <v>7.82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4.84</v>
      </c>
      <c r="L6" s="201">
        <v>318.44</v>
      </c>
      <c r="M6" s="201">
        <v>27.3</v>
      </c>
      <c r="N6" s="201">
        <v>35.04</v>
      </c>
      <c r="O6" s="201">
        <v>0</v>
      </c>
      <c r="P6" s="201">
        <v>41.33</v>
      </c>
      <c r="Q6" s="201">
        <v>1.93</v>
      </c>
      <c r="R6" s="201">
        <v>6.96</v>
      </c>
      <c r="S6" s="201">
        <v>4.3499999999999996</v>
      </c>
      <c r="T6" s="201">
        <v>0</v>
      </c>
      <c r="U6" s="201">
        <v>24.85</v>
      </c>
      <c r="V6" s="201">
        <v>3.39</v>
      </c>
      <c r="W6" s="201">
        <v>13.77</v>
      </c>
      <c r="X6" s="201">
        <v>43.51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58.71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19.55</v>
      </c>
      <c r="AQ6" s="201">
        <v>7.82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4.84</v>
      </c>
      <c r="L7" s="201">
        <v>318.44</v>
      </c>
      <c r="M7" s="201">
        <v>27.3</v>
      </c>
      <c r="N7" s="201">
        <v>35.04</v>
      </c>
      <c r="O7" s="201">
        <v>0</v>
      </c>
      <c r="P7" s="201">
        <v>41.33</v>
      </c>
      <c r="Q7" s="201">
        <v>1.93</v>
      </c>
      <c r="R7" s="201">
        <v>7</v>
      </c>
      <c r="S7" s="201">
        <v>4.3499999999999996</v>
      </c>
      <c r="T7" s="201">
        <v>0</v>
      </c>
      <c r="U7" s="201">
        <v>24.85</v>
      </c>
      <c r="V7" s="201">
        <v>3.38</v>
      </c>
      <c r="W7" s="201">
        <v>7.59</v>
      </c>
      <c r="X7" s="201">
        <v>33.840000000000003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58.71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19.34</v>
      </c>
      <c r="AQ7" s="201">
        <v>7.73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4.84</v>
      </c>
      <c r="L8" s="201">
        <v>318.44</v>
      </c>
      <c r="M8" s="201">
        <v>27.3</v>
      </c>
      <c r="N8" s="201">
        <v>35.04</v>
      </c>
      <c r="O8" s="201">
        <v>0</v>
      </c>
      <c r="P8" s="201">
        <v>41.33</v>
      </c>
      <c r="Q8" s="201">
        <v>1.93</v>
      </c>
      <c r="R8" s="201">
        <v>7</v>
      </c>
      <c r="S8" s="201">
        <v>4.3499999999999996</v>
      </c>
      <c r="T8" s="201">
        <v>0</v>
      </c>
      <c r="U8" s="201">
        <v>24.85</v>
      </c>
      <c r="V8" s="201">
        <v>3.38</v>
      </c>
      <c r="W8" s="201">
        <v>7.59</v>
      </c>
      <c r="X8" s="201">
        <v>33.840000000000003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58.71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19.34</v>
      </c>
      <c r="AQ8" s="201">
        <v>7.73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4.84</v>
      </c>
      <c r="L9" s="201">
        <v>318.44</v>
      </c>
      <c r="M9" s="201">
        <v>27.3</v>
      </c>
      <c r="N9" s="201">
        <v>35.04</v>
      </c>
      <c r="O9" s="201">
        <v>0</v>
      </c>
      <c r="P9" s="201">
        <v>41.33</v>
      </c>
      <c r="Q9" s="201">
        <v>1.93</v>
      </c>
      <c r="R9" s="201">
        <v>7</v>
      </c>
      <c r="S9" s="201">
        <v>4.3499999999999996</v>
      </c>
      <c r="T9" s="201">
        <v>0</v>
      </c>
      <c r="U9" s="201">
        <v>24.85</v>
      </c>
      <c r="V9" s="201">
        <v>3.38</v>
      </c>
      <c r="W9" s="201">
        <v>7.59</v>
      </c>
      <c r="X9" s="201">
        <v>33.840000000000003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58.71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19.34</v>
      </c>
      <c r="AQ9" s="201">
        <v>7.73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4.84</v>
      </c>
      <c r="L10" s="201">
        <v>318.44</v>
      </c>
      <c r="M10" s="201">
        <v>27.3</v>
      </c>
      <c r="N10" s="201">
        <v>35.04</v>
      </c>
      <c r="O10" s="201">
        <v>0</v>
      </c>
      <c r="P10" s="201">
        <v>41.33</v>
      </c>
      <c r="Q10" s="201">
        <v>1.93</v>
      </c>
      <c r="R10" s="201">
        <v>7</v>
      </c>
      <c r="S10" s="201">
        <v>4.3499999999999996</v>
      </c>
      <c r="T10" s="201">
        <v>0</v>
      </c>
      <c r="U10" s="201">
        <v>24.85</v>
      </c>
      <c r="V10" s="201">
        <v>3.38</v>
      </c>
      <c r="W10" s="201">
        <v>7.59</v>
      </c>
      <c r="X10" s="201">
        <v>33.840000000000003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58.71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19.34</v>
      </c>
      <c r="AQ10" s="201">
        <v>7.73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4.84</v>
      </c>
      <c r="L11" s="201">
        <v>318.44</v>
      </c>
      <c r="M11" s="201">
        <v>27.3</v>
      </c>
      <c r="N11" s="201">
        <v>35.04</v>
      </c>
      <c r="O11" s="201">
        <v>0</v>
      </c>
      <c r="P11" s="201">
        <v>41.33</v>
      </c>
      <c r="Q11" s="201">
        <v>1.93</v>
      </c>
      <c r="R11" s="201">
        <v>6.96</v>
      </c>
      <c r="S11" s="201">
        <v>4.3499999999999996</v>
      </c>
      <c r="T11" s="201">
        <v>0</v>
      </c>
      <c r="U11" s="201">
        <v>24.85</v>
      </c>
      <c r="V11" s="201">
        <v>2.83</v>
      </c>
      <c r="W11" s="201">
        <v>7.72</v>
      </c>
      <c r="X11" s="201">
        <v>34.380000000000003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58.71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19.64</v>
      </c>
      <c r="AQ11" s="201">
        <v>7.82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4.84</v>
      </c>
      <c r="L12" s="201">
        <v>318.44</v>
      </c>
      <c r="M12" s="201">
        <v>27.3</v>
      </c>
      <c r="N12" s="201">
        <v>35.04</v>
      </c>
      <c r="O12" s="201">
        <v>0</v>
      </c>
      <c r="P12" s="201">
        <v>41.33</v>
      </c>
      <c r="Q12" s="201">
        <v>1.93</v>
      </c>
      <c r="R12" s="201">
        <v>6.96</v>
      </c>
      <c r="S12" s="201">
        <v>4.3499999999999996</v>
      </c>
      <c r="T12" s="201">
        <v>0</v>
      </c>
      <c r="U12" s="201">
        <v>24.85</v>
      </c>
      <c r="V12" s="201">
        <v>3.38</v>
      </c>
      <c r="W12" s="201">
        <v>7.72</v>
      </c>
      <c r="X12" s="201">
        <v>34.380000000000003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58.71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19.64</v>
      </c>
      <c r="AQ12" s="201">
        <v>7.82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4.84</v>
      </c>
      <c r="L13" s="201">
        <v>318.44</v>
      </c>
      <c r="M13" s="201">
        <v>27.3</v>
      </c>
      <c r="N13" s="201">
        <v>35.04</v>
      </c>
      <c r="O13" s="201">
        <v>0</v>
      </c>
      <c r="P13" s="201">
        <v>41.33</v>
      </c>
      <c r="Q13" s="201">
        <v>1.93</v>
      </c>
      <c r="R13" s="201">
        <v>7.07</v>
      </c>
      <c r="S13" s="201">
        <v>4.3499999999999996</v>
      </c>
      <c r="T13" s="201">
        <v>0</v>
      </c>
      <c r="U13" s="201">
        <v>24.85</v>
      </c>
      <c r="V13" s="201">
        <v>3.5</v>
      </c>
      <c r="W13" s="201">
        <v>7.59</v>
      </c>
      <c r="X13" s="201">
        <v>33.840000000000003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58.71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16.690000000000001</v>
      </c>
      <c r="AQ13" s="201">
        <v>7.82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4.84</v>
      </c>
      <c r="L14" s="201">
        <v>318.44</v>
      </c>
      <c r="M14" s="201">
        <v>27.3</v>
      </c>
      <c r="N14" s="201">
        <v>35.04</v>
      </c>
      <c r="O14" s="201">
        <v>0</v>
      </c>
      <c r="P14" s="201">
        <v>41.33</v>
      </c>
      <c r="Q14" s="201">
        <v>1.93</v>
      </c>
      <c r="R14" s="201">
        <v>7</v>
      </c>
      <c r="S14" s="201">
        <v>4.3499999999999996</v>
      </c>
      <c r="T14" s="201">
        <v>0</v>
      </c>
      <c r="U14" s="201">
        <v>24.85</v>
      </c>
      <c r="V14" s="201">
        <v>3.5</v>
      </c>
      <c r="W14" s="201">
        <v>7.59</v>
      </c>
      <c r="X14" s="201">
        <v>33.840000000000003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58.71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15.4</v>
      </c>
      <c r="AQ14" s="201">
        <v>7.82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4.84</v>
      </c>
      <c r="L15" s="201">
        <v>318.44</v>
      </c>
      <c r="M15" s="201">
        <v>27.3</v>
      </c>
      <c r="N15" s="201">
        <v>32.9</v>
      </c>
      <c r="O15" s="201">
        <v>0</v>
      </c>
      <c r="P15" s="201">
        <v>41.33</v>
      </c>
      <c r="Q15" s="201">
        <v>1.93</v>
      </c>
      <c r="R15" s="201">
        <v>7</v>
      </c>
      <c r="S15" s="201">
        <v>4.3499999999999996</v>
      </c>
      <c r="T15" s="201">
        <v>0</v>
      </c>
      <c r="U15" s="201">
        <v>24.85</v>
      </c>
      <c r="V15" s="201">
        <v>3.5</v>
      </c>
      <c r="W15" s="201">
        <v>7.59</v>
      </c>
      <c r="X15" s="201">
        <v>33.840000000000003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58.71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19.34</v>
      </c>
      <c r="AQ15" s="201">
        <v>7.74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4.84</v>
      </c>
      <c r="L16" s="201">
        <v>318.44</v>
      </c>
      <c r="M16" s="201">
        <v>27.3</v>
      </c>
      <c r="N16" s="201">
        <v>32.9</v>
      </c>
      <c r="O16" s="201">
        <v>0</v>
      </c>
      <c r="P16" s="201">
        <v>41.33</v>
      </c>
      <c r="Q16" s="201">
        <v>1.93</v>
      </c>
      <c r="R16" s="201">
        <v>7</v>
      </c>
      <c r="S16" s="201">
        <v>4.3499999999999996</v>
      </c>
      <c r="T16" s="201">
        <v>0</v>
      </c>
      <c r="U16" s="201">
        <v>24.85</v>
      </c>
      <c r="V16" s="201">
        <v>3.5</v>
      </c>
      <c r="W16" s="201">
        <v>7.59</v>
      </c>
      <c r="X16" s="201">
        <v>33.840000000000003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58.71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19.34</v>
      </c>
      <c r="AQ16" s="201">
        <v>7.74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4.84</v>
      </c>
      <c r="L17" s="201">
        <v>318.44</v>
      </c>
      <c r="M17" s="201">
        <v>27.3</v>
      </c>
      <c r="N17" s="201">
        <v>32.9</v>
      </c>
      <c r="O17" s="201">
        <v>0</v>
      </c>
      <c r="P17" s="201">
        <v>41.33</v>
      </c>
      <c r="Q17" s="201">
        <v>1.93</v>
      </c>
      <c r="R17" s="201">
        <v>7</v>
      </c>
      <c r="S17" s="201">
        <v>4.3499999999999996</v>
      </c>
      <c r="T17" s="201">
        <v>0</v>
      </c>
      <c r="U17" s="201">
        <v>24.85</v>
      </c>
      <c r="V17" s="201">
        <v>3.5</v>
      </c>
      <c r="W17" s="201">
        <v>7.59</v>
      </c>
      <c r="X17" s="201">
        <v>33.840000000000003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58.71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19.34</v>
      </c>
      <c r="AQ17" s="201">
        <v>7.74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4.84</v>
      </c>
      <c r="L18" s="201">
        <v>318.44</v>
      </c>
      <c r="M18" s="201">
        <v>27.3</v>
      </c>
      <c r="N18" s="201">
        <v>32.9</v>
      </c>
      <c r="O18" s="201">
        <v>0</v>
      </c>
      <c r="P18" s="201">
        <v>41.33</v>
      </c>
      <c r="Q18" s="201">
        <v>1.93</v>
      </c>
      <c r="R18" s="201">
        <v>7</v>
      </c>
      <c r="S18" s="201">
        <v>4.3499999999999996</v>
      </c>
      <c r="T18" s="201">
        <v>0</v>
      </c>
      <c r="U18" s="201">
        <v>24.85</v>
      </c>
      <c r="V18" s="201">
        <v>3.5</v>
      </c>
      <c r="W18" s="201">
        <v>7.59</v>
      </c>
      <c r="X18" s="201">
        <v>33.840000000000003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58.71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19.34</v>
      </c>
      <c r="AQ18" s="201">
        <v>7.74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4.84</v>
      </c>
      <c r="L19" s="201">
        <v>318.44</v>
      </c>
      <c r="M19" s="201">
        <v>27.3</v>
      </c>
      <c r="N19" s="201">
        <v>32.9</v>
      </c>
      <c r="O19" s="201">
        <v>0</v>
      </c>
      <c r="P19" s="201">
        <v>41.33</v>
      </c>
      <c r="Q19" s="201">
        <v>1.93</v>
      </c>
      <c r="R19" s="201">
        <v>7</v>
      </c>
      <c r="S19" s="201">
        <v>4.3499999999999996</v>
      </c>
      <c r="T19" s="201">
        <v>0</v>
      </c>
      <c r="U19" s="201">
        <v>24.85</v>
      </c>
      <c r="V19" s="201">
        <v>3.5</v>
      </c>
      <c r="W19" s="201">
        <v>7.59</v>
      </c>
      <c r="X19" s="201">
        <v>33.840000000000003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58.71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19.34</v>
      </c>
      <c r="AQ19" s="201">
        <v>7.74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4.84</v>
      </c>
      <c r="L20" s="201">
        <v>318.44</v>
      </c>
      <c r="M20" s="201">
        <v>27.3</v>
      </c>
      <c r="N20" s="201">
        <v>32.9</v>
      </c>
      <c r="O20" s="201">
        <v>0</v>
      </c>
      <c r="P20" s="201">
        <v>41.33</v>
      </c>
      <c r="Q20" s="201">
        <v>1.93</v>
      </c>
      <c r="R20" s="201">
        <v>7</v>
      </c>
      <c r="S20" s="201">
        <v>4.3499999999999996</v>
      </c>
      <c r="T20" s="201">
        <v>0</v>
      </c>
      <c r="U20" s="201">
        <v>24.85</v>
      </c>
      <c r="V20" s="201">
        <v>3.5</v>
      </c>
      <c r="W20" s="201">
        <v>7.59</v>
      </c>
      <c r="X20" s="201">
        <v>33.840000000000003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58.71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19.34</v>
      </c>
      <c r="AQ20" s="201">
        <v>7.74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4.84</v>
      </c>
      <c r="L21" s="201">
        <v>318.44</v>
      </c>
      <c r="M21" s="201">
        <v>27.3</v>
      </c>
      <c r="N21" s="201">
        <v>32.9</v>
      </c>
      <c r="O21" s="201">
        <v>0</v>
      </c>
      <c r="P21" s="201">
        <v>41.33</v>
      </c>
      <c r="Q21" s="201">
        <v>1.93</v>
      </c>
      <c r="R21" s="201">
        <v>7</v>
      </c>
      <c r="S21" s="201">
        <v>4.3499999999999996</v>
      </c>
      <c r="T21" s="201">
        <v>0</v>
      </c>
      <c r="U21" s="201">
        <v>24.85</v>
      </c>
      <c r="V21" s="201">
        <v>3.5</v>
      </c>
      <c r="W21" s="201">
        <v>7.59</v>
      </c>
      <c r="X21" s="201">
        <v>33.840000000000003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58.71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19.34</v>
      </c>
      <c r="AQ21" s="201">
        <v>7.74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4.84</v>
      </c>
      <c r="L22" s="201">
        <v>318.44</v>
      </c>
      <c r="M22" s="201">
        <v>27.3</v>
      </c>
      <c r="N22" s="201">
        <v>32.9</v>
      </c>
      <c r="O22" s="201">
        <v>0</v>
      </c>
      <c r="P22" s="201">
        <v>41.33</v>
      </c>
      <c r="Q22" s="201">
        <v>1.93</v>
      </c>
      <c r="R22" s="201">
        <v>7</v>
      </c>
      <c r="S22" s="201">
        <v>4.3499999999999996</v>
      </c>
      <c r="T22" s="201">
        <v>0</v>
      </c>
      <c r="U22" s="201">
        <v>24.85</v>
      </c>
      <c r="V22" s="201">
        <v>3.38</v>
      </c>
      <c r="W22" s="201">
        <v>7.59</v>
      </c>
      <c r="X22" s="201">
        <v>24.17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58.71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19.34</v>
      </c>
      <c r="AQ22" s="201">
        <v>7.74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4.84</v>
      </c>
      <c r="L23" s="201">
        <v>318.44</v>
      </c>
      <c r="M23" s="201">
        <v>27.3</v>
      </c>
      <c r="N23" s="201">
        <v>32.9</v>
      </c>
      <c r="O23" s="201">
        <v>0</v>
      </c>
      <c r="P23" s="201">
        <v>41.33</v>
      </c>
      <c r="Q23" s="201">
        <v>1.93</v>
      </c>
      <c r="R23" s="201">
        <v>7</v>
      </c>
      <c r="S23" s="201">
        <v>4.3499999999999996</v>
      </c>
      <c r="T23" s="201">
        <v>0</v>
      </c>
      <c r="U23" s="201">
        <v>24.85</v>
      </c>
      <c r="V23" s="201">
        <v>3.38</v>
      </c>
      <c r="W23" s="201">
        <v>7.59</v>
      </c>
      <c r="X23" s="201">
        <v>24.17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58.71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19.34</v>
      </c>
      <c r="AQ23" s="201">
        <v>7.74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4.84</v>
      </c>
      <c r="L24" s="201">
        <v>318.44</v>
      </c>
      <c r="M24" s="201">
        <v>27.3</v>
      </c>
      <c r="N24" s="201">
        <v>32.9</v>
      </c>
      <c r="O24" s="201">
        <v>0</v>
      </c>
      <c r="P24" s="201">
        <v>41.33</v>
      </c>
      <c r="Q24" s="201">
        <v>1.93</v>
      </c>
      <c r="R24" s="201">
        <v>7</v>
      </c>
      <c r="S24" s="201">
        <v>4.3499999999999996</v>
      </c>
      <c r="T24" s="201">
        <v>0</v>
      </c>
      <c r="U24" s="201">
        <v>24.85</v>
      </c>
      <c r="V24" s="201">
        <v>3.38</v>
      </c>
      <c r="W24" s="201">
        <v>7.59</v>
      </c>
      <c r="X24" s="201">
        <v>24.17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58.71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19.34</v>
      </c>
      <c r="AQ24" s="201">
        <v>7.74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4.84</v>
      </c>
      <c r="L25" s="201">
        <v>318.44</v>
      </c>
      <c r="M25" s="201">
        <v>27.3</v>
      </c>
      <c r="N25" s="201">
        <v>32.9</v>
      </c>
      <c r="O25" s="201">
        <v>0</v>
      </c>
      <c r="P25" s="201">
        <v>41.33</v>
      </c>
      <c r="Q25" s="201">
        <v>1.93</v>
      </c>
      <c r="R25" s="201">
        <v>7</v>
      </c>
      <c r="S25" s="201">
        <v>4.3499999999999996</v>
      </c>
      <c r="T25" s="201">
        <v>0</v>
      </c>
      <c r="U25" s="201">
        <v>24.85</v>
      </c>
      <c r="V25" s="201">
        <v>3.38</v>
      </c>
      <c r="W25" s="201">
        <v>7.59</v>
      </c>
      <c r="X25" s="201">
        <v>33.840000000000003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58.71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19.34</v>
      </c>
      <c r="AQ25" s="201">
        <v>7.74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4.84</v>
      </c>
      <c r="L26" s="201">
        <v>318.44</v>
      </c>
      <c r="M26" s="201">
        <v>27.3</v>
      </c>
      <c r="N26" s="201">
        <v>32.9</v>
      </c>
      <c r="O26" s="201">
        <v>0</v>
      </c>
      <c r="P26" s="201">
        <v>41.33</v>
      </c>
      <c r="Q26" s="201">
        <v>1.93</v>
      </c>
      <c r="R26" s="201">
        <v>7</v>
      </c>
      <c r="S26" s="201">
        <v>4.3499999999999996</v>
      </c>
      <c r="T26" s="201">
        <v>0</v>
      </c>
      <c r="U26" s="201">
        <v>24.85</v>
      </c>
      <c r="V26" s="201">
        <v>3.5</v>
      </c>
      <c r="W26" s="201">
        <v>7.59</v>
      </c>
      <c r="X26" s="201">
        <v>33.840000000000003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58.71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19.34</v>
      </c>
      <c r="AQ26" s="201">
        <v>7.74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4.84</v>
      </c>
      <c r="L27" s="201">
        <v>318.44</v>
      </c>
      <c r="M27" s="201">
        <v>27.3</v>
      </c>
      <c r="N27" s="201">
        <v>32.9</v>
      </c>
      <c r="O27" s="201">
        <v>0</v>
      </c>
      <c r="P27" s="201">
        <v>41.33</v>
      </c>
      <c r="Q27" s="201">
        <v>1.93</v>
      </c>
      <c r="R27" s="201">
        <v>7</v>
      </c>
      <c r="S27" s="201">
        <v>4.3499999999999996</v>
      </c>
      <c r="T27" s="201">
        <v>0</v>
      </c>
      <c r="U27" s="201">
        <v>24.85</v>
      </c>
      <c r="V27" s="201">
        <v>3.5</v>
      </c>
      <c r="W27" s="201">
        <v>13.77</v>
      </c>
      <c r="X27" s="201">
        <v>43.44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58.71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19.34</v>
      </c>
      <c r="AQ27" s="201">
        <v>7.73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4.84</v>
      </c>
      <c r="L28" s="201">
        <v>318.44</v>
      </c>
      <c r="M28" s="201">
        <v>27.3</v>
      </c>
      <c r="N28" s="201">
        <v>32.9</v>
      </c>
      <c r="O28" s="201">
        <v>0</v>
      </c>
      <c r="P28" s="201">
        <v>41.33</v>
      </c>
      <c r="Q28" s="201">
        <v>1.93</v>
      </c>
      <c r="R28" s="201">
        <v>7</v>
      </c>
      <c r="S28" s="201">
        <v>4.3499999999999996</v>
      </c>
      <c r="T28" s="201">
        <v>0</v>
      </c>
      <c r="U28" s="201">
        <v>24.85</v>
      </c>
      <c r="V28" s="201">
        <v>3.5</v>
      </c>
      <c r="W28" s="201">
        <v>13.77</v>
      </c>
      <c r="X28" s="201">
        <v>43.51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58.71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19.34</v>
      </c>
      <c r="AQ28" s="201">
        <v>7.73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4.84</v>
      </c>
      <c r="L29" s="201">
        <v>318.44</v>
      </c>
      <c r="M29" s="201">
        <v>27.3</v>
      </c>
      <c r="N29" s="201">
        <v>32.9</v>
      </c>
      <c r="O29" s="201">
        <v>0</v>
      </c>
      <c r="P29" s="201">
        <v>41.33</v>
      </c>
      <c r="Q29" s="201">
        <v>1.93</v>
      </c>
      <c r="R29" s="201">
        <v>7</v>
      </c>
      <c r="S29" s="201">
        <v>4.3499999999999996</v>
      </c>
      <c r="T29" s="201">
        <v>0</v>
      </c>
      <c r="U29" s="201">
        <v>24.85</v>
      </c>
      <c r="V29" s="201">
        <v>3.5</v>
      </c>
      <c r="W29" s="201">
        <v>13.77</v>
      </c>
      <c r="X29" s="201">
        <v>43.51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58.71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19.34</v>
      </c>
      <c r="AQ29" s="201">
        <v>7.73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4.84</v>
      </c>
      <c r="L30" s="201">
        <v>318.44</v>
      </c>
      <c r="M30" s="201">
        <v>27.3</v>
      </c>
      <c r="N30" s="201">
        <v>32.9</v>
      </c>
      <c r="O30" s="201">
        <v>0</v>
      </c>
      <c r="P30" s="201">
        <v>41.33</v>
      </c>
      <c r="Q30" s="201">
        <v>1.93</v>
      </c>
      <c r="R30" s="201">
        <v>7</v>
      </c>
      <c r="S30" s="201">
        <v>4.3499999999999996</v>
      </c>
      <c r="T30" s="201">
        <v>0</v>
      </c>
      <c r="U30" s="201">
        <v>24.85</v>
      </c>
      <c r="V30" s="201">
        <v>3.5</v>
      </c>
      <c r="W30" s="201">
        <v>13.77</v>
      </c>
      <c r="X30" s="201">
        <v>43.51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58.71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19.34</v>
      </c>
      <c r="AQ30" s="201">
        <v>7.73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4.84</v>
      </c>
      <c r="L31" s="201">
        <v>318.44</v>
      </c>
      <c r="M31" s="201">
        <v>27.3</v>
      </c>
      <c r="N31" s="201">
        <v>32.9</v>
      </c>
      <c r="O31" s="201">
        <v>0</v>
      </c>
      <c r="P31" s="201">
        <v>41.33</v>
      </c>
      <c r="Q31" s="201">
        <v>1.93</v>
      </c>
      <c r="R31" s="201">
        <v>7</v>
      </c>
      <c r="S31" s="201">
        <v>4.3499999999999996</v>
      </c>
      <c r="T31" s="201">
        <v>0</v>
      </c>
      <c r="U31" s="201">
        <v>24.85</v>
      </c>
      <c r="V31" s="201">
        <v>3.5</v>
      </c>
      <c r="W31" s="201">
        <v>13.77</v>
      </c>
      <c r="X31" s="201">
        <v>43.51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58.71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19.34</v>
      </c>
      <c r="AQ31" s="201">
        <v>7.73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4.84</v>
      </c>
      <c r="L32" s="201">
        <v>318.44</v>
      </c>
      <c r="M32" s="201">
        <v>27.3</v>
      </c>
      <c r="N32" s="201">
        <v>32.9</v>
      </c>
      <c r="O32" s="201">
        <v>0</v>
      </c>
      <c r="P32" s="201">
        <v>41.33</v>
      </c>
      <c r="Q32" s="201">
        <v>1.93</v>
      </c>
      <c r="R32" s="201">
        <v>7</v>
      </c>
      <c r="S32" s="201">
        <v>4.3499999999999996</v>
      </c>
      <c r="T32" s="201">
        <v>0</v>
      </c>
      <c r="U32" s="201">
        <v>24.85</v>
      </c>
      <c r="V32" s="201">
        <v>3.5</v>
      </c>
      <c r="W32" s="201">
        <v>13.77</v>
      </c>
      <c r="X32" s="201">
        <v>43.51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58.71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19.34</v>
      </c>
      <c r="AQ32" s="201">
        <v>7.73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4.84</v>
      </c>
      <c r="L33" s="201">
        <v>318.44</v>
      </c>
      <c r="M33" s="201">
        <v>27.3</v>
      </c>
      <c r="N33" s="201">
        <v>32.9</v>
      </c>
      <c r="O33" s="201">
        <v>0</v>
      </c>
      <c r="P33" s="201">
        <v>41.33</v>
      </c>
      <c r="Q33" s="201">
        <v>1.93</v>
      </c>
      <c r="R33" s="201">
        <v>7</v>
      </c>
      <c r="S33" s="201">
        <v>4.3499999999999996</v>
      </c>
      <c r="T33" s="201">
        <v>0</v>
      </c>
      <c r="U33" s="201">
        <v>24.85</v>
      </c>
      <c r="V33" s="201">
        <v>3.5</v>
      </c>
      <c r="W33" s="201">
        <v>13.77</v>
      </c>
      <c r="X33" s="201">
        <v>43.51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58.71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19.34</v>
      </c>
      <c r="AQ33" s="201">
        <v>7.73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4.84</v>
      </c>
      <c r="L34" s="201">
        <v>318.44</v>
      </c>
      <c r="M34" s="201">
        <v>27.3</v>
      </c>
      <c r="N34" s="201">
        <v>32.9</v>
      </c>
      <c r="O34" s="201">
        <v>0</v>
      </c>
      <c r="P34" s="201">
        <v>41.33</v>
      </c>
      <c r="Q34" s="201">
        <v>1.93</v>
      </c>
      <c r="R34" s="201">
        <v>7</v>
      </c>
      <c r="S34" s="201">
        <v>4.3499999999999996</v>
      </c>
      <c r="T34" s="201">
        <v>0</v>
      </c>
      <c r="U34" s="201">
        <v>24.85</v>
      </c>
      <c r="V34" s="201">
        <v>3.5</v>
      </c>
      <c r="W34" s="201">
        <v>7.59</v>
      </c>
      <c r="X34" s="201">
        <v>24.17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58.71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19.34</v>
      </c>
      <c r="AQ34" s="201">
        <v>7.73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4.84</v>
      </c>
      <c r="L35" s="201">
        <v>318.44</v>
      </c>
      <c r="M35" s="201">
        <v>9.67</v>
      </c>
      <c r="N35" s="201">
        <v>14.51</v>
      </c>
      <c r="O35" s="201">
        <v>0</v>
      </c>
      <c r="P35" s="201">
        <v>41.33</v>
      </c>
      <c r="Q35" s="201">
        <v>1.93</v>
      </c>
      <c r="R35" s="201">
        <v>7</v>
      </c>
      <c r="S35" s="201">
        <v>4.3499999999999996</v>
      </c>
      <c r="T35" s="201">
        <v>0</v>
      </c>
      <c r="U35" s="201">
        <v>24.85</v>
      </c>
      <c r="V35" s="201">
        <v>3.5</v>
      </c>
      <c r="W35" s="201">
        <v>2.9</v>
      </c>
      <c r="X35" s="201">
        <v>19.34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58.71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19.579999999999998</v>
      </c>
      <c r="AQ35" s="201">
        <v>7.73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4.84</v>
      </c>
      <c r="L36" s="201">
        <v>318.44</v>
      </c>
      <c r="M36" s="201">
        <v>9.67</v>
      </c>
      <c r="N36" s="201">
        <v>14.51</v>
      </c>
      <c r="O36" s="201">
        <v>0</v>
      </c>
      <c r="P36" s="201">
        <v>41.33</v>
      </c>
      <c r="Q36" s="201">
        <v>1.93</v>
      </c>
      <c r="R36" s="201">
        <v>7</v>
      </c>
      <c r="S36" s="201">
        <v>4.3499999999999996</v>
      </c>
      <c r="T36" s="201">
        <v>0</v>
      </c>
      <c r="U36" s="201">
        <v>24.85</v>
      </c>
      <c r="V36" s="201">
        <v>3.5</v>
      </c>
      <c r="W36" s="201">
        <v>2.9</v>
      </c>
      <c r="X36" s="201">
        <v>19.34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58.71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19.579999999999998</v>
      </c>
      <c r="AQ36" s="201">
        <v>7.73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4.84</v>
      </c>
      <c r="L37" s="201">
        <v>318.44</v>
      </c>
      <c r="M37" s="201">
        <v>9.67</v>
      </c>
      <c r="N37" s="201">
        <v>14.51</v>
      </c>
      <c r="O37" s="201">
        <v>0</v>
      </c>
      <c r="P37" s="201">
        <v>41.33</v>
      </c>
      <c r="Q37" s="201">
        <v>1.93</v>
      </c>
      <c r="R37" s="201">
        <v>7</v>
      </c>
      <c r="S37" s="201">
        <v>4.3499999999999996</v>
      </c>
      <c r="T37" s="201">
        <v>0</v>
      </c>
      <c r="U37" s="201">
        <v>9.75</v>
      </c>
      <c r="V37" s="201">
        <v>3.5</v>
      </c>
      <c r="W37" s="201">
        <v>2.9</v>
      </c>
      <c r="X37" s="201">
        <v>19.34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58.71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24.88</v>
      </c>
      <c r="AQ37" s="201">
        <v>7.73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4.84</v>
      </c>
      <c r="L38" s="201">
        <v>318.44</v>
      </c>
      <c r="M38" s="201">
        <v>9.67</v>
      </c>
      <c r="N38" s="201">
        <v>14.51</v>
      </c>
      <c r="O38" s="201">
        <v>0</v>
      </c>
      <c r="P38" s="201">
        <v>41.33</v>
      </c>
      <c r="Q38" s="201">
        <v>1.93</v>
      </c>
      <c r="R38" s="201">
        <v>7</v>
      </c>
      <c r="S38" s="201">
        <v>4.3499999999999996</v>
      </c>
      <c r="T38" s="201">
        <v>0</v>
      </c>
      <c r="U38" s="201">
        <v>9.67</v>
      </c>
      <c r="V38" s="201">
        <v>3.5</v>
      </c>
      <c r="W38" s="201">
        <v>7.32</v>
      </c>
      <c r="X38" s="201">
        <v>22.76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58.71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19.34</v>
      </c>
      <c r="AQ38" s="201">
        <v>7.73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4.84</v>
      </c>
      <c r="L39" s="201">
        <v>318.44</v>
      </c>
      <c r="M39" s="201">
        <v>9.67</v>
      </c>
      <c r="N39" s="201">
        <v>14.51</v>
      </c>
      <c r="O39" s="201">
        <v>0</v>
      </c>
      <c r="P39" s="201">
        <v>19.34</v>
      </c>
      <c r="Q39" s="201">
        <v>1.93</v>
      </c>
      <c r="R39" s="201">
        <v>7</v>
      </c>
      <c r="S39" s="201">
        <v>4.3499999999999996</v>
      </c>
      <c r="T39" s="201">
        <v>0</v>
      </c>
      <c r="U39" s="201">
        <v>9.67</v>
      </c>
      <c r="V39" s="201">
        <v>3.5</v>
      </c>
      <c r="W39" s="201">
        <v>7.32</v>
      </c>
      <c r="X39" s="201">
        <v>22.76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58.71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19.34</v>
      </c>
      <c r="AQ39" s="201">
        <v>7.73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4.84</v>
      </c>
      <c r="L40" s="201">
        <v>318.44</v>
      </c>
      <c r="M40" s="201">
        <v>9.67</v>
      </c>
      <c r="N40" s="201">
        <v>14.51</v>
      </c>
      <c r="O40" s="201">
        <v>0</v>
      </c>
      <c r="P40" s="201">
        <v>19.34</v>
      </c>
      <c r="Q40" s="201">
        <v>1.93</v>
      </c>
      <c r="R40" s="201">
        <v>7</v>
      </c>
      <c r="S40" s="201">
        <v>4.3499999999999996</v>
      </c>
      <c r="T40" s="201">
        <v>0</v>
      </c>
      <c r="U40" s="201">
        <v>9.67</v>
      </c>
      <c r="V40" s="201">
        <v>3.5</v>
      </c>
      <c r="W40" s="201">
        <v>7.32</v>
      </c>
      <c r="X40" s="201">
        <v>22.76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58.71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19.34</v>
      </c>
      <c r="AQ40" s="201">
        <v>7.73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4.84</v>
      </c>
      <c r="L41" s="201">
        <v>318.44</v>
      </c>
      <c r="M41" s="201">
        <v>13.86</v>
      </c>
      <c r="N41" s="201">
        <v>19.28</v>
      </c>
      <c r="O41" s="201">
        <v>0</v>
      </c>
      <c r="P41" s="201">
        <v>22.54</v>
      </c>
      <c r="Q41" s="201">
        <v>1.93</v>
      </c>
      <c r="R41" s="201">
        <v>7</v>
      </c>
      <c r="S41" s="201">
        <v>4.3499999999999996</v>
      </c>
      <c r="T41" s="201">
        <v>0</v>
      </c>
      <c r="U41" s="201">
        <v>19.420000000000002</v>
      </c>
      <c r="V41" s="201">
        <v>3.5</v>
      </c>
      <c r="W41" s="201">
        <v>7.32</v>
      </c>
      <c r="X41" s="201">
        <v>22.76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58.71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19.34</v>
      </c>
      <c r="AQ41" s="201">
        <v>7.73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4.84</v>
      </c>
      <c r="L42" s="201">
        <v>318.44</v>
      </c>
      <c r="M42" s="201">
        <v>13.86</v>
      </c>
      <c r="N42" s="201">
        <v>19.28</v>
      </c>
      <c r="O42" s="201">
        <v>0</v>
      </c>
      <c r="P42" s="201">
        <v>22.54</v>
      </c>
      <c r="Q42" s="201">
        <v>1.93</v>
      </c>
      <c r="R42" s="201">
        <v>7</v>
      </c>
      <c r="S42" s="201">
        <v>4.3499999999999996</v>
      </c>
      <c r="T42" s="201">
        <v>0</v>
      </c>
      <c r="U42" s="201">
        <v>9.67</v>
      </c>
      <c r="V42" s="201">
        <v>3.5</v>
      </c>
      <c r="W42" s="201">
        <v>7.32</v>
      </c>
      <c r="X42" s="201">
        <v>22.76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58.71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19.34</v>
      </c>
      <c r="AQ42" s="201">
        <v>7.73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4.84</v>
      </c>
      <c r="L43" s="201">
        <v>318.44</v>
      </c>
      <c r="M43" s="201">
        <v>13.86</v>
      </c>
      <c r="N43" s="201">
        <v>19.28</v>
      </c>
      <c r="O43" s="201">
        <v>0</v>
      </c>
      <c r="P43" s="201">
        <v>22.54</v>
      </c>
      <c r="Q43" s="201">
        <v>1.93</v>
      </c>
      <c r="R43" s="201">
        <v>7</v>
      </c>
      <c r="S43" s="201">
        <v>4.3499999999999996</v>
      </c>
      <c r="T43" s="201">
        <v>0</v>
      </c>
      <c r="U43" s="201">
        <v>9.67</v>
      </c>
      <c r="V43" s="201">
        <v>3.5</v>
      </c>
      <c r="W43" s="201">
        <v>7.32</v>
      </c>
      <c r="X43" s="201">
        <v>22.76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58.71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19.34</v>
      </c>
      <c r="AQ43" s="201">
        <v>7.73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4.84</v>
      </c>
      <c r="L44" s="201">
        <v>318.44</v>
      </c>
      <c r="M44" s="201">
        <v>13.86</v>
      </c>
      <c r="N44" s="201">
        <v>19.28</v>
      </c>
      <c r="O44" s="201">
        <v>0</v>
      </c>
      <c r="P44" s="201">
        <v>22.54</v>
      </c>
      <c r="Q44" s="201">
        <v>1.93</v>
      </c>
      <c r="R44" s="201">
        <v>7</v>
      </c>
      <c r="S44" s="201">
        <v>4.3499999999999996</v>
      </c>
      <c r="T44" s="201">
        <v>0</v>
      </c>
      <c r="U44" s="201">
        <v>9.67</v>
      </c>
      <c r="V44" s="201">
        <v>3.5</v>
      </c>
      <c r="W44" s="201">
        <v>7.32</v>
      </c>
      <c r="X44" s="201">
        <v>22.76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58.71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19.34</v>
      </c>
      <c r="AQ44" s="201">
        <v>7.73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4.84</v>
      </c>
      <c r="L45" s="201">
        <v>318.44</v>
      </c>
      <c r="M45" s="201">
        <v>13.86</v>
      </c>
      <c r="N45" s="201">
        <v>19.28</v>
      </c>
      <c r="O45" s="201">
        <v>0</v>
      </c>
      <c r="P45" s="201">
        <v>22.54</v>
      </c>
      <c r="Q45" s="201">
        <v>1.93</v>
      </c>
      <c r="R45" s="201">
        <v>7</v>
      </c>
      <c r="S45" s="201">
        <v>4.3499999999999996</v>
      </c>
      <c r="T45" s="201">
        <v>0</v>
      </c>
      <c r="U45" s="201">
        <v>9.67</v>
      </c>
      <c r="V45" s="201">
        <v>3.5</v>
      </c>
      <c r="W45" s="201">
        <v>7.32</v>
      </c>
      <c r="X45" s="201">
        <v>22.76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58.71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19.34</v>
      </c>
      <c r="AQ45" s="201">
        <v>7.73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4.84</v>
      </c>
      <c r="L46" s="201">
        <v>318.44</v>
      </c>
      <c r="M46" s="201">
        <v>13.86</v>
      </c>
      <c r="N46" s="201">
        <v>19.28</v>
      </c>
      <c r="O46" s="201">
        <v>0</v>
      </c>
      <c r="P46" s="201">
        <v>22.54</v>
      </c>
      <c r="Q46" s="201">
        <v>1.93</v>
      </c>
      <c r="R46" s="201">
        <v>7</v>
      </c>
      <c r="S46" s="201">
        <v>4.3499999999999996</v>
      </c>
      <c r="T46" s="201">
        <v>0</v>
      </c>
      <c r="U46" s="201">
        <v>9.67</v>
      </c>
      <c r="V46" s="201">
        <v>3.5</v>
      </c>
      <c r="W46" s="201">
        <v>7.32</v>
      </c>
      <c r="X46" s="201">
        <v>22.76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58.71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19.34</v>
      </c>
      <c r="AQ46" s="201">
        <v>7.73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4.84</v>
      </c>
      <c r="L47" s="201">
        <v>318.44</v>
      </c>
      <c r="M47" s="201">
        <v>13.86</v>
      </c>
      <c r="N47" s="201">
        <v>19.28</v>
      </c>
      <c r="O47" s="201">
        <v>0</v>
      </c>
      <c r="P47" s="201">
        <v>22.54</v>
      </c>
      <c r="Q47" s="201">
        <v>1.93</v>
      </c>
      <c r="R47" s="201">
        <v>7</v>
      </c>
      <c r="S47" s="201">
        <v>4.3499999999999996</v>
      </c>
      <c r="T47" s="201">
        <v>0</v>
      </c>
      <c r="U47" s="201">
        <v>11.51</v>
      </c>
      <c r="V47" s="201">
        <v>3.5</v>
      </c>
      <c r="W47" s="201">
        <v>7.32</v>
      </c>
      <c r="X47" s="201">
        <v>22.76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58.71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19.34</v>
      </c>
      <c r="AQ47" s="201">
        <v>7.73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4.84</v>
      </c>
      <c r="L48" s="201">
        <v>318.44</v>
      </c>
      <c r="M48" s="201">
        <v>13.86</v>
      </c>
      <c r="N48" s="201">
        <v>19.28</v>
      </c>
      <c r="O48" s="201">
        <v>0</v>
      </c>
      <c r="P48" s="201">
        <v>22.54</v>
      </c>
      <c r="Q48" s="201">
        <v>1.93</v>
      </c>
      <c r="R48" s="201">
        <v>7</v>
      </c>
      <c r="S48" s="201">
        <v>4.3499999999999996</v>
      </c>
      <c r="T48" s="201">
        <v>0</v>
      </c>
      <c r="U48" s="201">
        <v>11.51</v>
      </c>
      <c r="V48" s="201">
        <v>3.5</v>
      </c>
      <c r="W48" s="201">
        <v>7.32</v>
      </c>
      <c r="X48" s="201">
        <v>22.76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58.71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19.34</v>
      </c>
      <c r="AQ48" s="201">
        <v>7.73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4.84</v>
      </c>
      <c r="L49" s="201">
        <v>318.44</v>
      </c>
      <c r="M49" s="201">
        <v>13.86</v>
      </c>
      <c r="N49" s="201">
        <v>19.28</v>
      </c>
      <c r="O49" s="201">
        <v>0</v>
      </c>
      <c r="P49" s="201">
        <v>22.54</v>
      </c>
      <c r="Q49" s="201">
        <v>1.93</v>
      </c>
      <c r="R49" s="201">
        <v>7</v>
      </c>
      <c r="S49" s="201">
        <v>4.3499999999999996</v>
      </c>
      <c r="T49" s="201">
        <v>0</v>
      </c>
      <c r="U49" s="201">
        <v>11.51</v>
      </c>
      <c r="V49" s="201">
        <v>3.5</v>
      </c>
      <c r="W49" s="201">
        <v>7.32</v>
      </c>
      <c r="X49" s="201">
        <v>22.76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58.71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19.34</v>
      </c>
      <c r="AQ49" s="201">
        <v>7.73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4.84</v>
      </c>
      <c r="L50" s="201">
        <v>318.44</v>
      </c>
      <c r="M50" s="201">
        <v>13.86</v>
      </c>
      <c r="N50" s="201">
        <v>19.28</v>
      </c>
      <c r="O50" s="201">
        <v>0</v>
      </c>
      <c r="P50" s="201">
        <v>22.54</v>
      </c>
      <c r="Q50" s="201">
        <v>1.93</v>
      </c>
      <c r="R50" s="201">
        <v>7</v>
      </c>
      <c r="S50" s="201">
        <v>4.3499999999999996</v>
      </c>
      <c r="T50" s="201">
        <v>0</v>
      </c>
      <c r="U50" s="201">
        <v>11.51</v>
      </c>
      <c r="V50" s="201">
        <v>3.5</v>
      </c>
      <c r="W50" s="201">
        <v>7.32</v>
      </c>
      <c r="X50" s="201">
        <v>22.76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58.71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19.34</v>
      </c>
      <c r="AQ50" s="201">
        <v>7.73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4.84</v>
      </c>
      <c r="L51" s="201">
        <v>318.44</v>
      </c>
      <c r="M51" s="201">
        <v>13.86</v>
      </c>
      <c r="N51" s="201">
        <v>19.28</v>
      </c>
      <c r="O51" s="201">
        <v>0</v>
      </c>
      <c r="P51" s="201">
        <v>22.54</v>
      </c>
      <c r="Q51" s="201">
        <v>1.93</v>
      </c>
      <c r="R51" s="201">
        <v>7</v>
      </c>
      <c r="S51" s="201">
        <v>4.3499999999999996</v>
      </c>
      <c r="T51" s="201">
        <v>0</v>
      </c>
      <c r="U51" s="201">
        <v>11.51</v>
      </c>
      <c r="V51" s="201">
        <v>3.5</v>
      </c>
      <c r="W51" s="201">
        <v>7.32</v>
      </c>
      <c r="X51" s="201">
        <v>22.76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58.71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19.34</v>
      </c>
      <c r="AQ51" s="201">
        <v>7.73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4.84</v>
      </c>
      <c r="L52" s="201">
        <v>318.44</v>
      </c>
      <c r="M52" s="201">
        <v>13.86</v>
      </c>
      <c r="N52" s="201">
        <v>19.28</v>
      </c>
      <c r="O52" s="201">
        <v>0</v>
      </c>
      <c r="P52" s="201">
        <v>22.54</v>
      </c>
      <c r="Q52" s="201">
        <v>1.93</v>
      </c>
      <c r="R52" s="201">
        <v>7</v>
      </c>
      <c r="S52" s="201">
        <v>4.3499999999999996</v>
      </c>
      <c r="T52" s="201">
        <v>0</v>
      </c>
      <c r="U52" s="201">
        <v>11.51</v>
      </c>
      <c r="V52" s="201">
        <v>3.5</v>
      </c>
      <c r="W52" s="201">
        <v>7.32</v>
      </c>
      <c r="X52" s="201">
        <v>22.76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58.71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19.34</v>
      </c>
      <c r="AQ52" s="201">
        <v>7.73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4.84</v>
      </c>
      <c r="L53" s="201">
        <v>318.44</v>
      </c>
      <c r="M53" s="201">
        <v>13.86</v>
      </c>
      <c r="N53" s="201">
        <v>19.28</v>
      </c>
      <c r="O53" s="201">
        <v>0</v>
      </c>
      <c r="P53" s="201">
        <v>22.54</v>
      </c>
      <c r="Q53" s="201">
        <v>1.93</v>
      </c>
      <c r="R53" s="201">
        <v>7</v>
      </c>
      <c r="S53" s="201">
        <v>4.3499999999999996</v>
      </c>
      <c r="T53" s="201">
        <v>0</v>
      </c>
      <c r="U53" s="201">
        <v>11.51</v>
      </c>
      <c r="V53" s="201">
        <v>3.5</v>
      </c>
      <c r="W53" s="201">
        <v>7.32</v>
      </c>
      <c r="X53" s="201">
        <v>22.76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58.71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19.34</v>
      </c>
      <c r="AQ53" s="201">
        <v>7.73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4.84</v>
      </c>
      <c r="L54" s="201">
        <v>318.44</v>
      </c>
      <c r="M54" s="201">
        <v>13.86</v>
      </c>
      <c r="N54" s="201">
        <v>19.28</v>
      </c>
      <c r="O54" s="201">
        <v>0</v>
      </c>
      <c r="P54" s="201">
        <v>22.54</v>
      </c>
      <c r="Q54" s="201">
        <v>1.93</v>
      </c>
      <c r="R54" s="201">
        <v>7</v>
      </c>
      <c r="S54" s="201">
        <v>4.3499999999999996</v>
      </c>
      <c r="T54" s="201">
        <v>0</v>
      </c>
      <c r="U54" s="201">
        <v>11.51</v>
      </c>
      <c r="V54" s="201">
        <v>3.5</v>
      </c>
      <c r="W54" s="201">
        <v>7.32</v>
      </c>
      <c r="X54" s="201">
        <v>22.76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58.71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19.34</v>
      </c>
      <c r="AQ54" s="201">
        <v>7.73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4.84</v>
      </c>
      <c r="L55" s="201">
        <v>318.44</v>
      </c>
      <c r="M55" s="201">
        <v>13.86</v>
      </c>
      <c r="N55" s="201">
        <v>19.28</v>
      </c>
      <c r="O55" s="201">
        <v>0</v>
      </c>
      <c r="P55" s="201">
        <v>22.54</v>
      </c>
      <c r="Q55" s="201">
        <v>1.93</v>
      </c>
      <c r="R55" s="201">
        <v>7</v>
      </c>
      <c r="S55" s="201">
        <v>4.3499999999999996</v>
      </c>
      <c r="T55" s="201">
        <v>0</v>
      </c>
      <c r="U55" s="201">
        <v>11.51</v>
      </c>
      <c r="V55" s="201">
        <v>3.5</v>
      </c>
      <c r="W55" s="201">
        <v>7.32</v>
      </c>
      <c r="X55" s="201">
        <v>22.76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58.71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19.34</v>
      </c>
      <c r="AQ55" s="201">
        <v>7.73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4.84</v>
      </c>
      <c r="L56" s="201">
        <v>318.44</v>
      </c>
      <c r="M56" s="201">
        <v>13.86</v>
      </c>
      <c r="N56" s="201">
        <v>19.28</v>
      </c>
      <c r="O56" s="201">
        <v>0</v>
      </c>
      <c r="P56" s="201">
        <v>22.54</v>
      </c>
      <c r="Q56" s="201">
        <v>1.93</v>
      </c>
      <c r="R56" s="201">
        <v>7</v>
      </c>
      <c r="S56" s="201">
        <v>4.3499999999999996</v>
      </c>
      <c r="T56" s="201">
        <v>0</v>
      </c>
      <c r="U56" s="201">
        <v>14.12</v>
      </c>
      <c r="V56" s="201">
        <v>3.5</v>
      </c>
      <c r="W56" s="201">
        <v>7.32</v>
      </c>
      <c r="X56" s="201">
        <v>22.76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58.71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19.34</v>
      </c>
      <c r="AQ56" s="201">
        <v>7.73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4.84</v>
      </c>
      <c r="L57" s="201">
        <v>318.44</v>
      </c>
      <c r="M57" s="201">
        <v>13.86</v>
      </c>
      <c r="N57" s="201">
        <v>19.28</v>
      </c>
      <c r="O57" s="201">
        <v>0</v>
      </c>
      <c r="P57" s="201">
        <v>22.54</v>
      </c>
      <c r="Q57" s="201">
        <v>1.93</v>
      </c>
      <c r="R57" s="201">
        <v>7</v>
      </c>
      <c r="S57" s="201">
        <v>4.3499999999999996</v>
      </c>
      <c r="T57" s="201">
        <v>0</v>
      </c>
      <c r="U57" s="201">
        <v>14.12</v>
      </c>
      <c r="V57" s="201">
        <v>3.5</v>
      </c>
      <c r="W57" s="201">
        <v>7.32</v>
      </c>
      <c r="X57" s="201">
        <v>22.76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58.71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19.34</v>
      </c>
      <c r="AQ57" s="201">
        <v>7.73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4.84</v>
      </c>
      <c r="L58" s="201">
        <v>318.44</v>
      </c>
      <c r="M58" s="201">
        <v>13.86</v>
      </c>
      <c r="N58" s="201">
        <v>19.28</v>
      </c>
      <c r="O58" s="201">
        <v>0</v>
      </c>
      <c r="P58" s="201">
        <v>22.54</v>
      </c>
      <c r="Q58" s="201">
        <v>1.93</v>
      </c>
      <c r="R58" s="201">
        <v>7</v>
      </c>
      <c r="S58" s="201">
        <v>4.3499999999999996</v>
      </c>
      <c r="T58" s="201">
        <v>0</v>
      </c>
      <c r="U58" s="201">
        <v>14.12</v>
      </c>
      <c r="V58" s="201">
        <v>3.5</v>
      </c>
      <c r="W58" s="201">
        <v>7.32</v>
      </c>
      <c r="X58" s="201">
        <v>22.76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58.71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19.34</v>
      </c>
      <c r="AQ58" s="201">
        <v>7.73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4.84</v>
      </c>
      <c r="L59" s="201">
        <v>318.44</v>
      </c>
      <c r="M59" s="201">
        <v>13.86</v>
      </c>
      <c r="N59" s="201">
        <v>19.28</v>
      </c>
      <c r="O59" s="201">
        <v>0</v>
      </c>
      <c r="P59" s="201">
        <v>22.54</v>
      </c>
      <c r="Q59" s="201">
        <v>1.93</v>
      </c>
      <c r="R59" s="201">
        <v>7</v>
      </c>
      <c r="S59" s="201">
        <v>4.3499999999999996</v>
      </c>
      <c r="T59" s="201">
        <v>0</v>
      </c>
      <c r="U59" s="201">
        <v>14.12</v>
      </c>
      <c r="V59" s="201">
        <v>3.5</v>
      </c>
      <c r="W59" s="201">
        <v>7.32</v>
      </c>
      <c r="X59" s="201">
        <v>22.76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58.71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19.34</v>
      </c>
      <c r="AQ59" s="201">
        <v>7.73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4.84</v>
      </c>
      <c r="L60" s="201">
        <v>318.44</v>
      </c>
      <c r="M60" s="201">
        <v>13.86</v>
      </c>
      <c r="N60" s="201">
        <v>19.28</v>
      </c>
      <c r="O60" s="201">
        <v>0</v>
      </c>
      <c r="P60" s="201">
        <v>22.54</v>
      </c>
      <c r="Q60" s="201">
        <v>1.93</v>
      </c>
      <c r="R60" s="201">
        <v>7</v>
      </c>
      <c r="S60" s="201">
        <v>4.3499999999999996</v>
      </c>
      <c r="T60" s="201">
        <v>0</v>
      </c>
      <c r="U60" s="201">
        <v>14.12</v>
      </c>
      <c r="V60" s="201">
        <v>3.5</v>
      </c>
      <c r="W60" s="201">
        <v>7.32</v>
      </c>
      <c r="X60" s="201">
        <v>22.76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58.71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19.34</v>
      </c>
      <c r="AQ60" s="201">
        <v>7.73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4.84</v>
      </c>
      <c r="L61" s="201">
        <v>318.44</v>
      </c>
      <c r="M61" s="201">
        <v>13.86</v>
      </c>
      <c r="N61" s="201">
        <v>19.28</v>
      </c>
      <c r="O61" s="201">
        <v>0</v>
      </c>
      <c r="P61" s="201">
        <v>22.54</v>
      </c>
      <c r="Q61" s="201">
        <v>1.93</v>
      </c>
      <c r="R61" s="201">
        <v>7</v>
      </c>
      <c r="S61" s="201">
        <v>4.3499999999999996</v>
      </c>
      <c r="T61" s="201">
        <v>0</v>
      </c>
      <c r="U61" s="201">
        <v>14.12</v>
      </c>
      <c r="V61" s="201">
        <v>3.5</v>
      </c>
      <c r="W61" s="201">
        <v>7.32</v>
      </c>
      <c r="X61" s="201">
        <v>22.76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58.71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19.34</v>
      </c>
      <c r="AQ61" s="201">
        <v>7.73</v>
      </c>
      <c r="AR61" s="201">
        <v>24.2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4.84</v>
      </c>
      <c r="L62" s="201">
        <v>318.44</v>
      </c>
      <c r="M62" s="201">
        <v>13.86</v>
      </c>
      <c r="N62" s="201">
        <v>19.28</v>
      </c>
      <c r="O62" s="201">
        <v>0</v>
      </c>
      <c r="P62" s="201">
        <v>22.54</v>
      </c>
      <c r="Q62" s="201">
        <v>1.93</v>
      </c>
      <c r="R62" s="201">
        <v>7</v>
      </c>
      <c r="S62" s="201">
        <v>4.3499999999999996</v>
      </c>
      <c r="T62" s="201">
        <v>0</v>
      </c>
      <c r="U62" s="201">
        <v>14.12</v>
      </c>
      <c r="V62" s="201">
        <v>3.5</v>
      </c>
      <c r="W62" s="201">
        <v>7.32</v>
      </c>
      <c r="X62" s="201">
        <v>22.76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58.71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19.34</v>
      </c>
      <c r="AQ62" s="201">
        <v>7.73</v>
      </c>
      <c r="AR62" s="201">
        <v>24.2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4.84</v>
      </c>
      <c r="L63" s="201">
        <v>318.44</v>
      </c>
      <c r="M63" s="201">
        <v>13.86</v>
      </c>
      <c r="N63" s="201">
        <v>19.28</v>
      </c>
      <c r="O63" s="201">
        <v>0</v>
      </c>
      <c r="P63" s="201">
        <v>22.54</v>
      </c>
      <c r="Q63" s="201">
        <v>1.93</v>
      </c>
      <c r="R63" s="201">
        <v>7</v>
      </c>
      <c r="S63" s="201">
        <v>4.3499999999999996</v>
      </c>
      <c r="T63" s="201">
        <v>0</v>
      </c>
      <c r="U63" s="201">
        <v>14.12</v>
      </c>
      <c r="V63" s="201">
        <v>3.5</v>
      </c>
      <c r="W63" s="201">
        <v>7.32</v>
      </c>
      <c r="X63" s="201">
        <v>22.76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58.71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19.34</v>
      </c>
      <c r="AQ63" s="201">
        <v>7.73</v>
      </c>
      <c r="AR63" s="201">
        <v>24.2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4.84</v>
      </c>
      <c r="L64" s="201">
        <v>318.44</v>
      </c>
      <c r="M64" s="201">
        <v>13.86</v>
      </c>
      <c r="N64" s="201">
        <v>19.28</v>
      </c>
      <c r="O64" s="201">
        <v>0</v>
      </c>
      <c r="P64" s="201">
        <v>22.54</v>
      </c>
      <c r="Q64" s="201">
        <v>1.93</v>
      </c>
      <c r="R64" s="201">
        <v>7</v>
      </c>
      <c r="S64" s="201">
        <v>4.3499999999999996</v>
      </c>
      <c r="T64" s="201">
        <v>0</v>
      </c>
      <c r="U64" s="201">
        <v>14.12</v>
      </c>
      <c r="V64" s="201">
        <v>3.5</v>
      </c>
      <c r="W64" s="201">
        <v>7.32</v>
      </c>
      <c r="X64" s="201">
        <v>22.76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58.71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19.34</v>
      </c>
      <c r="AQ64" s="201">
        <v>7.73</v>
      </c>
      <c r="AR64" s="201">
        <v>24.2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4.84</v>
      </c>
      <c r="L65" s="201">
        <v>318.44</v>
      </c>
      <c r="M65" s="201">
        <v>13.86</v>
      </c>
      <c r="N65" s="201">
        <v>19.28</v>
      </c>
      <c r="O65" s="201">
        <v>0</v>
      </c>
      <c r="P65" s="201">
        <v>22.54</v>
      </c>
      <c r="Q65" s="201">
        <v>1.93</v>
      </c>
      <c r="R65" s="201">
        <v>7</v>
      </c>
      <c r="S65" s="201">
        <v>4.3499999999999996</v>
      </c>
      <c r="T65" s="201">
        <v>0</v>
      </c>
      <c r="U65" s="201">
        <v>13.73</v>
      </c>
      <c r="V65" s="201">
        <v>3.5</v>
      </c>
      <c r="W65" s="201">
        <v>7.32</v>
      </c>
      <c r="X65" s="201">
        <v>22.76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58.71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19.34</v>
      </c>
      <c r="AQ65" s="201">
        <v>7.73</v>
      </c>
      <c r="AR65" s="201">
        <v>24.2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4.84</v>
      </c>
      <c r="L66" s="201">
        <v>318.44</v>
      </c>
      <c r="M66" s="201">
        <v>13.86</v>
      </c>
      <c r="N66" s="201">
        <v>14.51</v>
      </c>
      <c r="O66" s="201">
        <v>0</v>
      </c>
      <c r="P66" s="201">
        <v>19.34</v>
      </c>
      <c r="Q66" s="201">
        <v>1.93</v>
      </c>
      <c r="R66" s="201">
        <v>7</v>
      </c>
      <c r="S66" s="201">
        <v>4.3499999999999996</v>
      </c>
      <c r="T66" s="201">
        <v>0</v>
      </c>
      <c r="U66" s="201">
        <v>11.96</v>
      </c>
      <c r="V66" s="201">
        <v>3.5</v>
      </c>
      <c r="W66" s="201">
        <v>7.32</v>
      </c>
      <c r="X66" s="201">
        <v>22.76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58.71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19.34</v>
      </c>
      <c r="AQ66" s="201">
        <v>7.73</v>
      </c>
      <c r="AR66" s="201">
        <v>24.2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4.84</v>
      </c>
      <c r="L67" s="201">
        <v>319</v>
      </c>
      <c r="M67" s="201">
        <v>12.57</v>
      </c>
      <c r="N67" s="201">
        <v>14.51</v>
      </c>
      <c r="O67" s="201">
        <v>0</v>
      </c>
      <c r="P67" s="201">
        <v>19.34</v>
      </c>
      <c r="Q67" s="201">
        <v>1.93</v>
      </c>
      <c r="R67" s="201">
        <v>7</v>
      </c>
      <c r="S67" s="201">
        <v>4.3499999999999996</v>
      </c>
      <c r="T67" s="201">
        <v>0</v>
      </c>
      <c r="U67" s="201">
        <v>11.97</v>
      </c>
      <c r="V67" s="201">
        <v>3.5</v>
      </c>
      <c r="W67" s="201">
        <v>7.32</v>
      </c>
      <c r="X67" s="201">
        <v>22.76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58.71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19.34</v>
      </c>
      <c r="AQ67" s="201">
        <v>7.73</v>
      </c>
      <c r="AR67" s="201">
        <v>24.2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4.84</v>
      </c>
      <c r="L68" s="201">
        <v>319</v>
      </c>
      <c r="M68" s="201">
        <v>12.57</v>
      </c>
      <c r="N68" s="201">
        <v>14.51</v>
      </c>
      <c r="O68" s="201">
        <v>0</v>
      </c>
      <c r="P68" s="201">
        <v>19.34</v>
      </c>
      <c r="Q68" s="201">
        <v>1.93</v>
      </c>
      <c r="R68" s="201">
        <v>7</v>
      </c>
      <c r="S68" s="201">
        <v>4.3499999999999996</v>
      </c>
      <c r="T68" s="201">
        <v>0</v>
      </c>
      <c r="U68" s="201">
        <v>11.97</v>
      </c>
      <c r="V68" s="201">
        <v>3.5</v>
      </c>
      <c r="W68" s="201">
        <v>7.32</v>
      </c>
      <c r="X68" s="201">
        <v>22.76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58.71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19.34</v>
      </c>
      <c r="AQ68" s="201">
        <v>7.73</v>
      </c>
      <c r="AR68" s="201">
        <v>24.2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4.84</v>
      </c>
      <c r="L69" s="201">
        <v>319</v>
      </c>
      <c r="M69" s="201">
        <v>12.57</v>
      </c>
      <c r="N69" s="201">
        <v>14.51</v>
      </c>
      <c r="O69" s="201">
        <v>0</v>
      </c>
      <c r="P69" s="201">
        <v>19.34</v>
      </c>
      <c r="Q69" s="201">
        <v>1.93</v>
      </c>
      <c r="R69" s="201">
        <v>7</v>
      </c>
      <c r="S69" s="201">
        <v>4.3499999999999996</v>
      </c>
      <c r="T69" s="201">
        <v>0</v>
      </c>
      <c r="U69" s="201">
        <v>11.97</v>
      </c>
      <c r="V69" s="201">
        <v>3.5</v>
      </c>
      <c r="W69" s="201">
        <v>5.8</v>
      </c>
      <c r="X69" s="201">
        <v>19.34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58.71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19.34</v>
      </c>
      <c r="AQ69" s="201">
        <v>7.73</v>
      </c>
      <c r="AR69" s="201">
        <v>24.2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4.84</v>
      </c>
      <c r="L70" s="201">
        <v>319</v>
      </c>
      <c r="M70" s="201">
        <v>12.57</v>
      </c>
      <c r="N70" s="201">
        <v>14.51</v>
      </c>
      <c r="O70" s="201">
        <v>0</v>
      </c>
      <c r="P70" s="201">
        <v>19.34</v>
      </c>
      <c r="Q70" s="201">
        <v>1.93</v>
      </c>
      <c r="R70" s="201">
        <v>7</v>
      </c>
      <c r="S70" s="201">
        <v>4.3499999999999996</v>
      </c>
      <c r="T70" s="201">
        <v>0</v>
      </c>
      <c r="U70" s="201">
        <v>11.97</v>
      </c>
      <c r="V70" s="201">
        <v>3.5</v>
      </c>
      <c r="W70" s="201">
        <v>5.8</v>
      </c>
      <c r="X70" s="201">
        <v>19.34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58.71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19.34</v>
      </c>
      <c r="AQ70" s="201">
        <v>7.73</v>
      </c>
      <c r="AR70" s="201">
        <v>24.2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4.84</v>
      </c>
      <c r="L71" s="201">
        <v>319</v>
      </c>
      <c r="M71" s="201">
        <v>12.57</v>
      </c>
      <c r="N71" s="201">
        <v>14.51</v>
      </c>
      <c r="O71" s="201">
        <v>0</v>
      </c>
      <c r="P71" s="201">
        <v>19.34</v>
      </c>
      <c r="Q71" s="201">
        <v>1.93</v>
      </c>
      <c r="R71" s="201">
        <v>7</v>
      </c>
      <c r="S71" s="201">
        <v>4.3499999999999996</v>
      </c>
      <c r="T71" s="201">
        <v>0</v>
      </c>
      <c r="U71" s="201">
        <v>11.97</v>
      </c>
      <c r="V71" s="201">
        <v>3.5</v>
      </c>
      <c r="W71" s="201">
        <v>5.8</v>
      </c>
      <c r="X71" s="201">
        <v>19.34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58.71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19.34</v>
      </c>
      <c r="AQ71" s="201">
        <v>7.73</v>
      </c>
      <c r="AR71" s="201">
        <v>20.420000000000002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4.84</v>
      </c>
      <c r="L72" s="201">
        <v>319</v>
      </c>
      <c r="M72" s="201">
        <v>12.57</v>
      </c>
      <c r="N72" s="201">
        <v>14.51</v>
      </c>
      <c r="O72" s="201">
        <v>0</v>
      </c>
      <c r="P72" s="201">
        <v>19.34</v>
      </c>
      <c r="Q72" s="201">
        <v>1.93</v>
      </c>
      <c r="R72" s="201">
        <v>7</v>
      </c>
      <c r="S72" s="201">
        <v>4.3499999999999996</v>
      </c>
      <c r="T72" s="201">
        <v>0</v>
      </c>
      <c r="U72" s="201">
        <v>11.97</v>
      </c>
      <c r="V72" s="201">
        <v>3.5</v>
      </c>
      <c r="W72" s="201">
        <v>5.8</v>
      </c>
      <c r="X72" s="201">
        <v>19.34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58.71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19.34</v>
      </c>
      <c r="AQ72" s="201">
        <v>7.73</v>
      </c>
      <c r="AR72" s="201">
        <v>15.35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4.84</v>
      </c>
      <c r="L73" s="201">
        <v>318.2</v>
      </c>
      <c r="M73" s="201">
        <v>12.57</v>
      </c>
      <c r="N73" s="201">
        <v>14.51</v>
      </c>
      <c r="O73" s="201">
        <v>0</v>
      </c>
      <c r="P73" s="201">
        <v>19.34</v>
      </c>
      <c r="Q73" s="201">
        <v>1.93</v>
      </c>
      <c r="R73" s="201">
        <v>6.96</v>
      </c>
      <c r="S73" s="201">
        <v>4.3499999999999996</v>
      </c>
      <c r="T73" s="201">
        <v>0</v>
      </c>
      <c r="U73" s="201">
        <v>11.97</v>
      </c>
      <c r="V73" s="201">
        <v>3.11</v>
      </c>
      <c r="W73" s="201">
        <v>5.8</v>
      </c>
      <c r="X73" s="201">
        <v>19.34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58.71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18.22</v>
      </c>
      <c r="AQ73" s="201">
        <v>7.73</v>
      </c>
      <c r="AR73" s="201">
        <v>8.39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4.84</v>
      </c>
      <c r="L74" s="201">
        <v>318.2</v>
      </c>
      <c r="M74" s="201">
        <v>12.57</v>
      </c>
      <c r="N74" s="201">
        <v>14.51</v>
      </c>
      <c r="O74" s="201">
        <v>0</v>
      </c>
      <c r="P74" s="201">
        <v>19.34</v>
      </c>
      <c r="Q74" s="201">
        <v>1.93</v>
      </c>
      <c r="R74" s="201">
        <v>6.96</v>
      </c>
      <c r="S74" s="201">
        <v>4.3499999999999996</v>
      </c>
      <c r="T74" s="201">
        <v>0</v>
      </c>
      <c r="U74" s="201">
        <v>11.97</v>
      </c>
      <c r="V74" s="201">
        <v>3.38</v>
      </c>
      <c r="W74" s="201">
        <v>5.8</v>
      </c>
      <c r="X74" s="201">
        <v>19.34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58.71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19.34</v>
      </c>
      <c r="AQ74" s="201">
        <v>7.73</v>
      </c>
      <c r="AR74" s="201">
        <v>3.38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4.84</v>
      </c>
      <c r="L75" s="201">
        <v>315.11</v>
      </c>
      <c r="M75" s="201">
        <v>12.57</v>
      </c>
      <c r="N75" s="201">
        <v>14.51</v>
      </c>
      <c r="O75" s="201">
        <v>0</v>
      </c>
      <c r="P75" s="201">
        <v>19.34</v>
      </c>
      <c r="Q75" s="201">
        <v>1.93</v>
      </c>
      <c r="R75" s="201">
        <v>6.96</v>
      </c>
      <c r="S75" s="201">
        <v>4.3499999999999996</v>
      </c>
      <c r="T75" s="201">
        <v>0</v>
      </c>
      <c r="U75" s="201">
        <v>11.97</v>
      </c>
      <c r="V75" s="201">
        <v>3.38</v>
      </c>
      <c r="W75" s="201">
        <v>5.8</v>
      </c>
      <c r="X75" s="201">
        <v>19.34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58.71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19.34</v>
      </c>
      <c r="AQ75" s="201">
        <v>7.74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4.84</v>
      </c>
      <c r="L76" s="201">
        <v>315.11</v>
      </c>
      <c r="M76" s="201">
        <v>12.57</v>
      </c>
      <c r="N76" s="201">
        <v>14.51</v>
      </c>
      <c r="O76" s="201">
        <v>0</v>
      </c>
      <c r="P76" s="201">
        <v>19.34</v>
      </c>
      <c r="Q76" s="201">
        <v>1.93</v>
      </c>
      <c r="R76" s="201">
        <v>6.96</v>
      </c>
      <c r="S76" s="201">
        <v>4.3499999999999996</v>
      </c>
      <c r="T76" s="201">
        <v>0</v>
      </c>
      <c r="U76" s="201">
        <v>11.97</v>
      </c>
      <c r="V76" s="201">
        <v>3.38</v>
      </c>
      <c r="W76" s="201">
        <v>5.8</v>
      </c>
      <c r="X76" s="201">
        <v>19.34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58.71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19.34</v>
      </c>
      <c r="AQ76" s="201">
        <v>7.74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4.84</v>
      </c>
      <c r="L77" s="201">
        <v>315.11</v>
      </c>
      <c r="M77" s="201">
        <v>12.57</v>
      </c>
      <c r="N77" s="201">
        <v>14.51</v>
      </c>
      <c r="O77" s="201">
        <v>0</v>
      </c>
      <c r="P77" s="201">
        <v>19.34</v>
      </c>
      <c r="Q77" s="201">
        <v>1.93</v>
      </c>
      <c r="R77" s="201">
        <v>6.96</v>
      </c>
      <c r="S77" s="201">
        <v>4.3499999999999996</v>
      </c>
      <c r="T77" s="201">
        <v>0</v>
      </c>
      <c r="U77" s="201">
        <v>11.97</v>
      </c>
      <c r="V77" s="201">
        <v>3.38</v>
      </c>
      <c r="W77" s="201">
        <v>5.8</v>
      </c>
      <c r="X77" s="201">
        <v>19.34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58.71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19.34</v>
      </c>
      <c r="AQ77" s="201">
        <v>7.74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4.84</v>
      </c>
      <c r="L78" s="201">
        <v>315.11</v>
      </c>
      <c r="M78" s="201">
        <v>12.57</v>
      </c>
      <c r="N78" s="201">
        <v>14.51</v>
      </c>
      <c r="O78" s="201">
        <v>0</v>
      </c>
      <c r="P78" s="201">
        <v>19.34</v>
      </c>
      <c r="Q78" s="201">
        <v>1.93</v>
      </c>
      <c r="R78" s="201">
        <v>6.96</v>
      </c>
      <c r="S78" s="201">
        <v>4.3499999999999996</v>
      </c>
      <c r="T78" s="201">
        <v>0</v>
      </c>
      <c r="U78" s="201">
        <v>11.97</v>
      </c>
      <c r="V78" s="201">
        <v>3.38</v>
      </c>
      <c r="W78" s="201">
        <v>5.8</v>
      </c>
      <c r="X78" s="201">
        <v>19.34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58.71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19.34</v>
      </c>
      <c r="AQ78" s="201">
        <v>7.74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4.84</v>
      </c>
      <c r="L79" s="201">
        <v>314.45</v>
      </c>
      <c r="M79" s="201">
        <v>12.57</v>
      </c>
      <c r="N79" s="201">
        <v>14.51</v>
      </c>
      <c r="O79" s="201">
        <v>0</v>
      </c>
      <c r="P79" s="201">
        <v>19.34</v>
      </c>
      <c r="Q79" s="201">
        <v>1.93</v>
      </c>
      <c r="R79" s="201">
        <v>6.96</v>
      </c>
      <c r="S79" s="201">
        <v>4.3499999999999996</v>
      </c>
      <c r="T79" s="201">
        <v>0</v>
      </c>
      <c r="U79" s="201">
        <v>11.97</v>
      </c>
      <c r="V79" s="201">
        <v>3.38</v>
      </c>
      <c r="W79" s="201">
        <v>5.8</v>
      </c>
      <c r="X79" s="201">
        <v>19.34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58.71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19.34</v>
      </c>
      <c r="AQ79" s="201">
        <v>7.74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4.84</v>
      </c>
      <c r="L80" s="201">
        <v>314.45</v>
      </c>
      <c r="M80" s="201">
        <v>12.57</v>
      </c>
      <c r="N80" s="201">
        <v>14.51</v>
      </c>
      <c r="O80" s="201">
        <v>0</v>
      </c>
      <c r="P80" s="201">
        <v>19.34</v>
      </c>
      <c r="Q80" s="201">
        <v>1.93</v>
      </c>
      <c r="R80" s="201">
        <v>6.96</v>
      </c>
      <c r="S80" s="201">
        <v>4.3499999999999996</v>
      </c>
      <c r="T80" s="201">
        <v>0</v>
      </c>
      <c r="U80" s="201">
        <v>11.97</v>
      </c>
      <c r="V80" s="201">
        <v>3.38</v>
      </c>
      <c r="W80" s="201">
        <v>5.72</v>
      </c>
      <c r="X80" s="201">
        <v>19.34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58.71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19.34</v>
      </c>
      <c r="AQ80" s="201">
        <v>7.74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4.84</v>
      </c>
      <c r="L81" s="201">
        <v>314.45</v>
      </c>
      <c r="M81" s="201">
        <v>27.3</v>
      </c>
      <c r="N81" s="201">
        <v>32.9</v>
      </c>
      <c r="O81" s="201">
        <v>0</v>
      </c>
      <c r="P81" s="201">
        <v>41.33</v>
      </c>
      <c r="Q81" s="201">
        <v>1.93</v>
      </c>
      <c r="R81" s="201">
        <v>6.96</v>
      </c>
      <c r="S81" s="201">
        <v>4.3499999999999996</v>
      </c>
      <c r="T81" s="201">
        <v>0</v>
      </c>
      <c r="U81" s="201">
        <v>24.8</v>
      </c>
      <c r="V81" s="201">
        <v>3.38</v>
      </c>
      <c r="W81" s="201">
        <v>13.77</v>
      </c>
      <c r="X81" s="201">
        <v>43.77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58.71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19.34</v>
      </c>
      <c r="AQ81" s="201">
        <v>7.74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4.84</v>
      </c>
      <c r="L82" s="201">
        <v>314.45</v>
      </c>
      <c r="M82" s="201">
        <v>27.3</v>
      </c>
      <c r="N82" s="201">
        <v>32.9</v>
      </c>
      <c r="O82" s="201">
        <v>0</v>
      </c>
      <c r="P82" s="201">
        <v>41.33</v>
      </c>
      <c r="Q82" s="201">
        <v>1.93</v>
      </c>
      <c r="R82" s="201">
        <v>6.96</v>
      </c>
      <c r="S82" s="201">
        <v>4.3499999999999996</v>
      </c>
      <c r="T82" s="201">
        <v>0</v>
      </c>
      <c r="U82" s="201">
        <v>24.8</v>
      </c>
      <c r="V82" s="201">
        <v>3.38</v>
      </c>
      <c r="W82" s="201">
        <v>13.77</v>
      </c>
      <c r="X82" s="201">
        <v>43.77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58.71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19.34</v>
      </c>
      <c r="AQ82" s="201">
        <v>7.74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4.84</v>
      </c>
      <c r="L83" s="201">
        <v>314.45</v>
      </c>
      <c r="M83" s="201">
        <v>27.3</v>
      </c>
      <c r="N83" s="201">
        <v>32.9</v>
      </c>
      <c r="O83" s="201">
        <v>0</v>
      </c>
      <c r="P83" s="201">
        <v>41.33</v>
      </c>
      <c r="Q83" s="201">
        <v>1.93</v>
      </c>
      <c r="R83" s="201">
        <v>6.96</v>
      </c>
      <c r="S83" s="201">
        <v>4.3499999999999996</v>
      </c>
      <c r="T83" s="201">
        <v>0</v>
      </c>
      <c r="U83" s="201">
        <v>24.8</v>
      </c>
      <c r="V83" s="201">
        <v>3.38</v>
      </c>
      <c r="W83" s="201">
        <v>13.77</v>
      </c>
      <c r="X83" s="201">
        <v>43.77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58.71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19.34</v>
      </c>
      <c r="AQ83" s="201">
        <v>7.74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4.84</v>
      </c>
      <c r="L84" s="201">
        <v>314.45</v>
      </c>
      <c r="M84" s="201">
        <v>27.3</v>
      </c>
      <c r="N84" s="201">
        <v>32.9</v>
      </c>
      <c r="O84" s="201">
        <v>0</v>
      </c>
      <c r="P84" s="201">
        <v>41.33</v>
      </c>
      <c r="Q84" s="201">
        <v>1.93</v>
      </c>
      <c r="R84" s="201">
        <v>6.96</v>
      </c>
      <c r="S84" s="201">
        <v>4.3499999999999996</v>
      </c>
      <c r="T84" s="201">
        <v>0</v>
      </c>
      <c r="U84" s="201">
        <v>24.8</v>
      </c>
      <c r="V84" s="201">
        <v>3.38</v>
      </c>
      <c r="W84" s="201">
        <v>13.77</v>
      </c>
      <c r="X84" s="201">
        <v>43.77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58.71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19.34</v>
      </c>
      <c r="AQ84" s="201">
        <v>7.74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4.84</v>
      </c>
      <c r="L85" s="201">
        <v>314.45</v>
      </c>
      <c r="M85" s="201">
        <v>27.3</v>
      </c>
      <c r="N85" s="201">
        <v>32.9</v>
      </c>
      <c r="O85" s="201">
        <v>0</v>
      </c>
      <c r="P85" s="201">
        <v>41.33</v>
      </c>
      <c r="Q85" s="201">
        <v>1.93</v>
      </c>
      <c r="R85" s="201">
        <v>6.96</v>
      </c>
      <c r="S85" s="201">
        <v>4.3499999999999996</v>
      </c>
      <c r="T85" s="201">
        <v>0</v>
      </c>
      <c r="U85" s="201">
        <v>24.8</v>
      </c>
      <c r="V85" s="201">
        <v>3.38</v>
      </c>
      <c r="W85" s="201">
        <v>13.82</v>
      </c>
      <c r="X85" s="201">
        <v>43.77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58.71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19.34</v>
      </c>
      <c r="AQ85" s="201">
        <v>7.74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4.84</v>
      </c>
      <c r="L86" s="201">
        <v>314.45</v>
      </c>
      <c r="M86" s="201">
        <v>27.3</v>
      </c>
      <c r="N86" s="201">
        <v>32.9</v>
      </c>
      <c r="O86" s="201">
        <v>0</v>
      </c>
      <c r="P86" s="201">
        <v>41.33</v>
      </c>
      <c r="Q86" s="201">
        <v>1.93</v>
      </c>
      <c r="R86" s="201">
        <v>6.96</v>
      </c>
      <c r="S86" s="201">
        <v>4.3499999999999996</v>
      </c>
      <c r="T86" s="201">
        <v>0</v>
      </c>
      <c r="U86" s="201">
        <v>24.8</v>
      </c>
      <c r="V86" s="201">
        <v>3.38</v>
      </c>
      <c r="W86" s="201">
        <v>13.77</v>
      </c>
      <c r="X86" s="201">
        <v>43.77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58.71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19.34</v>
      </c>
      <c r="AQ86" s="201">
        <v>7.74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4.84</v>
      </c>
      <c r="L87" s="201">
        <v>314.45</v>
      </c>
      <c r="M87" s="201">
        <v>27.3</v>
      </c>
      <c r="N87" s="201">
        <v>32.9</v>
      </c>
      <c r="O87" s="201">
        <v>0</v>
      </c>
      <c r="P87" s="201">
        <v>41.33</v>
      </c>
      <c r="Q87" s="201">
        <v>1.93</v>
      </c>
      <c r="R87" s="201">
        <v>6.96</v>
      </c>
      <c r="S87" s="201">
        <v>4.3499999999999996</v>
      </c>
      <c r="T87" s="201">
        <v>0</v>
      </c>
      <c r="U87" s="201">
        <v>24.8</v>
      </c>
      <c r="V87" s="201">
        <v>3.38</v>
      </c>
      <c r="W87" s="201">
        <v>13.77</v>
      </c>
      <c r="X87" s="201">
        <v>43.77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58.71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19.34</v>
      </c>
      <c r="AQ87" s="201">
        <v>7.74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4.84</v>
      </c>
      <c r="L88" s="201">
        <v>314.45</v>
      </c>
      <c r="M88" s="201">
        <v>27.3</v>
      </c>
      <c r="N88" s="201">
        <v>32.9</v>
      </c>
      <c r="O88" s="201">
        <v>0</v>
      </c>
      <c r="P88" s="201">
        <v>41.33</v>
      </c>
      <c r="Q88" s="201">
        <v>1.93</v>
      </c>
      <c r="R88" s="201">
        <v>6.96</v>
      </c>
      <c r="S88" s="201">
        <v>4.3499999999999996</v>
      </c>
      <c r="T88" s="201">
        <v>0</v>
      </c>
      <c r="U88" s="201">
        <v>24.8</v>
      </c>
      <c r="V88" s="201">
        <v>3.38</v>
      </c>
      <c r="W88" s="201">
        <v>13.77</v>
      </c>
      <c r="X88" s="201">
        <v>43.77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58.71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19.34</v>
      </c>
      <c r="AQ88" s="201">
        <v>7.74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4.84</v>
      </c>
      <c r="L89" s="201">
        <v>314.45</v>
      </c>
      <c r="M89" s="201">
        <v>27.3</v>
      </c>
      <c r="N89" s="201">
        <v>32.9</v>
      </c>
      <c r="O89" s="201">
        <v>0</v>
      </c>
      <c r="P89" s="201">
        <v>41.33</v>
      </c>
      <c r="Q89" s="201">
        <v>1.93</v>
      </c>
      <c r="R89" s="201">
        <v>6.96</v>
      </c>
      <c r="S89" s="201">
        <v>4.3499999999999996</v>
      </c>
      <c r="T89" s="201">
        <v>0</v>
      </c>
      <c r="U89" s="201">
        <v>24.8</v>
      </c>
      <c r="V89" s="201">
        <v>3.38</v>
      </c>
      <c r="W89" s="201">
        <v>7.57</v>
      </c>
      <c r="X89" s="201">
        <v>24.08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58.71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19.34</v>
      </c>
      <c r="AQ89" s="201">
        <v>7.74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4.84</v>
      </c>
      <c r="L90" s="201">
        <v>314.45</v>
      </c>
      <c r="M90" s="201">
        <v>27.3</v>
      </c>
      <c r="N90" s="201">
        <v>32.9</v>
      </c>
      <c r="O90" s="201">
        <v>0</v>
      </c>
      <c r="P90" s="201">
        <v>41.33</v>
      </c>
      <c r="Q90" s="201">
        <v>1.93</v>
      </c>
      <c r="R90" s="201">
        <v>6.96</v>
      </c>
      <c r="S90" s="201">
        <v>4.3499999999999996</v>
      </c>
      <c r="T90" s="201">
        <v>0</v>
      </c>
      <c r="U90" s="201">
        <v>24.8</v>
      </c>
      <c r="V90" s="201">
        <v>3.38</v>
      </c>
      <c r="W90" s="201">
        <v>7.57</v>
      </c>
      <c r="X90" s="201">
        <v>24.08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58.71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19.34</v>
      </c>
      <c r="AQ90" s="201">
        <v>7.74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4.84</v>
      </c>
      <c r="L91" s="201">
        <v>314.45</v>
      </c>
      <c r="M91" s="201">
        <v>27.3</v>
      </c>
      <c r="N91" s="201">
        <v>32.9</v>
      </c>
      <c r="O91" s="201">
        <v>0</v>
      </c>
      <c r="P91" s="201">
        <v>41.33</v>
      </c>
      <c r="Q91" s="201">
        <v>1.93</v>
      </c>
      <c r="R91" s="201">
        <v>6.96</v>
      </c>
      <c r="S91" s="201">
        <v>4.3499999999999996</v>
      </c>
      <c r="T91" s="201">
        <v>0</v>
      </c>
      <c r="U91" s="201">
        <v>24.8</v>
      </c>
      <c r="V91" s="201">
        <v>3.38</v>
      </c>
      <c r="W91" s="201">
        <v>7.57</v>
      </c>
      <c r="X91" s="201">
        <v>23.9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58.71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19.34</v>
      </c>
      <c r="AQ91" s="201">
        <v>7.74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4.84</v>
      </c>
      <c r="L92" s="201">
        <v>314.45</v>
      </c>
      <c r="M92" s="201">
        <v>27.3</v>
      </c>
      <c r="N92" s="201">
        <v>32.9</v>
      </c>
      <c r="O92" s="201">
        <v>0</v>
      </c>
      <c r="P92" s="201">
        <v>41.33</v>
      </c>
      <c r="Q92" s="201">
        <v>1.93</v>
      </c>
      <c r="R92" s="201">
        <v>6.96</v>
      </c>
      <c r="S92" s="201">
        <v>4.3499999999999996</v>
      </c>
      <c r="T92" s="201">
        <v>0</v>
      </c>
      <c r="U92" s="201">
        <v>24.8</v>
      </c>
      <c r="V92" s="201">
        <v>3.38</v>
      </c>
      <c r="W92" s="201">
        <v>7.57</v>
      </c>
      <c r="X92" s="201">
        <v>24.08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58.71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19.34</v>
      </c>
      <c r="AQ92" s="201">
        <v>7.74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4.84</v>
      </c>
      <c r="L93" s="201">
        <v>314.45</v>
      </c>
      <c r="M93" s="201">
        <v>27.3</v>
      </c>
      <c r="N93" s="201">
        <v>32.9</v>
      </c>
      <c r="O93" s="201">
        <v>0</v>
      </c>
      <c r="P93" s="201">
        <v>41.33</v>
      </c>
      <c r="Q93" s="201">
        <v>1.93</v>
      </c>
      <c r="R93" s="201">
        <v>6.96</v>
      </c>
      <c r="S93" s="201">
        <v>4.3499999999999996</v>
      </c>
      <c r="T93" s="201">
        <v>0</v>
      </c>
      <c r="U93" s="201">
        <v>24.8</v>
      </c>
      <c r="V93" s="201">
        <v>3.38</v>
      </c>
      <c r="W93" s="201">
        <v>7.57</v>
      </c>
      <c r="X93" s="201">
        <v>24.08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58.71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19.34</v>
      </c>
      <c r="AQ93" s="201">
        <v>7.74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4.84</v>
      </c>
      <c r="L94" s="201">
        <v>314.45</v>
      </c>
      <c r="M94" s="201">
        <v>27.3</v>
      </c>
      <c r="N94" s="201">
        <v>32.9</v>
      </c>
      <c r="O94" s="201">
        <v>0</v>
      </c>
      <c r="P94" s="201">
        <v>41.33</v>
      </c>
      <c r="Q94" s="201">
        <v>1.93</v>
      </c>
      <c r="R94" s="201">
        <v>6.96</v>
      </c>
      <c r="S94" s="201">
        <v>4.3499999999999996</v>
      </c>
      <c r="T94" s="201">
        <v>0</v>
      </c>
      <c r="U94" s="201">
        <v>24.8</v>
      </c>
      <c r="V94" s="201">
        <v>3.38</v>
      </c>
      <c r="W94" s="201">
        <v>7.57</v>
      </c>
      <c r="X94" s="201">
        <v>24.08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58.71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19.34</v>
      </c>
      <c r="AQ94" s="201">
        <v>7.74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4.84</v>
      </c>
      <c r="L95" s="201">
        <v>314.45</v>
      </c>
      <c r="M95" s="201">
        <v>27.3</v>
      </c>
      <c r="N95" s="201">
        <v>32.9</v>
      </c>
      <c r="O95" s="201">
        <v>0</v>
      </c>
      <c r="P95" s="201">
        <v>41.33</v>
      </c>
      <c r="Q95" s="201">
        <v>1.93</v>
      </c>
      <c r="R95" s="201">
        <v>6.96</v>
      </c>
      <c r="S95" s="201">
        <v>4.3499999999999996</v>
      </c>
      <c r="T95" s="201">
        <v>0</v>
      </c>
      <c r="U95" s="201">
        <v>24.8</v>
      </c>
      <c r="V95" s="201">
        <v>3.38</v>
      </c>
      <c r="W95" s="201">
        <v>7.57</v>
      </c>
      <c r="X95" s="201">
        <v>24.08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58.71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19.34</v>
      </c>
      <c r="AQ95" s="201">
        <v>7.74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4.84</v>
      </c>
      <c r="L96" s="201">
        <v>314.45</v>
      </c>
      <c r="M96" s="201">
        <v>27.3</v>
      </c>
      <c r="N96" s="201">
        <v>32.9</v>
      </c>
      <c r="O96" s="201">
        <v>0</v>
      </c>
      <c r="P96" s="201">
        <v>41.33</v>
      </c>
      <c r="Q96" s="201">
        <v>1.93</v>
      </c>
      <c r="R96" s="201">
        <v>6.96</v>
      </c>
      <c r="S96" s="201">
        <v>4.3499999999999996</v>
      </c>
      <c r="T96" s="201">
        <v>0</v>
      </c>
      <c r="U96" s="201">
        <v>24.8</v>
      </c>
      <c r="V96" s="201">
        <v>3.38</v>
      </c>
      <c r="W96" s="201">
        <v>7.57</v>
      </c>
      <c r="X96" s="201">
        <v>24.08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58.71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19.34</v>
      </c>
      <c r="AQ96" s="201">
        <v>7.74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4.84</v>
      </c>
      <c r="L97" s="201">
        <v>314.45</v>
      </c>
      <c r="M97" s="201">
        <v>27.3</v>
      </c>
      <c r="N97" s="201">
        <v>32.9</v>
      </c>
      <c r="O97" s="201">
        <v>0</v>
      </c>
      <c r="P97" s="201">
        <v>41.33</v>
      </c>
      <c r="Q97" s="201">
        <v>1.93</v>
      </c>
      <c r="R97" s="201">
        <v>6.96</v>
      </c>
      <c r="S97" s="201">
        <v>4.3499999999999996</v>
      </c>
      <c r="T97" s="201">
        <v>0</v>
      </c>
      <c r="U97" s="201">
        <v>24.8</v>
      </c>
      <c r="V97" s="201">
        <v>3.38</v>
      </c>
      <c r="W97" s="201">
        <v>7.57</v>
      </c>
      <c r="X97" s="201">
        <v>24.08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58.71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19.34</v>
      </c>
      <c r="AQ97" s="201">
        <v>7.74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4.84</v>
      </c>
      <c r="L98" s="201">
        <v>314.45</v>
      </c>
      <c r="M98" s="201">
        <v>27.3</v>
      </c>
      <c r="N98" s="201">
        <v>32.9</v>
      </c>
      <c r="O98" s="201">
        <v>0</v>
      </c>
      <c r="P98" s="201">
        <v>41.33</v>
      </c>
      <c r="Q98" s="201">
        <v>1.93</v>
      </c>
      <c r="R98" s="201">
        <v>6.96</v>
      </c>
      <c r="S98" s="201">
        <v>4.3499999999999996</v>
      </c>
      <c r="T98" s="201">
        <v>0</v>
      </c>
      <c r="U98" s="201">
        <v>24.8</v>
      </c>
      <c r="V98" s="201">
        <v>3.38</v>
      </c>
      <c r="W98" s="201">
        <v>7.57</v>
      </c>
      <c r="X98" s="201">
        <v>24.08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58.71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19.34</v>
      </c>
      <c r="AQ98" s="201">
        <v>7.74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0.11615999999999976</v>
      </c>
      <c r="L99">
        <f t="shared" si="0"/>
        <v>7.6200000000000028</v>
      </c>
      <c r="M99">
        <f t="shared" si="0"/>
        <v>0.48983999999999894</v>
      </c>
      <c r="N99">
        <f t="shared" si="0"/>
        <v>0.61434750000000005</v>
      </c>
      <c r="O99">
        <f t="shared" si="0"/>
        <v>0</v>
      </c>
      <c r="P99">
        <f t="shared" si="0"/>
        <v>0.78102499999999986</v>
      </c>
      <c r="Q99">
        <f t="shared" si="0"/>
        <v>4.6320000000000104E-2</v>
      </c>
      <c r="R99">
        <f t="shared" si="0"/>
        <v>0.16768250000000018</v>
      </c>
      <c r="S99">
        <f t="shared" si="0"/>
        <v>0.10440000000000016</v>
      </c>
      <c r="T99">
        <f t="shared" si="0"/>
        <v>0</v>
      </c>
      <c r="U99">
        <f t="shared" si="0"/>
        <v>0.45544249999999964</v>
      </c>
      <c r="V99">
        <f t="shared" si="0"/>
        <v>8.2609999999999975E-2</v>
      </c>
      <c r="W99">
        <f t="shared" si="0"/>
        <v>0.20054249999999998</v>
      </c>
      <c r="X99">
        <f t="shared" si="0"/>
        <v>0.68450499999999981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1.4090400000000007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0.46393999999999924</v>
      </c>
      <c r="AQ99">
        <f t="shared" si="0"/>
        <v>0.18575000000000019</v>
      </c>
      <c r="AR99">
        <f t="shared" si="0"/>
        <v>7.2384999999999991E-2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19.690000000000001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19.690000000000001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19.690000000000001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19.690000000000001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19.690000000000001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19.690000000000001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19.690000000000001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19.690000000000001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19.690000000000001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19.690000000000001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19.690000000000001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19.690000000000001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19.690000000000001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19.690000000000001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19.690000000000001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19.690000000000001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19.690000000000001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19.690000000000001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19.690000000000001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19.690000000000001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19.690000000000001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19.690000000000001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19.690000000000001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19.690000000000001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19.690000000000001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19.690000000000001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19.690000000000001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19.690000000000001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19.690000000000001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19.690000000000001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19.690000000000001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19.690000000000001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19.690000000000001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19.690000000000001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19.690000000000001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19.690000000000001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19.690000000000001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19.690000000000001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19.690000000000001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19.690000000000001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19.690000000000001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19.690000000000001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19.690000000000001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19.690000000000001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19.690000000000001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19.690000000000001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19.690000000000001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19.690000000000001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19.690000000000001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19.690000000000001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19.690000000000001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19.690000000000001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19.690000000000001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19.690000000000001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19.690000000000001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19.690000000000001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19.690000000000001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19.690000000000001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19.690000000000001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19.690000000000001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19.690000000000001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19.690000000000001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19.690000000000001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19.690000000000001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19.690000000000001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19.690000000000001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19.690000000000001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19.690000000000001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19.690000000000001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19.690000000000001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19.690000000000001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19.690000000000001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19.690000000000001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19.690000000000001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19.690000000000001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19.690000000000001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19.690000000000001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19.690000000000001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19.690000000000001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19.690000000000001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19.690000000000001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19.690000000000001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19.690000000000001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19.690000000000001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19.690000000000001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19.690000000000001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19.690000000000001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19.690000000000001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19.690000000000001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19.690000000000001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19.690000000000001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19.690000000000001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19.690000000000001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19.690000000000001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19.690000000000001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19.690000000000001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0.47256000000000092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270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270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270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270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270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270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270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270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270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270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270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270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270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323.98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270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270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270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270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270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270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270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270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270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270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270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270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270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270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270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270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270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6.4934950000000002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18.77</v>
      </c>
      <c r="E3" s="201">
        <v>0</v>
      </c>
      <c r="F3" s="201">
        <v>0</v>
      </c>
      <c r="G3" s="201">
        <v>30.52</v>
      </c>
      <c r="H3" s="201">
        <v>0</v>
      </c>
      <c r="I3" s="201">
        <v>0</v>
      </c>
      <c r="J3" s="201">
        <v>38.51</v>
      </c>
      <c r="K3" s="201">
        <v>236.14</v>
      </c>
      <c r="L3" s="201">
        <v>4.4400000000000004</v>
      </c>
      <c r="M3" s="201">
        <v>2.11</v>
      </c>
      <c r="N3" s="201">
        <v>1.71</v>
      </c>
      <c r="O3" s="201">
        <v>2.42</v>
      </c>
      <c r="P3" s="201">
        <v>0.91</v>
      </c>
      <c r="Q3" s="201">
        <v>1.89</v>
      </c>
      <c r="R3" s="201">
        <v>0.78</v>
      </c>
      <c r="S3" s="201">
        <v>4.82</v>
      </c>
      <c r="T3" s="201">
        <v>0</v>
      </c>
      <c r="U3" s="201">
        <v>2.0499999999999998</v>
      </c>
      <c r="V3" s="201">
        <v>0.3</v>
      </c>
      <c r="W3" s="201">
        <v>0.67</v>
      </c>
      <c r="X3" s="201">
        <v>2.14</v>
      </c>
      <c r="Y3" s="201">
        <v>0</v>
      </c>
      <c r="Z3" s="201">
        <v>4.04</v>
      </c>
      <c r="AA3" s="201">
        <v>1.31</v>
      </c>
      <c r="AB3" s="201">
        <v>0</v>
      </c>
      <c r="AC3" s="201">
        <v>16.61</v>
      </c>
      <c r="AD3" s="201">
        <v>20.77</v>
      </c>
      <c r="AE3" s="201">
        <v>0</v>
      </c>
      <c r="AF3" s="201">
        <v>0</v>
      </c>
      <c r="AG3" s="201">
        <v>76.38</v>
      </c>
      <c r="AH3" s="201">
        <v>0</v>
      </c>
      <c r="AI3" s="201">
        <v>8.49</v>
      </c>
      <c r="AJ3" s="201">
        <v>0</v>
      </c>
      <c r="AK3" s="201">
        <v>15.59</v>
      </c>
      <c r="AL3" s="201">
        <v>0</v>
      </c>
      <c r="AM3" s="201">
        <v>0</v>
      </c>
      <c r="AN3" s="201">
        <v>0</v>
      </c>
      <c r="AO3" s="201">
        <v>392.99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18.77</v>
      </c>
      <c r="E4" s="201">
        <v>0</v>
      </c>
      <c r="F4" s="201">
        <v>0</v>
      </c>
      <c r="G4" s="201">
        <v>30.52</v>
      </c>
      <c r="H4" s="201">
        <v>0</v>
      </c>
      <c r="I4" s="201">
        <v>0</v>
      </c>
      <c r="J4" s="201">
        <v>38.51</v>
      </c>
      <c r="K4" s="201">
        <v>236.14</v>
      </c>
      <c r="L4" s="201">
        <v>4.4400000000000004</v>
      </c>
      <c r="M4" s="201">
        <v>2.11</v>
      </c>
      <c r="N4" s="201">
        <v>1.71</v>
      </c>
      <c r="O4" s="201">
        <v>2.42</v>
      </c>
      <c r="P4" s="201">
        <v>0.91</v>
      </c>
      <c r="Q4" s="201">
        <v>1.89</v>
      </c>
      <c r="R4" s="201">
        <v>0.61</v>
      </c>
      <c r="S4" s="201">
        <v>4.82</v>
      </c>
      <c r="T4" s="201">
        <v>0</v>
      </c>
      <c r="U4" s="201">
        <v>2.0499999999999998</v>
      </c>
      <c r="V4" s="201">
        <v>0.3</v>
      </c>
      <c r="W4" s="201">
        <v>0.67</v>
      </c>
      <c r="X4" s="201">
        <v>2.14</v>
      </c>
      <c r="Y4" s="201">
        <v>0</v>
      </c>
      <c r="Z4" s="201">
        <v>4.04</v>
      </c>
      <c r="AA4" s="201">
        <v>1.31</v>
      </c>
      <c r="AB4" s="201">
        <v>0</v>
      </c>
      <c r="AC4" s="201">
        <v>16.61</v>
      </c>
      <c r="AD4" s="201">
        <v>20.77</v>
      </c>
      <c r="AE4" s="201">
        <v>0</v>
      </c>
      <c r="AF4" s="201">
        <v>0</v>
      </c>
      <c r="AG4" s="201">
        <v>76.38</v>
      </c>
      <c r="AH4" s="201">
        <v>0</v>
      </c>
      <c r="AI4" s="201">
        <v>8.49</v>
      </c>
      <c r="AJ4" s="201">
        <v>0</v>
      </c>
      <c r="AK4" s="201">
        <v>15.59</v>
      </c>
      <c r="AL4" s="201">
        <v>0</v>
      </c>
      <c r="AM4" s="201">
        <v>0</v>
      </c>
      <c r="AN4" s="201">
        <v>0</v>
      </c>
      <c r="AO4" s="201">
        <v>392.99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18.77</v>
      </c>
      <c r="E5" s="201">
        <v>0</v>
      </c>
      <c r="F5" s="201">
        <v>0</v>
      </c>
      <c r="G5" s="201">
        <v>30.52</v>
      </c>
      <c r="H5" s="201">
        <v>0</v>
      </c>
      <c r="I5" s="201">
        <v>0</v>
      </c>
      <c r="J5" s="201">
        <v>38.51</v>
      </c>
      <c r="K5" s="201">
        <v>236.14</v>
      </c>
      <c r="L5" s="201">
        <v>4.4400000000000004</v>
      </c>
      <c r="M5" s="201">
        <v>2.11</v>
      </c>
      <c r="N5" s="201">
        <v>1.71</v>
      </c>
      <c r="O5" s="201">
        <v>2.42</v>
      </c>
      <c r="P5" s="201">
        <v>0.91</v>
      </c>
      <c r="Q5" s="201">
        <v>1.89</v>
      </c>
      <c r="R5" s="201">
        <v>0.61</v>
      </c>
      <c r="S5" s="201">
        <v>4.82</v>
      </c>
      <c r="T5" s="201">
        <v>0</v>
      </c>
      <c r="U5" s="201">
        <v>2.0499999999999998</v>
      </c>
      <c r="V5" s="201">
        <v>0.19</v>
      </c>
      <c r="W5" s="201">
        <v>0.67</v>
      </c>
      <c r="X5" s="201">
        <v>2.14</v>
      </c>
      <c r="Y5" s="201">
        <v>0</v>
      </c>
      <c r="Z5" s="201">
        <v>4.04</v>
      </c>
      <c r="AA5" s="201">
        <v>0.89</v>
      </c>
      <c r="AB5" s="201">
        <v>0</v>
      </c>
      <c r="AC5" s="201">
        <v>16.61</v>
      </c>
      <c r="AD5" s="201">
        <v>20.77</v>
      </c>
      <c r="AE5" s="201">
        <v>0</v>
      </c>
      <c r="AF5" s="201">
        <v>0</v>
      </c>
      <c r="AG5" s="201">
        <v>76.38</v>
      </c>
      <c r="AH5" s="201">
        <v>0</v>
      </c>
      <c r="AI5" s="201">
        <v>8.49</v>
      </c>
      <c r="AJ5" s="201">
        <v>0</v>
      </c>
      <c r="AK5" s="201">
        <v>15.59</v>
      </c>
      <c r="AL5" s="201">
        <v>0</v>
      </c>
      <c r="AM5" s="201">
        <v>0</v>
      </c>
      <c r="AN5" s="201">
        <v>0</v>
      </c>
      <c r="AO5" s="201">
        <v>392.99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18.77</v>
      </c>
      <c r="E6" s="201">
        <v>0</v>
      </c>
      <c r="F6" s="201">
        <v>0</v>
      </c>
      <c r="G6" s="201">
        <v>30.52</v>
      </c>
      <c r="H6" s="201">
        <v>0</v>
      </c>
      <c r="I6" s="201">
        <v>0</v>
      </c>
      <c r="J6" s="201">
        <v>38.51</v>
      </c>
      <c r="K6" s="201">
        <v>236.14</v>
      </c>
      <c r="L6" s="201">
        <v>4.4400000000000004</v>
      </c>
      <c r="M6" s="201">
        <v>2.11</v>
      </c>
      <c r="N6" s="201">
        <v>1.71</v>
      </c>
      <c r="O6" s="201">
        <v>2.42</v>
      </c>
      <c r="P6" s="201">
        <v>0.91</v>
      </c>
      <c r="Q6" s="201">
        <v>1.89</v>
      </c>
      <c r="R6" s="201">
        <v>0.61</v>
      </c>
      <c r="S6" s="201">
        <v>4.82</v>
      </c>
      <c r="T6" s="201">
        <v>0</v>
      </c>
      <c r="U6" s="201">
        <v>2.0499999999999998</v>
      </c>
      <c r="V6" s="201">
        <v>0.3</v>
      </c>
      <c r="W6" s="201">
        <v>0.67</v>
      </c>
      <c r="X6" s="201">
        <v>2.14</v>
      </c>
      <c r="Y6" s="201">
        <v>0</v>
      </c>
      <c r="Z6" s="201">
        <v>2.73</v>
      </c>
      <c r="AA6" s="201">
        <v>0.89</v>
      </c>
      <c r="AB6" s="201">
        <v>0</v>
      </c>
      <c r="AC6" s="201">
        <v>16.61</v>
      </c>
      <c r="AD6" s="201">
        <v>20.77</v>
      </c>
      <c r="AE6" s="201">
        <v>0</v>
      </c>
      <c r="AF6" s="201">
        <v>0</v>
      </c>
      <c r="AG6" s="201">
        <v>76.38</v>
      </c>
      <c r="AH6" s="201">
        <v>0</v>
      </c>
      <c r="AI6" s="201">
        <v>8.49</v>
      </c>
      <c r="AJ6" s="201">
        <v>0</v>
      </c>
      <c r="AK6" s="201">
        <v>15.59</v>
      </c>
      <c r="AL6" s="201">
        <v>0</v>
      </c>
      <c r="AM6" s="201">
        <v>0</v>
      </c>
      <c r="AN6" s="201">
        <v>0</v>
      </c>
      <c r="AO6" s="201">
        <v>392.99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18.77</v>
      </c>
      <c r="E7" s="201">
        <v>0</v>
      </c>
      <c r="F7" s="201">
        <v>0</v>
      </c>
      <c r="G7" s="201">
        <v>30.52</v>
      </c>
      <c r="H7" s="201">
        <v>0</v>
      </c>
      <c r="I7" s="201">
        <v>0</v>
      </c>
      <c r="J7" s="201">
        <v>38.51</v>
      </c>
      <c r="K7" s="201">
        <v>236.14</v>
      </c>
      <c r="L7" s="201">
        <v>4.4400000000000004</v>
      </c>
      <c r="M7" s="201">
        <v>2.11</v>
      </c>
      <c r="N7" s="201">
        <v>1.71</v>
      </c>
      <c r="O7" s="201">
        <v>2.42</v>
      </c>
      <c r="P7" s="201">
        <v>0.91</v>
      </c>
      <c r="Q7" s="201">
        <v>1.89</v>
      </c>
      <c r="R7" s="201">
        <v>8.9</v>
      </c>
      <c r="S7" s="201">
        <v>4.82</v>
      </c>
      <c r="T7" s="201">
        <v>0</v>
      </c>
      <c r="U7" s="201">
        <v>2.0499999999999998</v>
      </c>
      <c r="V7" s="201">
        <v>4.2699999999999996</v>
      </c>
      <c r="W7" s="201">
        <v>0.67</v>
      </c>
      <c r="X7" s="201">
        <v>2.14</v>
      </c>
      <c r="Y7" s="201">
        <v>0</v>
      </c>
      <c r="Z7" s="201">
        <v>4.04</v>
      </c>
      <c r="AA7" s="201">
        <v>25.12</v>
      </c>
      <c r="AB7" s="201">
        <v>0</v>
      </c>
      <c r="AC7" s="201">
        <v>16.61</v>
      </c>
      <c r="AD7" s="201">
        <v>20.77</v>
      </c>
      <c r="AE7" s="201">
        <v>0</v>
      </c>
      <c r="AF7" s="201">
        <v>0</v>
      </c>
      <c r="AG7" s="201">
        <v>76.38</v>
      </c>
      <c r="AH7" s="201">
        <v>0</v>
      </c>
      <c r="AI7" s="201">
        <v>8.49</v>
      </c>
      <c r="AJ7" s="201">
        <v>0</v>
      </c>
      <c r="AK7" s="201">
        <v>15.59</v>
      </c>
      <c r="AL7" s="201">
        <v>0</v>
      </c>
      <c r="AM7" s="201">
        <v>0</v>
      </c>
      <c r="AN7" s="201">
        <v>0</v>
      </c>
      <c r="AO7" s="201">
        <v>392.99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18.77</v>
      </c>
      <c r="E8" s="201">
        <v>0</v>
      </c>
      <c r="F8" s="201">
        <v>0</v>
      </c>
      <c r="G8" s="201">
        <v>30.52</v>
      </c>
      <c r="H8" s="201">
        <v>0</v>
      </c>
      <c r="I8" s="201">
        <v>0</v>
      </c>
      <c r="J8" s="201">
        <v>38.51</v>
      </c>
      <c r="K8" s="201">
        <v>236.14</v>
      </c>
      <c r="L8" s="201">
        <v>4.4400000000000004</v>
      </c>
      <c r="M8" s="201">
        <v>2.11</v>
      </c>
      <c r="N8" s="201">
        <v>1.71</v>
      </c>
      <c r="O8" s="201">
        <v>2.42</v>
      </c>
      <c r="P8" s="201">
        <v>0.91</v>
      </c>
      <c r="Q8" s="201">
        <v>1.89</v>
      </c>
      <c r="R8" s="201">
        <v>8.9</v>
      </c>
      <c r="S8" s="201">
        <v>4.82</v>
      </c>
      <c r="T8" s="201">
        <v>0</v>
      </c>
      <c r="U8" s="201">
        <v>2.0499999999999998</v>
      </c>
      <c r="V8" s="201">
        <v>4.2699999999999996</v>
      </c>
      <c r="W8" s="201">
        <v>0.67</v>
      </c>
      <c r="X8" s="201">
        <v>2.14</v>
      </c>
      <c r="Y8" s="201">
        <v>0</v>
      </c>
      <c r="Z8" s="201">
        <v>4.04</v>
      </c>
      <c r="AA8" s="201">
        <v>25.12</v>
      </c>
      <c r="AB8" s="201">
        <v>0</v>
      </c>
      <c r="AC8" s="201">
        <v>16.61</v>
      </c>
      <c r="AD8" s="201">
        <v>20.77</v>
      </c>
      <c r="AE8" s="201">
        <v>0</v>
      </c>
      <c r="AF8" s="201">
        <v>0</v>
      </c>
      <c r="AG8" s="201">
        <v>76.38</v>
      </c>
      <c r="AH8" s="201">
        <v>0</v>
      </c>
      <c r="AI8" s="201">
        <v>8.49</v>
      </c>
      <c r="AJ8" s="201">
        <v>0</v>
      </c>
      <c r="AK8" s="201">
        <v>15.59</v>
      </c>
      <c r="AL8" s="201">
        <v>0</v>
      </c>
      <c r="AM8" s="201">
        <v>0</v>
      </c>
      <c r="AN8" s="201">
        <v>0</v>
      </c>
      <c r="AO8" s="201">
        <v>392.99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18.77</v>
      </c>
      <c r="E9" s="201">
        <v>0</v>
      </c>
      <c r="F9" s="201">
        <v>0</v>
      </c>
      <c r="G9" s="201">
        <v>30.52</v>
      </c>
      <c r="H9" s="201">
        <v>0</v>
      </c>
      <c r="I9" s="201">
        <v>0</v>
      </c>
      <c r="J9" s="201">
        <v>38.51</v>
      </c>
      <c r="K9" s="201">
        <v>236.14</v>
      </c>
      <c r="L9" s="201">
        <v>4.4400000000000004</v>
      </c>
      <c r="M9" s="201">
        <v>2.11</v>
      </c>
      <c r="N9" s="201">
        <v>1.71</v>
      </c>
      <c r="O9" s="201">
        <v>2.42</v>
      </c>
      <c r="P9" s="201">
        <v>0.91</v>
      </c>
      <c r="Q9" s="201">
        <v>1.89</v>
      </c>
      <c r="R9" s="201">
        <v>8.9</v>
      </c>
      <c r="S9" s="201">
        <v>4.82</v>
      </c>
      <c r="T9" s="201">
        <v>0</v>
      </c>
      <c r="U9" s="201">
        <v>2.0499999999999998</v>
      </c>
      <c r="V9" s="201">
        <v>4.2699999999999996</v>
      </c>
      <c r="W9" s="201">
        <v>0.67</v>
      </c>
      <c r="X9" s="201">
        <v>2.14</v>
      </c>
      <c r="Y9" s="201">
        <v>0</v>
      </c>
      <c r="Z9" s="201">
        <v>4.04</v>
      </c>
      <c r="AA9" s="201">
        <v>25.12</v>
      </c>
      <c r="AB9" s="201">
        <v>0</v>
      </c>
      <c r="AC9" s="201">
        <v>16.61</v>
      </c>
      <c r="AD9" s="201">
        <v>20.77</v>
      </c>
      <c r="AE9" s="201">
        <v>0</v>
      </c>
      <c r="AF9" s="201">
        <v>0</v>
      </c>
      <c r="AG9" s="201">
        <v>76.38</v>
      </c>
      <c r="AH9" s="201">
        <v>0</v>
      </c>
      <c r="AI9" s="201">
        <v>8.49</v>
      </c>
      <c r="AJ9" s="201">
        <v>0</v>
      </c>
      <c r="AK9" s="201">
        <v>15.59</v>
      </c>
      <c r="AL9" s="201">
        <v>0</v>
      </c>
      <c r="AM9" s="201">
        <v>0</v>
      </c>
      <c r="AN9" s="201">
        <v>0</v>
      </c>
      <c r="AO9" s="201">
        <v>392.99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18.77</v>
      </c>
      <c r="E10" s="201">
        <v>0</v>
      </c>
      <c r="F10" s="201">
        <v>0</v>
      </c>
      <c r="G10" s="201">
        <v>30.52</v>
      </c>
      <c r="H10" s="201">
        <v>0</v>
      </c>
      <c r="I10" s="201">
        <v>0</v>
      </c>
      <c r="J10" s="201">
        <v>38.51</v>
      </c>
      <c r="K10" s="201">
        <v>236.14</v>
      </c>
      <c r="L10" s="201">
        <v>4.4400000000000004</v>
      </c>
      <c r="M10" s="201">
        <v>2.11</v>
      </c>
      <c r="N10" s="201">
        <v>1.71</v>
      </c>
      <c r="O10" s="201">
        <v>2.42</v>
      </c>
      <c r="P10" s="201">
        <v>0.91</v>
      </c>
      <c r="Q10" s="201">
        <v>1.89</v>
      </c>
      <c r="R10" s="201">
        <v>8.9</v>
      </c>
      <c r="S10" s="201">
        <v>4.82</v>
      </c>
      <c r="T10" s="201">
        <v>0</v>
      </c>
      <c r="U10" s="201">
        <v>2.0499999999999998</v>
      </c>
      <c r="V10" s="201">
        <v>4.2699999999999996</v>
      </c>
      <c r="W10" s="201">
        <v>0.67</v>
      </c>
      <c r="X10" s="201">
        <v>2.14</v>
      </c>
      <c r="Y10" s="201">
        <v>0</v>
      </c>
      <c r="Z10" s="201">
        <v>4.04</v>
      </c>
      <c r="AA10" s="201">
        <v>25.12</v>
      </c>
      <c r="AB10" s="201">
        <v>0</v>
      </c>
      <c r="AC10" s="201">
        <v>16.61</v>
      </c>
      <c r="AD10" s="201">
        <v>20.77</v>
      </c>
      <c r="AE10" s="201">
        <v>0</v>
      </c>
      <c r="AF10" s="201">
        <v>0</v>
      </c>
      <c r="AG10" s="201">
        <v>76.38</v>
      </c>
      <c r="AH10" s="201">
        <v>0</v>
      </c>
      <c r="AI10" s="201">
        <v>8.49</v>
      </c>
      <c r="AJ10" s="201">
        <v>0</v>
      </c>
      <c r="AK10" s="201">
        <v>15.59</v>
      </c>
      <c r="AL10" s="201">
        <v>0</v>
      </c>
      <c r="AM10" s="201">
        <v>0</v>
      </c>
      <c r="AN10" s="201">
        <v>0</v>
      </c>
      <c r="AO10" s="201">
        <v>392.99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18.96</v>
      </c>
      <c r="E11" s="201">
        <v>0</v>
      </c>
      <c r="F11" s="201">
        <v>0</v>
      </c>
      <c r="G11" s="201">
        <v>30.52</v>
      </c>
      <c r="H11" s="201">
        <v>0</v>
      </c>
      <c r="I11" s="201">
        <v>0</v>
      </c>
      <c r="J11" s="201">
        <v>38.51</v>
      </c>
      <c r="K11" s="201">
        <v>236.14</v>
      </c>
      <c r="L11" s="201">
        <v>4.4400000000000004</v>
      </c>
      <c r="M11" s="201">
        <v>2.11</v>
      </c>
      <c r="N11" s="201">
        <v>1.71</v>
      </c>
      <c r="O11" s="201">
        <v>2.42</v>
      </c>
      <c r="P11" s="201">
        <v>0.91</v>
      </c>
      <c r="Q11" s="201">
        <v>1.89</v>
      </c>
      <c r="R11" s="201">
        <v>8.9499999999999993</v>
      </c>
      <c r="S11" s="201">
        <v>4.82</v>
      </c>
      <c r="T11" s="201">
        <v>0</v>
      </c>
      <c r="U11" s="201">
        <v>2.0499999999999998</v>
      </c>
      <c r="V11" s="201">
        <v>5.0599999999999996</v>
      </c>
      <c r="W11" s="201">
        <v>1</v>
      </c>
      <c r="X11" s="201">
        <v>3.25</v>
      </c>
      <c r="Y11" s="201">
        <v>0</v>
      </c>
      <c r="Z11" s="201">
        <v>63.3</v>
      </c>
      <c r="AA11" s="201">
        <v>24.95</v>
      </c>
      <c r="AB11" s="201">
        <v>0</v>
      </c>
      <c r="AC11" s="201">
        <v>16.61</v>
      </c>
      <c r="AD11" s="201">
        <v>20.77</v>
      </c>
      <c r="AE11" s="201">
        <v>0</v>
      </c>
      <c r="AF11" s="201">
        <v>0</v>
      </c>
      <c r="AG11" s="201">
        <v>76.38</v>
      </c>
      <c r="AH11" s="201">
        <v>0</v>
      </c>
      <c r="AI11" s="201">
        <v>8.49</v>
      </c>
      <c r="AJ11" s="201">
        <v>0</v>
      </c>
      <c r="AK11" s="201">
        <v>15.59</v>
      </c>
      <c r="AL11" s="201">
        <v>0</v>
      </c>
      <c r="AM11" s="201">
        <v>0</v>
      </c>
      <c r="AN11" s="201">
        <v>0</v>
      </c>
      <c r="AO11" s="201">
        <v>392.99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18.96</v>
      </c>
      <c r="E12" s="201">
        <v>0</v>
      </c>
      <c r="F12" s="201">
        <v>0</v>
      </c>
      <c r="G12" s="201">
        <v>30.52</v>
      </c>
      <c r="H12" s="201">
        <v>0</v>
      </c>
      <c r="I12" s="201">
        <v>0</v>
      </c>
      <c r="J12" s="201">
        <v>38.51</v>
      </c>
      <c r="K12" s="201">
        <v>236.14</v>
      </c>
      <c r="L12" s="201">
        <v>4.4400000000000004</v>
      </c>
      <c r="M12" s="201">
        <v>2.11</v>
      </c>
      <c r="N12" s="201">
        <v>1.71</v>
      </c>
      <c r="O12" s="201">
        <v>2.42</v>
      </c>
      <c r="P12" s="201">
        <v>0.91</v>
      </c>
      <c r="Q12" s="201">
        <v>1.89</v>
      </c>
      <c r="R12" s="201">
        <v>8.9499999999999993</v>
      </c>
      <c r="S12" s="201">
        <v>4.82</v>
      </c>
      <c r="T12" s="201">
        <v>0</v>
      </c>
      <c r="U12" s="201">
        <v>2.0499999999999998</v>
      </c>
      <c r="V12" s="201">
        <v>4.2699999999999996</v>
      </c>
      <c r="W12" s="201">
        <v>1</v>
      </c>
      <c r="X12" s="201">
        <v>3.25</v>
      </c>
      <c r="Y12" s="201">
        <v>0</v>
      </c>
      <c r="Z12" s="201">
        <v>63.3</v>
      </c>
      <c r="AA12" s="201">
        <v>24.95</v>
      </c>
      <c r="AB12" s="201">
        <v>0</v>
      </c>
      <c r="AC12" s="201">
        <v>16.61</v>
      </c>
      <c r="AD12" s="201">
        <v>20.77</v>
      </c>
      <c r="AE12" s="201">
        <v>0</v>
      </c>
      <c r="AF12" s="201">
        <v>0</v>
      </c>
      <c r="AG12" s="201">
        <v>76.38</v>
      </c>
      <c r="AH12" s="201">
        <v>0</v>
      </c>
      <c r="AI12" s="201">
        <v>8.49</v>
      </c>
      <c r="AJ12" s="201">
        <v>0</v>
      </c>
      <c r="AK12" s="201">
        <v>15.59</v>
      </c>
      <c r="AL12" s="201">
        <v>0</v>
      </c>
      <c r="AM12" s="201">
        <v>0</v>
      </c>
      <c r="AN12" s="201">
        <v>0</v>
      </c>
      <c r="AO12" s="201">
        <v>392.99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18.96</v>
      </c>
      <c r="E13" s="201">
        <v>0</v>
      </c>
      <c r="F13" s="201">
        <v>0</v>
      </c>
      <c r="G13" s="201">
        <v>30.52</v>
      </c>
      <c r="H13" s="201">
        <v>0</v>
      </c>
      <c r="I13" s="201">
        <v>0</v>
      </c>
      <c r="J13" s="201">
        <v>38.51</v>
      </c>
      <c r="K13" s="201">
        <v>236.14</v>
      </c>
      <c r="L13" s="201">
        <v>4.4400000000000004</v>
      </c>
      <c r="M13" s="201">
        <v>2.11</v>
      </c>
      <c r="N13" s="201">
        <v>1.71</v>
      </c>
      <c r="O13" s="201">
        <v>2.42</v>
      </c>
      <c r="P13" s="201">
        <v>0.91</v>
      </c>
      <c r="Q13" s="201">
        <v>1.89</v>
      </c>
      <c r="R13" s="201">
        <v>8.81</v>
      </c>
      <c r="S13" s="201">
        <v>4.82</v>
      </c>
      <c r="T13" s="201">
        <v>0</v>
      </c>
      <c r="U13" s="201">
        <v>2.0499999999999998</v>
      </c>
      <c r="V13" s="201">
        <v>4.0999999999999996</v>
      </c>
      <c r="W13" s="201">
        <v>0.67</v>
      </c>
      <c r="X13" s="201">
        <v>2.14</v>
      </c>
      <c r="Y13" s="201">
        <v>0</v>
      </c>
      <c r="Z13" s="201">
        <v>72.17</v>
      </c>
      <c r="AA13" s="201">
        <v>24.95</v>
      </c>
      <c r="AB13" s="201">
        <v>0</v>
      </c>
      <c r="AC13" s="201">
        <v>16.61</v>
      </c>
      <c r="AD13" s="201">
        <v>20.77</v>
      </c>
      <c r="AE13" s="201">
        <v>0</v>
      </c>
      <c r="AF13" s="201">
        <v>0</v>
      </c>
      <c r="AG13" s="201">
        <v>76.38</v>
      </c>
      <c r="AH13" s="201">
        <v>0</v>
      </c>
      <c r="AI13" s="201">
        <v>8.49</v>
      </c>
      <c r="AJ13" s="201">
        <v>0</v>
      </c>
      <c r="AK13" s="201">
        <v>15.59</v>
      </c>
      <c r="AL13" s="201">
        <v>0</v>
      </c>
      <c r="AM13" s="201">
        <v>0</v>
      </c>
      <c r="AN13" s="201">
        <v>0</v>
      </c>
      <c r="AO13" s="201">
        <v>392.99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18.96</v>
      </c>
      <c r="E14" s="201">
        <v>0</v>
      </c>
      <c r="F14" s="201">
        <v>0</v>
      </c>
      <c r="G14" s="201">
        <v>30.52</v>
      </c>
      <c r="H14" s="201">
        <v>0</v>
      </c>
      <c r="I14" s="201">
        <v>0</v>
      </c>
      <c r="J14" s="201">
        <v>38.51</v>
      </c>
      <c r="K14" s="201">
        <v>236.14</v>
      </c>
      <c r="L14" s="201">
        <v>4.4400000000000004</v>
      </c>
      <c r="M14" s="201">
        <v>2.11</v>
      </c>
      <c r="N14" s="201">
        <v>1.71</v>
      </c>
      <c r="O14" s="201">
        <v>2.42</v>
      </c>
      <c r="P14" s="201">
        <v>0.91</v>
      </c>
      <c r="Q14" s="201">
        <v>1.89</v>
      </c>
      <c r="R14" s="201">
        <v>8.9</v>
      </c>
      <c r="S14" s="201">
        <v>4.82</v>
      </c>
      <c r="T14" s="201">
        <v>0</v>
      </c>
      <c r="U14" s="201">
        <v>2.0499999999999998</v>
      </c>
      <c r="V14" s="201">
        <v>4.0999999999999996</v>
      </c>
      <c r="W14" s="201">
        <v>0.67</v>
      </c>
      <c r="X14" s="201">
        <v>2.14</v>
      </c>
      <c r="Y14" s="201">
        <v>0</v>
      </c>
      <c r="Z14" s="201">
        <v>76.02</v>
      </c>
      <c r="AA14" s="201">
        <v>24.95</v>
      </c>
      <c r="AB14" s="201">
        <v>0</v>
      </c>
      <c r="AC14" s="201">
        <v>16.61</v>
      </c>
      <c r="AD14" s="201">
        <v>20.77</v>
      </c>
      <c r="AE14" s="201">
        <v>0</v>
      </c>
      <c r="AF14" s="201">
        <v>0</v>
      </c>
      <c r="AG14" s="201">
        <v>76.38</v>
      </c>
      <c r="AH14" s="201">
        <v>0</v>
      </c>
      <c r="AI14" s="201">
        <v>8.49</v>
      </c>
      <c r="AJ14" s="201">
        <v>0</v>
      </c>
      <c r="AK14" s="201">
        <v>15.59</v>
      </c>
      <c r="AL14" s="201">
        <v>0</v>
      </c>
      <c r="AM14" s="201">
        <v>0</v>
      </c>
      <c r="AN14" s="201">
        <v>0</v>
      </c>
      <c r="AO14" s="201">
        <v>392.99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18.96</v>
      </c>
      <c r="E15" s="201">
        <v>0</v>
      </c>
      <c r="F15" s="201">
        <v>0</v>
      </c>
      <c r="G15" s="201">
        <v>30.52</v>
      </c>
      <c r="H15" s="201">
        <v>0</v>
      </c>
      <c r="I15" s="201">
        <v>0</v>
      </c>
      <c r="J15" s="201">
        <v>38.51</v>
      </c>
      <c r="K15" s="201">
        <v>236.14</v>
      </c>
      <c r="L15" s="201">
        <v>4.4400000000000004</v>
      </c>
      <c r="M15" s="201">
        <v>2.11</v>
      </c>
      <c r="N15" s="201">
        <v>1.61</v>
      </c>
      <c r="O15" s="201">
        <v>2.42</v>
      </c>
      <c r="P15" s="201">
        <v>0.91</v>
      </c>
      <c r="Q15" s="201">
        <v>1.89</v>
      </c>
      <c r="R15" s="201">
        <v>8.9</v>
      </c>
      <c r="S15" s="201">
        <v>4.82</v>
      </c>
      <c r="T15" s="201">
        <v>0</v>
      </c>
      <c r="U15" s="201">
        <v>2.0499999999999998</v>
      </c>
      <c r="V15" s="201">
        <v>4.0999999999999996</v>
      </c>
      <c r="W15" s="201">
        <v>0.67</v>
      </c>
      <c r="X15" s="201">
        <v>2.14</v>
      </c>
      <c r="Y15" s="201">
        <v>0</v>
      </c>
      <c r="Z15" s="201">
        <v>64.209999999999994</v>
      </c>
      <c r="AA15" s="201">
        <v>25.11</v>
      </c>
      <c r="AB15" s="201">
        <v>0</v>
      </c>
      <c r="AC15" s="201">
        <v>16.61</v>
      </c>
      <c r="AD15" s="201">
        <v>20.77</v>
      </c>
      <c r="AE15" s="201">
        <v>0</v>
      </c>
      <c r="AF15" s="201">
        <v>0</v>
      </c>
      <c r="AG15" s="201">
        <v>76.38</v>
      </c>
      <c r="AH15" s="201">
        <v>0</v>
      </c>
      <c r="AI15" s="201">
        <v>8.49</v>
      </c>
      <c r="AJ15" s="201">
        <v>0</v>
      </c>
      <c r="AK15" s="201">
        <v>15.59</v>
      </c>
      <c r="AL15" s="201">
        <v>0</v>
      </c>
      <c r="AM15" s="201">
        <v>0</v>
      </c>
      <c r="AN15" s="201">
        <v>0</v>
      </c>
      <c r="AO15" s="201">
        <v>392.99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18.96</v>
      </c>
      <c r="E16" s="201">
        <v>0</v>
      </c>
      <c r="F16" s="201">
        <v>0</v>
      </c>
      <c r="G16" s="201">
        <v>30.52</v>
      </c>
      <c r="H16" s="201">
        <v>0</v>
      </c>
      <c r="I16" s="201">
        <v>0</v>
      </c>
      <c r="J16" s="201">
        <v>38.51</v>
      </c>
      <c r="K16" s="201">
        <v>236.14</v>
      </c>
      <c r="L16" s="201">
        <v>4.4400000000000004</v>
      </c>
      <c r="M16" s="201">
        <v>2.11</v>
      </c>
      <c r="N16" s="201">
        <v>1.61</v>
      </c>
      <c r="O16" s="201">
        <v>2.42</v>
      </c>
      <c r="P16" s="201">
        <v>0.91</v>
      </c>
      <c r="Q16" s="201">
        <v>1.89</v>
      </c>
      <c r="R16" s="201">
        <v>8.9</v>
      </c>
      <c r="S16" s="201">
        <v>4.82</v>
      </c>
      <c r="T16" s="201">
        <v>0</v>
      </c>
      <c r="U16" s="201">
        <v>2.0499999999999998</v>
      </c>
      <c r="V16" s="201">
        <v>4.0999999999999996</v>
      </c>
      <c r="W16" s="201">
        <v>0.67</v>
      </c>
      <c r="X16" s="201">
        <v>2.14</v>
      </c>
      <c r="Y16" s="201">
        <v>0</v>
      </c>
      <c r="Z16" s="201">
        <v>35.200000000000003</v>
      </c>
      <c r="AA16" s="201">
        <v>25.11</v>
      </c>
      <c r="AB16" s="201">
        <v>0</v>
      </c>
      <c r="AC16" s="201">
        <v>16.61</v>
      </c>
      <c r="AD16" s="201">
        <v>20.77</v>
      </c>
      <c r="AE16" s="201">
        <v>0</v>
      </c>
      <c r="AF16" s="201">
        <v>0</v>
      </c>
      <c r="AG16" s="201">
        <v>76.38</v>
      </c>
      <c r="AH16" s="201">
        <v>0</v>
      </c>
      <c r="AI16" s="201">
        <v>8.49</v>
      </c>
      <c r="AJ16" s="201">
        <v>0</v>
      </c>
      <c r="AK16" s="201">
        <v>15.59</v>
      </c>
      <c r="AL16" s="201">
        <v>0</v>
      </c>
      <c r="AM16" s="201">
        <v>0</v>
      </c>
      <c r="AN16" s="201">
        <v>0</v>
      </c>
      <c r="AO16" s="201">
        <v>392.99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18.96</v>
      </c>
      <c r="E17" s="201">
        <v>0</v>
      </c>
      <c r="F17" s="201">
        <v>0</v>
      </c>
      <c r="G17" s="201">
        <v>30.52</v>
      </c>
      <c r="H17" s="201">
        <v>0</v>
      </c>
      <c r="I17" s="201">
        <v>0</v>
      </c>
      <c r="J17" s="201">
        <v>38.51</v>
      </c>
      <c r="K17" s="201">
        <v>236.14</v>
      </c>
      <c r="L17" s="201">
        <v>4.4400000000000004</v>
      </c>
      <c r="M17" s="201">
        <v>2.11</v>
      </c>
      <c r="N17" s="201">
        <v>1.61</v>
      </c>
      <c r="O17" s="201">
        <v>2.42</v>
      </c>
      <c r="P17" s="201">
        <v>0.91</v>
      </c>
      <c r="Q17" s="201">
        <v>1.89</v>
      </c>
      <c r="R17" s="201">
        <v>8.9</v>
      </c>
      <c r="S17" s="201">
        <v>4.82</v>
      </c>
      <c r="T17" s="201">
        <v>0</v>
      </c>
      <c r="U17" s="201">
        <v>2.0499999999999998</v>
      </c>
      <c r="V17" s="201">
        <v>4.0999999999999996</v>
      </c>
      <c r="W17" s="201">
        <v>0.67</v>
      </c>
      <c r="X17" s="201">
        <v>2.14</v>
      </c>
      <c r="Y17" s="201">
        <v>0</v>
      </c>
      <c r="Z17" s="201">
        <v>35.200000000000003</v>
      </c>
      <c r="AA17" s="201">
        <v>25.11</v>
      </c>
      <c r="AB17" s="201">
        <v>0</v>
      </c>
      <c r="AC17" s="201">
        <v>16.61</v>
      </c>
      <c r="AD17" s="201">
        <v>20.77</v>
      </c>
      <c r="AE17" s="201">
        <v>0</v>
      </c>
      <c r="AF17" s="201">
        <v>0</v>
      </c>
      <c r="AG17" s="201">
        <v>76.38</v>
      </c>
      <c r="AH17" s="201">
        <v>0</v>
      </c>
      <c r="AI17" s="201">
        <v>8.49</v>
      </c>
      <c r="AJ17" s="201">
        <v>0</v>
      </c>
      <c r="AK17" s="201">
        <v>15.59</v>
      </c>
      <c r="AL17" s="201">
        <v>0</v>
      </c>
      <c r="AM17" s="201">
        <v>0</v>
      </c>
      <c r="AN17" s="201">
        <v>0</v>
      </c>
      <c r="AO17" s="201">
        <v>392.99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18.96</v>
      </c>
      <c r="E18" s="201">
        <v>0</v>
      </c>
      <c r="F18" s="201">
        <v>0</v>
      </c>
      <c r="G18" s="201">
        <v>30.52</v>
      </c>
      <c r="H18" s="201">
        <v>0</v>
      </c>
      <c r="I18" s="201">
        <v>0</v>
      </c>
      <c r="J18" s="201">
        <v>38.51</v>
      </c>
      <c r="K18" s="201">
        <v>236.14</v>
      </c>
      <c r="L18" s="201">
        <v>4.4400000000000004</v>
      </c>
      <c r="M18" s="201">
        <v>2.11</v>
      </c>
      <c r="N18" s="201">
        <v>1.61</v>
      </c>
      <c r="O18" s="201">
        <v>2.42</v>
      </c>
      <c r="P18" s="201">
        <v>0.91</v>
      </c>
      <c r="Q18" s="201">
        <v>1.89</v>
      </c>
      <c r="R18" s="201">
        <v>8.9</v>
      </c>
      <c r="S18" s="201">
        <v>4.82</v>
      </c>
      <c r="T18" s="201">
        <v>0</v>
      </c>
      <c r="U18" s="201">
        <v>2.0499999999999998</v>
      </c>
      <c r="V18" s="201">
        <v>4.0999999999999996</v>
      </c>
      <c r="W18" s="201">
        <v>0.67</v>
      </c>
      <c r="X18" s="201">
        <v>2.14</v>
      </c>
      <c r="Y18" s="201">
        <v>0</v>
      </c>
      <c r="Z18" s="201">
        <v>35.200000000000003</v>
      </c>
      <c r="AA18" s="201">
        <v>25.11</v>
      </c>
      <c r="AB18" s="201">
        <v>0</v>
      </c>
      <c r="AC18" s="201">
        <v>16.61</v>
      </c>
      <c r="AD18" s="201">
        <v>20.77</v>
      </c>
      <c r="AE18" s="201">
        <v>0</v>
      </c>
      <c r="AF18" s="201">
        <v>0</v>
      </c>
      <c r="AG18" s="201">
        <v>76.38</v>
      </c>
      <c r="AH18" s="201">
        <v>0</v>
      </c>
      <c r="AI18" s="201">
        <v>8.49</v>
      </c>
      <c r="AJ18" s="201">
        <v>0</v>
      </c>
      <c r="AK18" s="201">
        <v>15.59</v>
      </c>
      <c r="AL18" s="201">
        <v>0</v>
      </c>
      <c r="AM18" s="201">
        <v>0</v>
      </c>
      <c r="AN18" s="201">
        <v>0</v>
      </c>
      <c r="AO18" s="201">
        <v>392.99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18.96</v>
      </c>
      <c r="E19" s="201">
        <v>0</v>
      </c>
      <c r="F19" s="201">
        <v>0</v>
      </c>
      <c r="G19" s="201">
        <v>30.52</v>
      </c>
      <c r="H19" s="201">
        <v>0</v>
      </c>
      <c r="I19" s="201">
        <v>0</v>
      </c>
      <c r="J19" s="201">
        <v>38.51</v>
      </c>
      <c r="K19" s="201">
        <v>236.14</v>
      </c>
      <c r="L19" s="201">
        <v>4.4400000000000004</v>
      </c>
      <c r="M19" s="201">
        <v>2.11</v>
      </c>
      <c r="N19" s="201">
        <v>1.61</v>
      </c>
      <c r="O19" s="201">
        <v>2.42</v>
      </c>
      <c r="P19" s="201">
        <v>0.91</v>
      </c>
      <c r="Q19" s="201">
        <v>1.89</v>
      </c>
      <c r="R19" s="201">
        <v>8.9</v>
      </c>
      <c r="S19" s="201">
        <v>4.82</v>
      </c>
      <c r="T19" s="201">
        <v>0</v>
      </c>
      <c r="U19" s="201">
        <v>2.0499999999999998</v>
      </c>
      <c r="V19" s="201">
        <v>4.0999999999999996</v>
      </c>
      <c r="W19" s="201">
        <v>0.67</v>
      </c>
      <c r="X19" s="201">
        <v>2.14</v>
      </c>
      <c r="Y19" s="201">
        <v>0</v>
      </c>
      <c r="Z19" s="201">
        <v>35.200000000000003</v>
      </c>
      <c r="AA19" s="201">
        <v>25.11</v>
      </c>
      <c r="AB19" s="201">
        <v>0</v>
      </c>
      <c r="AC19" s="201">
        <v>16.61</v>
      </c>
      <c r="AD19" s="201">
        <v>20.77</v>
      </c>
      <c r="AE19" s="201">
        <v>0</v>
      </c>
      <c r="AF19" s="201">
        <v>0</v>
      </c>
      <c r="AG19" s="201">
        <v>76.38</v>
      </c>
      <c r="AH19" s="201">
        <v>0</v>
      </c>
      <c r="AI19" s="201">
        <v>8.49</v>
      </c>
      <c r="AJ19" s="201">
        <v>0</v>
      </c>
      <c r="AK19" s="201">
        <v>15.59</v>
      </c>
      <c r="AL19" s="201">
        <v>0</v>
      </c>
      <c r="AM19" s="201">
        <v>0</v>
      </c>
      <c r="AN19" s="201">
        <v>0</v>
      </c>
      <c r="AO19" s="201">
        <v>392.99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18.96</v>
      </c>
      <c r="E20" s="201">
        <v>0</v>
      </c>
      <c r="F20" s="201">
        <v>0</v>
      </c>
      <c r="G20" s="201">
        <v>30.52</v>
      </c>
      <c r="H20" s="201">
        <v>0</v>
      </c>
      <c r="I20" s="201">
        <v>0</v>
      </c>
      <c r="J20" s="201">
        <v>38.51</v>
      </c>
      <c r="K20" s="201">
        <v>236.14</v>
      </c>
      <c r="L20" s="201">
        <v>4.4400000000000004</v>
      </c>
      <c r="M20" s="201">
        <v>2.11</v>
      </c>
      <c r="N20" s="201">
        <v>1.61</v>
      </c>
      <c r="O20" s="201">
        <v>2.42</v>
      </c>
      <c r="P20" s="201">
        <v>0.91</v>
      </c>
      <c r="Q20" s="201">
        <v>1.89</v>
      </c>
      <c r="R20" s="201">
        <v>8.9</v>
      </c>
      <c r="S20" s="201">
        <v>4.82</v>
      </c>
      <c r="T20" s="201">
        <v>0</v>
      </c>
      <c r="U20" s="201">
        <v>2.0499999999999998</v>
      </c>
      <c r="V20" s="201">
        <v>4.0999999999999996</v>
      </c>
      <c r="W20" s="201">
        <v>0.67</v>
      </c>
      <c r="X20" s="201">
        <v>2.14</v>
      </c>
      <c r="Y20" s="201">
        <v>0</v>
      </c>
      <c r="Z20" s="201">
        <v>35.200000000000003</v>
      </c>
      <c r="AA20" s="201">
        <v>25.11</v>
      </c>
      <c r="AB20" s="201">
        <v>0</v>
      </c>
      <c r="AC20" s="201">
        <v>16.61</v>
      </c>
      <c r="AD20" s="201">
        <v>20.77</v>
      </c>
      <c r="AE20" s="201">
        <v>0</v>
      </c>
      <c r="AF20" s="201">
        <v>0</v>
      </c>
      <c r="AG20" s="201">
        <v>76.38</v>
      </c>
      <c r="AH20" s="201">
        <v>0</v>
      </c>
      <c r="AI20" s="201">
        <v>8.49</v>
      </c>
      <c r="AJ20" s="201">
        <v>0</v>
      </c>
      <c r="AK20" s="201">
        <v>15.59</v>
      </c>
      <c r="AL20" s="201">
        <v>0</v>
      </c>
      <c r="AM20" s="201">
        <v>0</v>
      </c>
      <c r="AN20" s="201">
        <v>0</v>
      </c>
      <c r="AO20" s="201">
        <v>392.99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18.96</v>
      </c>
      <c r="E21" s="201">
        <v>0</v>
      </c>
      <c r="F21" s="201">
        <v>0</v>
      </c>
      <c r="G21" s="201">
        <v>30.52</v>
      </c>
      <c r="H21" s="201">
        <v>0</v>
      </c>
      <c r="I21" s="201">
        <v>0</v>
      </c>
      <c r="J21" s="201">
        <v>38.51</v>
      </c>
      <c r="K21" s="201">
        <v>236.14</v>
      </c>
      <c r="L21" s="201">
        <v>4.4400000000000004</v>
      </c>
      <c r="M21" s="201">
        <v>2.11</v>
      </c>
      <c r="N21" s="201">
        <v>1.61</v>
      </c>
      <c r="O21" s="201">
        <v>2.42</v>
      </c>
      <c r="P21" s="201">
        <v>0.91</v>
      </c>
      <c r="Q21" s="201">
        <v>1.89</v>
      </c>
      <c r="R21" s="201">
        <v>8.9</v>
      </c>
      <c r="S21" s="201">
        <v>4.82</v>
      </c>
      <c r="T21" s="201">
        <v>0</v>
      </c>
      <c r="U21" s="201">
        <v>2.0499999999999998</v>
      </c>
      <c r="V21" s="201">
        <v>4.0999999999999996</v>
      </c>
      <c r="W21" s="201">
        <v>0.67</v>
      </c>
      <c r="X21" s="201">
        <v>2.14</v>
      </c>
      <c r="Y21" s="201">
        <v>0</v>
      </c>
      <c r="Z21" s="201">
        <v>35.200000000000003</v>
      </c>
      <c r="AA21" s="201">
        <v>25.11</v>
      </c>
      <c r="AB21" s="201">
        <v>0</v>
      </c>
      <c r="AC21" s="201">
        <v>16.61</v>
      </c>
      <c r="AD21" s="201">
        <v>20.77</v>
      </c>
      <c r="AE21" s="201">
        <v>0</v>
      </c>
      <c r="AF21" s="201">
        <v>0</v>
      </c>
      <c r="AG21" s="201">
        <v>76.38</v>
      </c>
      <c r="AH21" s="201">
        <v>0</v>
      </c>
      <c r="AI21" s="201">
        <v>8.49</v>
      </c>
      <c r="AJ21" s="201">
        <v>0</v>
      </c>
      <c r="AK21" s="201">
        <v>15.59</v>
      </c>
      <c r="AL21" s="201">
        <v>0</v>
      </c>
      <c r="AM21" s="201">
        <v>0</v>
      </c>
      <c r="AN21" s="201">
        <v>0</v>
      </c>
      <c r="AO21" s="201">
        <v>392.99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18.96</v>
      </c>
      <c r="E22" s="201">
        <v>0</v>
      </c>
      <c r="F22" s="201">
        <v>0</v>
      </c>
      <c r="G22" s="201">
        <v>30.52</v>
      </c>
      <c r="H22" s="201">
        <v>0</v>
      </c>
      <c r="I22" s="201">
        <v>0</v>
      </c>
      <c r="J22" s="201">
        <v>38.51</v>
      </c>
      <c r="K22" s="201">
        <v>236.14</v>
      </c>
      <c r="L22" s="201">
        <v>4.4400000000000004</v>
      </c>
      <c r="M22" s="201">
        <v>2.11</v>
      </c>
      <c r="N22" s="201">
        <v>1.61</v>
      </c>
      <c r="O22" s="201">
        <v>2.42</v>
      </c>
      <c r="P22" s="201">
        <v>0.91</v>
      </c>
      <c r="Q22" s="201">
        <v>1.89</v>
      </c>
      <c r="R22" s="201">
        <v>8.9</v>
      </c>
      <c r="S22" s="201">
        <v>4.82</v>
      </c>
      <c r="T22" s="201">
        <v>0</v>
      </c>
      <c r="U22" s="201">
        <v>2.0499999999999998</v>
      </c>
      <c r="V22" s="201">
        <v>4.2699999999999996</v>
      </c>
      <c r="W22" s="201">
        <v>0.67</v>
      </c>
      <c r="X22" s="201">
        <v>2.14</v>
      </c>
      <c r="Y22" s="201">
        <v>0</v>
      </c>
      <c r="Z22" s="201">
        <v>35.200000000000003</v>
      </c>
      <c r="AA22" s="201">
        <v>25.12</v>
      </c>
      <c r="AB22" s="201">
        <v>0</v>
      </c>
      <c r="AC22" s="201">
        <v>16.61</v>
      </c>
      <c r="AD22" s="201">
        <v>20.77</v>
      </c>
      <c r="AE22" s="201">
        <v>0</v>
      </c>
      <c r="AF22" s="201">
        <v>0</v>
      </c>
      <c r="AG22" s="201">
        <v>76.38</v>
      </c>
      <c r="AH22" s="201">
        <v>0</v>
      </c>
      <c r="AI22" s="201">
        <v>8.49</v>
      </c>
      <c r="AJ22" s="201">
        <v>0</v>
      </c>
      <c r="AK22" s="201">
        <v>15.59</v>
      </c>
      <c r="AL22" s="201">
        <v>0</v>
      </c>
      <c r="AM22" s="201">
        <v>0</v>
      </c>
      <c r="AN22" s="201">
        <v>0</v>
      </c>
      <c r="AO22" s="201">
        <v>392.99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18.96</v>
      </c>
      <c r="E23" s="201">
        <v>0</v>
      </c>
      <c r="F23" s="201">
        <v>0</v>
      </c>
      <c r="G23" s="201">
        <v>30.52</v>
      </c>
      <c r="H23" s="201">
        <v>0</v>
      </c>
      <c r="I23" s="201">
        <v>0</v>
      </c>
      <c r="J23" s="201">
        <v>38.51</v>
      </c>
      <c r="K23" s="201">
        <v>236.14</v>
      </c>
      <c r="L23" s="201">
        <v>4.4400000000000004</v>
      </c>
      <c r="M23" s="201">
        <v>2.11</v>
      </c>
      <c r="N23" s="201">
        <v>1.61</v>
      </c>
      <c r="O23" s="201">
        <v>2.42</v>
      </c>
      <c r="P23" s="201">
        <v>0.91</v>
      </c>
      <c r="Q23" s="201">
        <v>1.89</v>
      </c>
      <c r="R23" s="201">
        <v>8.9</v>
      </c>
      <c r="S23" s="201">
        <v>4.82</v>
      </c>
      <c r="T23" s="201">
        <v>0</v>
      </c>
      <c r="U23" s="201">
        <v>2.0499999999999998</v>
      </c>
      <c r="V23" s="201">
        <v>4.2699999999999996</v>
      </c>
      <c r="W23" s="201">
        <v>0.67</v>
      </c>
      <c r="X23" s="201">
        <v>2.14</v>
      </c>
      <c r="Y23" s="201">
        <v>0</v>
      </c>
      <c r="Z23" s="201">
        <v>35.200000000000003</v>
      </c>
      <c r="AA23" s="201">
        <v>25.12</v>
      </c>
      <c r="AB23" s="201">
        <v>0</v>
      </c>
      <c r="AC23" s="201">
        <v>16.61</v>
      </c>
      <c r="AD23" s="201">
        <v>20.77</v>
      </c>
      <c r="AE23" s="201">
        <v>0</v>
      </c>
      <c r="AF23" s="201">
        <v>0</v>
      </c>
      <c r="AG23" s="201">
        <v>76.38</v>
      </c>
      <c r="AH23" s="201">
        <v>0</v>
      </c>
      <c r="AI23" s="201">
        <v>8.49</v>
      </c>
      <c r="AJ23" s="201">
        <v>0</v>
      </c>
      <c r="AK23" s="201">
        <v>15.59</v>
      </c>
      <c r="AL23" s="201">
        <v>0</v>
      </c>
      <c r="AM23" s="201">
        <v>0</v>
      </c>
      <c r="AN23" s="201">
        <v>0</v>
      </c>
      <c r="AO23" s="201">
        <v>392.99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18.96</v>
      </c>
      <c r="E24" s="201">
        <v>0</v>
      </c>
      <c r="F24" s="201">
        <v>0</v>
      </c>
      <c r="G24" s="201">
        <v>30.52</v>
      </c>
      <c r="H24" s="201">
        <v>0</v>
      </c>
      <c r="I24" s="201">
        <v>0</v>
      </c>
      <c r="J24" s="201">
        <v>38.51</v>
      </c>
      <c r="K24" s="201">
        <v>236.14</v>
      </c>
      <c r="L24" s="201">
        <v>4.4400000000000004</v>
      </c>
      <c r="M24" s="201">
        <v>2.11</v>
      </c>
      <c r="N24" s="201">
        <v>1.61</v>
      </c>
      <c r="O24" s="201">
        <v>2.42</v>
      </c>
      <c r="P24" s="201">
        <v>0.91</v>
      </c>
      <c r="Q24" s="201">
        <v>1.89</v>
      </c>
      <c r="R24" s="201">
        <v>8.9</v>
      </c>
      <c r="S24" s="201">
        <v>4.82</v>
      </c>
      <c r="T24" s="201">
        <v>0</v>
      </c>
      <c r="U24" s="201">
        <v>2.0499999999999998</v>
      </c>
      <c r="V24" s="201">
        <v>4.2699999999999996</v>
      </c>
      <c r="W24" s="201">
        <v>0.67</v>
      </c>
      <c r="X24" s="201">
        <v>2.14</v>
      </c>
      <c r="Y24" s="201">
        <v>0</v>
      </c>
      <c r="Z24" s="201">
        <v>35.200000000000003</v>
      </c>
      <c r="AA24" s="201">
        <v>25.12</v>
      </c>
      <c r="AB24" s="201">
        <v>0</v>
      </c>
      <c r="AC24" s="201">
        <v>16.61</v>
      </c>
      <c r="AD24" s="201">
        <v>20.77</v>
      </c>
      <c r="AE24" s="201">
        <v>0</v>
      </c>
      <c r="AF24" s="201">
        <v>0</v>
      </c>
      <c r="AG24" s="201">
        <v>76.38</v>
      </c>
      <c r="AH24" s="201">
        <v>0</v>
      </c>
      <c r="AI24" s="201">
        <v>8.49</v>
      </c>
      <c r="AJ24" s="201">
        <v>0</v>
      </c>
      <c r="AK24" s="201">
        <v>15.59</v>
      </c>
      <c r="AL24" s="201">
        <v>0</v>
      </c>
      <c r="AM24" s="201">
        <v>0</v>
      </c>
      <c r="AN24" s="201">
        <v>0</v>
      </c>
      <c r="AO24" s="201">
        <v>392.99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18.96</v>
      </c>
      <c r="E25" s="201">
        <v>0</v>
      </c>
      <c r="F25" s="201">
        <v>0</v>
      </c>
      <c r="G25" s="201">
        <v>30.52</v>
      </c>
      <c r="H25" s="201">
        <v>0</v>
      </c>
      <c r="I25" s="201">
        <v>0</v>
      </c>
      <c r="J25" s="201">
        <v>38.51</v>
      </c>
      <c r="K25" s="201">
        <v>236.14</v>
      </c>
      <c r="L25" s="201">
        <v>4.4400000000000004</v>
      </c>
      <c r="M25" s="201">
        <v>2.11</v>
      </c>
      <c r="N25" s="201">
        <v>1.61</v>
      </c>
      <c r="O25" s="201">
        <v>2.42</v>
      </c>
      <c r="P25" s="201">
        <v>0.91</v>
      </c>
      <c r="Q25" s="201">
        <v>1.89</v>
      </c>
      <c r="R25" s="201">
        <v>8.9</v>
      </c>
      <c r="S25" s="201">
        <v>4.82</v>
      </c>
      <c r="T25" s="201">
        <v>0</v>
      </c>
      <c r="U25" s="201">
        <v>2.0499999999999998</v>
      </c>
      <c r="V25" s="201">
        <v>4.2699999999999996</v>
      </c>
      <c r="W25" s="201">
        <v>0.67</v>
      </c>
      <c r="X25" s="201">
        <v>2.14</v>
      </c>
      <c r="Y25" s="201">
        <v>0</v>
      </c>
      <c r="Z25" s="201">
        <v>35.200000000000003</v>
      </c>
      <c r="AA25" s="201">
        <v>25.11</v>
      </c>
      <c r="AB25" s="201">
        <v>0</v>
      </c>
      <c r="AC25" s="201">
        <v>16.61</v>
      </c>
      <c r="AD25" s="201">
        <v>20.77</v>
      </c>
      <c r="AE25" s="201">
        <v>0</v>
      </c>
      <c r="AF25" s="201">
        <v>0</v>
      </c>
      <c r="AG25" s="201">
        <v>76.38</v>
      </c>
      <c r="AH25" s="201">
        <v>0</v>
      </c>
      <c r="AI25" s="201">
        <v>8.49</v>
      </c>
      <c r="AJ25" s="201">
        <v>0</v>
      </c>
      <c r="AK25" s="201">
        <v>15.59</v>
      </c>
      <c r="AL25" s="201">
        <v>0</v>
      </c>
      <c r="AM25" s="201">
        <v>0</v>
      </c>
      <c r="AN25" s="201">
        <v>0</v>
      </c>
      <c r="AO25" s="201">
        <v>392.99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18.96</v>
      </c>
      <c r="E26" s="201">
        <v>0</v>
      </c>
      <c r="F26" s="201">
        <v>0</v>
      </c>
      <c r="G26" s="201">
        <v>30.52</v>
      </c>
      <c r="H26" s="201">
        <v>0</v>
      </c>
      <c r="I26" s="201">
        <v>0</v>
      </c>
      <c r="J26" s="201">
        <v>38.51</v>
      </c>
      <c r="K26" s="201">
        <v>236.14</v>
      </c>
      <c r="L26" s="201">
        <v>4.4400000000000004</v>
      </c>
      <c r="M26" s="201">
        <v>2.11</v>
      </c>
      <c r="N26" s="201">
        <v>1.61</v>
      </c>
      <c r="O26" s="201">
        <v>2.42</v>
      </c>
      <c r="P26" s="201">
        <v>0.91</v>
      </c>
      <c r="Q26" s="201">
        <v>1.89</v>
      </c>
      <c r="R26" s="201">
        <v>8.9</v>
      </c>
      <c r="S26" s="201">
        <v>4.82</v>
      </c>
      <c r="T26" s="201">
        <v>0</v>
      </c>
      <c r="U26" s="201">
        <v>2.0499999999999998</v>
      </c>
      <c r="V26" s="201">
        <v>4.0999999999999996</v>
      </c>
      <c r="W26" s="201">
        <v>0.67</v>
      </c>
      <c r="X26" s="201">
        <v>2.14</v>
      </c>
      <c r="Y26" s="201">
        <v>0</v>
      </c>
      <c r="Z26" s="201">
        <v>35.200000000000003</v>
      </c>
      <c r="AA26" s="201">
        <v>25.11</v>
      </c>
      <c r="AB26" s="201">
        <v>0</v>
      </c>
      <c r="AC26" s="201">
        <v>16.61</v>
      </c>
      <c r="AD26" s="201">
        <v>20.77</v>
      </c>
      <c r="AE26" s="201">
        <v>0</v>
      </c>
      <c r="AF26" s="201">
        <v>0</v>
      </c>
      <c r="AG26" s="201">
        <v>76.38</v>
      </c>
      <c r="AH26" s="201">
        <v>0</v>
      </c>
      <c r="AI26" s="201">
        <v>8.49</v>
      </c>
      <c r="AJ26" s="201">
        <v>0</v>
      </c>
      <c r="AK26" s="201">
        <v>15.59</v>
      </c>
      <c r="AL26" s="201">
        <v>0</v>
      </c>
      <c r="AM26" s="201">
        <v>0</v>
      </c>
      <c r="AN26" s="201">
        <v>0</v>
      </c>
      <c r="AO26" s="201">
        <v>392.99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18.96</v>
      </c>
      <c r="E27" s="201">
        <v>0</v>
      </c>
      <c r="F27" s="201">
        <v>0</v>
      </c>
      <c r="G27" s="201">
        <v>30.52</v>
      </c>
      <c r="H27" s="201">
        <v>0</v>
      </c>
      <c r="I27" s="201">
        <v>0</v>
      </c>
      <c r="J27" s="201">
        <v>38.51</v>
      </c>
      <c r="K27" s="201">
        <v>236.14</v>
      </c>
      <c r="L27" s="201">
        <v>4.4400000000000004</v>
      </c>
      <c r="M27" s="201">
        <v>2.11</v>
      </c>
      <c r="N27" s="201">
        <v>1.61</v>
      </c>
      <c r="O27" s="201">
        <v>2.42</v>
      </c>
      <c r="P27" s="201">
        <v>0.91</v>
      </c>
      <c r="Q27" s="201">
        <v>1.89</v>
      </c>
      <c r="R27" s="201">
        <v>8.9</v>
      </c>
      <c r="S27" s="201">
        <v>4.82</v>
      </c>
      <c r="T27" s="201">
        <v>0</v>
      </c>
      <c r="U27" s="201">
        <v>2.0499999999999998</v>
      </c>
      <c r="V27" s="201">
        <v>4.0999999999999996</v>
      </c>
      <c r="W27" s="201">
        <v>0.67</v>
      </c>
      <c r="X27" s="201">
        <v>2.2400000000000002</v>
      </c>
      <c r="Y27" s="201">
        <v>0</v>
      </c>
      <c r="Z27" s="201">
        <v>35.200000000000003</v>
      </c>
      <c r="AA27" s="201">
        <v>25.12</v>
      </c>
      <c r="AB27" s="201">
        <v>0</v>
      </c>
      <c r="AC27" s="201">
        <v>16.61</v>
      </c>
      <c r="AD27" s="201">
        <v>20.77</v>
      </c>
      <c r="AE27" s="201">
        <v>0</v>
      </c>
      <c r="AF27" s="201">
        <v>0</v>
      </c>
      <c r="AG27" s="201">
        <v>76.38</v>
      </c>
      <c r="AH27" s="201">
        <v>0</v>
      </c>
      <c r="AI27" s="201">
        <v>8.49</v>
      </c>
      <c r="AJ27" s="201">
        <v>0</v>
      </c>
      <c r="AK27" s="201">
        <v>15.59</v>
      </c>
      <c r="AL27" s="201">
        <v>0</v>
      </c>
      <c r="AM27" s="201">
        <v>0</v>
      </c>
      <c r="AN27" s="201">
        <v>0</v>
      </c>
      <c r="AO27" s="201">
        <v>392.99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18.96</v>
      </c>
      <c r="E28" s="201">
        <v>0</v>
      </c>
      <c r="F28" s="201">
        <v>0</v>
      </c>
      <c r="G28" s="201">
        <v>30.52</v>
      </c>
      <c r="H28" s="201">
        <v>0</v>
      </c>
      <c r="I28" s="201">
        <v>0</v>
      </c>
      <c r="J28" s="201">
        <v>38.51</v>
      </c>
      <c r="K28" s="201">
        <v>236.14</v>
      </c>
      <c r="L28" s="201">
        <v>4.4400000000000004</v>
      </c>
      <c r="M28" s="201">
        <v>2.11</v>
      </c>
      <c r="N28" s="201">
        <v>1.61</v>
      </c>
      <c r="O28" s="201">
        <v>2.42</v>
      </c>
      <c r="P28" s="201">
        <v>0.91</v>
      </c>
      <c r="Q28" s="201">
        <v>1.89</v>
      </c>
      <c r="R28" s="201">
        <v>8.9</v>
      </c>
      <c r="S28" s="201">
        <v>4.82</v>
      </c>
      <c r="T28" s="201">
        <v>0</v>
      </c>
      <c r="U28" s="201">
        <v>2.0499999999999998</v>
      </c>
      <c r="V28" s="201">
        <v>4.0999999999999996</v>
      </c>
      <c r="W28" s="201">
        <v>0.67</v>
      </c>
      <c r="X28" s="201">
        <v>2.14</v>
      </c>
      <c r="Y28" s="201">
        <v>0</v>
      </c>
      <c r="Z28" s="201">
        <v>35.200000000000003</v>
      </c>
      <c r="AA28" s="201">
        <v>25.12</v>
      </c>
      <c r="AB28" s="201">
        <v>0</v>
      </c>
      <c r="AC28" s="201">
        <v>16.61</v>
      </c>
      <c r="AD28" s="201">
        <v>20.77</v>
      </c>
      <c r="AE28" s="201">
        <v>0</v>
      </c>
      <c r="AF28" s="201">
        <v>0</v>
      </c>
      <c r="AG28" s="201">
        <v>76.38</v>
      </c>
      <c r="AH28" s="201">
        <v>0</v>
      </c>
      <c r="AI28" s="201">
        <v>8.49</v>
      </c>
      <c r="AJ28" s="201">
        <v>0</v>
      </c>
      <c r="AK28" s="201">
        <v>15.59</v>
      </c>
      <c r="AL28" s="201">
        <v>0</v>
      </c>
      <c r="AM28" s="201">
        <v>0</v>
      </c>
      <c r="AN28" s="201">
        <v>0</v>
      </c>
      <c r="AO28" s="201">
        <v>392.99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18.96</v>
      </c>
      <c r="E29" s="201">
        <v>0</v>
      </c>
      <c r="F29" s="201">
        <v>0</v>
      </c>
      <c r="G29" s="201">
        <v>30.52</v>
      </c>
      <c r="H29" s="201">
        <v>0</v>
      </c>
      <c r="I29" s="201">
        <v>0</v>
      </c>
      <c r="J29" s="201">
        <v>38.51</v>
      </c>
      <c r="K29" s="201">
        <v>236.14</v>
      </c>
      <c r="L29" s="201">
        <v>4.4400000000000004</v>
      </c>
      <c r="M29" s="201">
        <v>2.11</v>
      </c>
      <c r="N29" s="201">
        <v>1.61</v>
      </c>
      <c r="O29" s="201">
        <v>2.42</v>
      </c>
      <c r="P29" s="201">
        <v>0.91</v>
      </c>
      <c r="Q29" s="201">
        <v>1.89</v>
      </c>
      <c r="R29" s="201">
        <v>8.9</v>
      </c>
      <c r="S29" s="201">
        <v>4.82</v>
      </c>
      <c r="T29" s="201">
        <v>0</v>
      </c>
      <c r="U29" s="201">
        <v>2.0499999999999998</v>
      </c>
      <c r="V29" s="201">
        <v>4.0999999999999996</v>
      </c>
      <c r="W29" s="201">
        <v>0.67</v>
      </c>
      <c r="X29" s="201">
        <v>2.14</v>
      </c>
      <c r="Y29" s="201">
        <v>0</v>
      </c>
      <c r="Z29" s="201">
        <v>35.200000000000003</v>
      </c>
      <c r="AA29" s="201">
        <v>25.12</v>
      </c>
      <c r="AB29" s="201">
        <v>0</v>
      </c>
      <c r="AC29" s="201">
        <v>16.61</v>
      </c>
      <c r="AD29" s="201">
        <v>20.77</v>
      </c>
      <c r="AE29" s="201">
        <v>0</v>
      </c>
      <c r="AF29" s="201">
        <v>0</v>
      </c>
      <c r="AG29" s="201">
        <v>76.38</v>
      </c>
      <c r="AH29" s="201">
        <v>0</v>
      </c>
      <c r="AI29" s="201">
        <v>8.49</v>
      </c>
      <c r="AJ29" s="201">
        <v>0</v>
      </c>
      <c r="AK29" s="201">
        <v>15.59</v>
      </c>
      <c r="AL29" s="201">
        <v>0</v>
      </c>
      <c r="AM29" s="201">
        <v>0</v>
      </c>
      <c r="AN29" s="201">
        <v>0</v>
      </c>
      <c r="AO29" s="201">
        <v>392.99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18.96</v>
      </c>
      <c r="E30" s="201">
        <v>0</v>
      </c>
      <c r="F30" s="201">
        <v>0</v>
      </c>
      <c r="G30" s="201">
        <v>30.52</v>
      </c>
      <c r="H30" s="201">
        <v>0</v>
      </c>
      <c r="I30" s="201">
        <v>0</v>
      </c>
      <c r="J30" s="201">
        <v>38.51</v>
      </c>
      <c r="K30" s="201">
        <v>236.14</v>
      </c>
      <c r="L30" s="201">
        <v>4.4400000000000004</v>
      </c>
      <c r="M30" s="201">
        <v>2.11</v>
      </c>
      <c r="N30" s="201">
        <v>1.61</v>
      </c>
      <c r="O30" s="201">
        <v>2.42</v>
      </c>
      <c r="P30" s="201">
        <v>0.91</v>
      </c>
      <c r="Q30" s="201">
        <v>1.89</v>
      </c>
      <c r="R30" s="201">
        <v>8.9</v>
      </c>
      <c r="S30" s="201">
        <v>4.82</v>
      </c>
      <c r="T30" s="201">
        <v>0</v>
      </c>
      <c r="U30" s="201">
        <v>2.0499999999999998</v>
      </c>
      <c r="V30" s="201">
        <v>4.0999999999999996</v>
      </c>
      <c r="W30" s="201">
        <v>0.67</v>
      </c>
      <c r="X30" s="201">
        <v>2.14</v>
      </c>
      <c r="Y30" s="201">
        <v>0</v>
      </c>
      <c r="Z30" s="201">
        <v>35.200000000000003</v>
      </c>
      <c r="AA30" s="201">
        <v>25.12</v>
      </c>
      <c r="AB30" s="201">
        <v>0</v>
      </c>
      <c r="AC30" s="201">
        <v>16.61</v>
      </c>
      <c r="AD30" s="201">
        <v>20.77</v>
      </c>
      <c r="AE30" s="201">
        <v>0</v>
      </c>
      <c r="AF30" s="201">
        <v>0</v>
      </c>
      <c r="AG30" s="201">
        <v>76.38</v>
      </c>
      <c r="AH30" s="201">
        <v>0</v>
      </c>
      <c r="AI30" s="201">
        <v>8.49</v>
      </c>
      <c r="AJ30" s="201">
        <v>0</v>
      </c>
      <c r="AK30" s="201">
        <v>15.59</v>
      </c>
      <c r="AL30" s="201">
        <v>0</v>
      </c>
      <c r="AM30" s="201">
        <v>0</v>
      </c>
      <c r="AN30" s="201">
        <v>0</v>
      </c>
      <c r="AO30" s="201">
        <v>392.99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18.96</v>
      </c>
      <c r="E31" s="201">
        <v>0</v>
      </c>
      <c r="F31" s="201">
        <v>0</v>
      </c>
      <c r="G31" s="201">
        <v>30.52</v>
      </c>
      <c r="H31" s="201">
        <v>0</v>
      </c>
      <c r="I31" s="201">
        <v>0</v>
      </c>
      <c r="J31" s="201">
        <v>38.51</v>
      </c>
      <c r="K31" s="201">
        <v>236.14</v>
      </c>
      <c r="L31" s="201">
        <v>4.4400000000000004</v>
      </c>
      <c r="M31" s="201">
        <v>2.11</v>
      </c>
      <c r="N31" s="201">
        <v>1.61</v>
      </c>
      <c r="O31" s="201">
        <v>2.42</v>
      </c>
      <c r="P31" s="201">
        <v>0.91</v>
      </c>
      <c r="Q31" s="201">
        <v>1.89</v>
      </c>
      <c r="R31" s="201">
        <v>8.9</v>
      </c>
      <c r="S31" s="201">
        <v>4.82</v>
      </c>
      <c r="T31" s="201">
        <v>0</v>
      </c>
      <c r="U31" s="201">
        <v>2.0499999999999998</v>
      </c>
      <c r="V31" s="201">
        <v>4.0999999999999996</v>
      </c>
      <c r="W31" s="201">
        <v>0.67</v>
      </c>
      <c r="X31" s="201">
        <v>2.14</v>
      </c>
      <c r="Y31" s="201">
        <v>0</v>
      </c>
      <c r="Z31" s="201">
        <v>35.200000000000003</v>
      </c>
      <c r="AA31" s="201">
        <v>25.12</v>
      </c>
      <c r="AB31" s="201">
        <v>0</v>
      </c>
      <c r="AC31" s="201">
        <v>16.61</v>
      </c>
      <c r="AD31" s="201">
        <v>20.77</v>
      </c>
      <c r="AE31" s="201">
        <v>0</v>
      </c>
      <c r="AF31" s="201">
        <v>0</v>
      </c>
      <c r="AG31" s="201">
        <v>76.38</v>
      </c>
      <c r="AH31" s="201">
        <v>0</v>
      </c>
      <c r="AI31" s="201">
        <v>8.49</v>
      </c>
      <c r="AJ31" s="201">
        <v>0</v>
      </c>
      <c r="AK31" s="201">
        <v>15.59</v>
      </c>
      <c r="AL31" s="201">
        <v>0</v>
      </c>
      <c r="AM31" s="201">
        <v>0</v>
      </c>
      <c r="AN31" s="201">
        <v>0</v>
      </c>
      <c r="AO31" s="201">
        <v>392.99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18.96</v>
      </c>
      <c r="E32" s="201">
        <v>0</v>
      </c>
      <c r="F32" s="201">
        <v>0</v>
      </c>
      <c r="G32" s="201">
        <v>30.52</v>
      </c>
      <c r="H32" s="201">
        <v>0</v>
      </c>
      <c r="I32" s="201">
        <v>0</v>
      </c>
      <c r="J32" s="201">
        <v>38.51</v>
      </c>
      <c r="K32" s="201">
        <v>236.14</v>
      </c>
      <c r="L32" s="201">
        <v>4.4400000000000004</v>
      </c>
      <c r="M32" s="201">
        <v>2.11</v>
      </c>
      <c r="N32" s="201">
        <v>1.61</v>
      </c>
      <c r="O32" s="201">
        <v>2.42</v>
      </c>
      <c r="P32" s="201">
        <v>0.91</v>
      </c>
      <c r="Q32" s="201">
        <v>1.89</v>
      </c>
      <c r="R32" s="201">
        <v>8.9</v>
      </c>
      <c r="S32" s="201">
        <v>4.82</v>
      </c>
      <c r="T32" s="201">
        <v>0</v>
      </c>
      <c r="U32" s="201">
        <v>2.0499999999999998</v>
      </c>
      <c r="V32" s="201">
        <v>4.0999999999999996</v>
      </c>
      <c r="W32" s="201">
        <v>0.67</v>
      </c>
      <c r="X32" s="201">
        <v>2.14</v>
      </c>
      <c r="Y32" s="201">
        <v>0</v>
      </c>
      <c r="Z32" s="201">
        <v>35.200000000000003</v>
      </c>
      <c r="AA32" s="201">
        <v>25.12</v>
      </c>
      <c r="AB32" s="201">
        <v>0</v>
      </c>
      <c r="AC32" s="201">
        <v>16.61</v>
      </c>
      <c r="AD32" s="201">
        <v>20.77</v>
      </c>
      <c r="AE32" s="201">
        <v>0</v>
      </c>
      <c r="AF32" s="201">
        <v>0</v>
      </c>
      <c r="AG32" s="201">
        <v>76.38</v>
      </c>
      <c r="AH32" s="201">
        <v>0</v>
      </c>
      <c r="AI32" s="201">
        <v>8.49</v>
      </c>
      <c r="AJ32" s="201">
        <v>0</v>
      </c>
      <c r="AK32" s="201">
        <v>15.59</v>
      </c>
      <c r="AL32" s="201">
        <v>0</v>
      </c>
      <c r="AM32" s="201">
        <v>0</v>
      </c>
      <c r="AN32" s="201">
        <v>0</v>
      </c>
      <c r="AO32" s="201">
        <v>392.99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18.96</v>
      </c>
      <c r="E33" s="201">
        <v>0</v>
      </c>
      <c r="F33" s="201">
        <v>0</v>
      </c>
      <c r="G33" s="201">
        <v>30.52</v>
      </c>
      <c r="H33" s="201">
        <v>0</v>
      </c>
      <c r="I33" s="201">
        <v>0</v>
      </c>
      <c r="J33" s="201">
        <v>38.51</v>
      </c>
      <c r="K33" s="201">
        <v>236.14</v>
      </c>
      <c r="L33" s="201">
        <v>4.4400000000000004</v>
      </c>
      <c r="M33" s="201">
        <v>2.11</v>
      </c>
      <c r="N33" s="201">
        <v>1.61</v>
      </c>
      <c r="O33" s="201">
        <v>2.42</v>
      </c>
      <c r="P33" s="201">
        <v>0.91</v>
      </c>
      <c r="Q33" s="201">
        <v>1.89</v>
      </c>
      <c r="R33" s="201">
        <v>8.9</v>
      </c>
      <c r="S33" s="201">
        <v>4.82</v>
      </c>
      <c r="T33" s="201">
        <v>0</v>
      </c>
      <c r="U33" s="201">
        <v>2.0499999999999998</v>
      </c>
      <c r="V33" s="201">
        <v>4.0999999999999996</v>
      </c>
      <c r="W33" s="201">
        <v>0.67</v>
      </c>
      <c r="X33" s="201">
        <v>2.14</v>
      </c>
      <c r="Y33" s="201">
        <v>0</v>
      </c>
      <c r="Z33" s="201">
        <v>35.200000000000003</v>
      </c>
      <c r="AA33" s="201">
        <v>25.12</v>
      </c>
      <c r="AB33" s="201">
        <v>0</v>
      </c>
      <c r="AC33" s="201">
        <v>16.61</v>
      </c>
      <c r="AD33" s="201">
        <v>20.77</v>
      </c>
      <c r="AE33" s="201">
        <v>0</v>
      </c>
      <c r="AF33" s="201">
        <v>0</v>
      </c>
      <c r="AG33" s="201">
        <v>76.38</v>
      </c>
      <c r="AH33" s="201">
        <v>0</v>
      </c>
      <c r="AI33" s="201">
        <v>8.49</v>
      </c>
      <c r="AJ33" s="201">
        <v>0</v>
      </c>
      <c r="AK33" s="201">
        <v>15.59</v>
      </c>
      <c r="AL33" s="201">
        <v>0</v>
      </c>
      <c r="AM33" s="201">
        <v>0</v>
      </c>
      <c r="AN33" s="201">
        <v>0</v>
      </c>
      <c r="AO33" s="201">
        <v>392.99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18.96</v>
      </c>
      <c r="E34" s="201">
        <v>0</v>
      </c>
      <c r="F34" s="201">
        <v>0</v>
      </c>
      <c r="G34" s="201">
        <v>30.52</v>
      </c>
      <c r="H34" s="201">
        <v>0</v>
      </c>
      <c r="I34" s="201">
        <v>0</v>
      </c>
      <c r="J34" s="201">
        <v>38.51</v>
      </c>
      <c r="K34" s="201">
        <v>236.14</v>
      </c>
      <c r="L34" s="201">
        <v>4.4400000000000004</v>
      </c>
      <c r="M34" s="201">
        <v>2.11</v>
      </c>
      <c r="N34" s="201">
        <v>1.61</v>
      </c>
      <c r="O34" s="201">
        <v>2.42</v>
      </c>
      <c r="P34" s="201">
        <v>0.91</v>
      </c>
      <c r="Q34" s="201">
        <v>1.89</v>
      </c>
      <c r="R34" s="201">
        <v>8.9</v>
      </c>
      <c r="S34" s="201">
        <v>4.82</v>
      </c>
      <c r="T34" s="201">
        <v>0</v>
      </c>
      <c r="U34" s="201">
        <v>2.0499999999999998</v>
      </c>
      <c r="V34" s="201">
        <v>4.0999999999999996</v>
      </c>
      <c r="W34" s="201">
        <v>0.67</v>
      </c>
      <c r="X34" s="201">
        <v>2.14</v>
      </c>
      <c r="Y34" s="201">
        <v>0</v>
      </c>
      <c r="Z34" s="201">
        <v>35.200000000000003</v>
      </c>
      <c r="AA34" s="201">
        <v>25.12</v>
      </c>
      <c r="AB34" s="201">
        <v>0</v>
      </c>
      <c r="AC34" s="201">
        <v>16.61</v>
      </c>
      <c r="AD34" s="201">
        <v>20.77</v>
      </c>
      <c r="AE34" s="201">
        <v>0</v>
      </c>
      <c r="AF34" s="201">
        <v>0</v>
      </c>
      <c r="AG34" s="201">
        <v>76.38</v>
      </c>
      <c r="AH34" s="201">
        <v>0</v>
      </c>
      <c r="AI34" s="201">
        <v>8.49</v>
      </c>
      <c r="AJ34" s="201">
        <v>0</v>
      </c>
      <c r="AK34" s="201">
        <v>15.59</v>
      </c>
      <c r="AL34" s="201">
        <v>0</v>
      </c>
      <c r="AM34" s="201">
        <v>0</v>
      </c>
      <c r="AN34" s="201">
        <v>0</v>
      </c>
      <c r="AO34" s="201">
        <v>392.99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18.77</v>
      </c>
      <c r="E35" s="201">
        <v>0</v>
      </c>
      <c r="F35" s="201">
        <v>0</v>
      </c>
      <c r="G35" s="201">
        <v>30.52</v>
      </c>
      <c r="H35" s="201">
        <v>0</v>
      </c>
      <c r="I35" s="201">
        <v>0</v>
      </c>
      <c r="J35" s="201">
        <v>38.51</v>
      </c>
      <c r="K35" s="201">
        <v>236.14</v>
      </c>
      <c r="L35" s="201">
        <v>4.4400000000000004</v>
      </c>
      <c r="M35" s="201">
        <v>2.1</v>
      </c>
      <c r="N35" s="201">
        <v>1.61</v>
      </c>
      <c r="O35" s="201">
        <v>2.42</v>
      </c>
      <c r="P35" s="201">
        <v>0.91</v>
      </c>
      <c r="Q35" s="201">
        <v>1.89</v>
      </c>
      <c r="R35" s="201">
        <v>8.9</v>
      </c>
      <c r="S35" s="201">
        <v>4.82</v>
      </c>
      <c r="T35" s="201">
        <v>0</v>
      </c>
      <c r="U35" s="201">
        <v>2.0499999999999998</v>
      </c>
      <c r="V35" s="201">
        <v>4.0999999999999996</v>
      </c>
      <c r="W35" s="201">
        <v>0.67</v>
      </c>
      <c r="X35" s="201">
        <v>2.14</v>
      </c>
      <c r="Y35" s="201">
        <v>0</v>
      </c>
      <c r="Z35" s="201">
        <v>34.119999999999997</v>
      </c>
      <c r="AA35" s="201">
        <v>25.12</v>
      </c>
      <c r="AB35" s="201">
        <v>0</v>
      </c>
      <c r="AC35" s="201">
        <v>16.61</v>
      </c>
      <c r="AD35" s="201">
        <v>20.77</v>
      </c>
      <c r="AE35" s="201">
        <v>0</v>
      </c>
      <c r="AF35" s="201">
        <v>0</v>
      </c>
      <c r="AG35" s="201">
        <v>76.38</v>
      </c>
      <c r="AH35" s="201">
        <v>0</v>
      </c>
      <c r="AI35" s="201">
        <v>8.49</v>
      </c>
      <c r="AJ35" s="201">
        <v>0</v>
      </c>
      <c r="AK35" s="201">
        <v>15.59</v>
      </c>
      <c r="AL35" s="201">
        <v>0</v>
      </c>
      <c r="AM35" s="201">
        <v>0</v>
      </c>
      <c r="AN35" s="201">
        <v>0</v>
      </c>
      <c r="AO35" s="201">
        <v>392.99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18.77</v>
      </c>
      <c r="E36" s="201">
        <v>0</v>
      </c>
      <c r="F36" s="201">
        <v>0</v>
      </c>
      <c r="G36" s="201">
        <v>30.52</v>
      </c>
      <c r="H36" s="201">
        <v>0</v>
      </c>
      <c r="I36" s="201">
        <v>0</v>
      </c>
      <c r="J36" s="201">
        <v>38.51</v>
      </c>
      <c r="K36" s="201">
        <v>236.14</v>
      </c>
      <c r="L36" s="201">
        <v>4.4400000000000004</v>
      </c>
      <c r="M36" s="201">
        <v>2.1</v>
      </c>
      <c r="N36" s="201">
        <v>1.61</v>
      </c>
      <c r="O36" s="201">
        <v>2.42</v>
      </c>
      <c r="P36" s="201">
        <v>0.91</v>
      </c>
      <c r="Q36" s="201">
        <v>1.89</v>
      </c>
      <c r="R36" s="201">
        <v>8.9</v>
      </c>
      <c r="S36" s="201">
        <v>4.82</v>
      </c>
      <c r="T36" s="201">
        <v>0</v>
      </c>
      <c r="U36" s="201">
        <v>2.0499999999999998</v>
      </c>
      <c r="V36" s="201">
        <v>4.0999999999999996</v>
      </c>
      <c r="W36" s="201">
        <v>0.67</v>
      </c>
      <c r="X36" s="201">
        <v>2.14</v>
      </c>
      <c r="Y36" s="201">
        <v>0</v>
      </c>
      <c r="Z36" s="201">
        <v>34.119999999999997</v>
      </c>
      <c r="AA36" s="201">
        <v>25.12</v>
      </c>
      <c r="AB36" s="201">
        <v>0</v>
      </c>
      <c r="AC36" s="201">
        <v>16.61</v>
      </c>
      <c r="AD36" s="201">
        <v>20.77</v>
      </c>
      <c r="AE36" s="201">
        <v>0</v>
      </c>
      <c r="AF36" s="201">
        <v>0</v>
      </c>
      <c r="AG36" s="201">
        <v>76.38</v>
      </c>
      <c r="AH36" s="201">
        <v>0</v>
      </c>
      <c r="AI36" s="201">
        <v>8.49</v>
      </c>
      <c r="AJ36" s="201">
        <v>0</v>
      </c>
      <c r="AK36" s="201">
        <v>15.59</v>
      </c>
      <c r="AL36" s="201">
        <v>0</v>
      </c>
      <c r="AM36" s="201">
        <v>0</v>
      </c>
      <c r="AN36" s="201">
        <v>0</v>
      </c>
      <c r="AO36" s="201">
        <v>392.99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18.77</v>
      </c>
      <c r="E37" s="201">
        <v>0</v>
      </c>
      <c r="F37" s="201">
        <v>0</v>
      </c>
      <c r="G37" s="201">
        <v>30.52</v>
      </c>
      <c r="H37" s="201">
        <v>0</v>
      </c>
      <c r="I37" s="201">
        <v>0</v>
      </c>
      <c r="J37" s="201">
        <v>38.51</v>
      </c>
      <c r="K37" s="201">
        <v>236.14</v>
      </c>
      <c r="L37" s="201">
        <v>4.4400000000000004</v>
      </c>
      <c r="M37" s="201">
        <v>2.1</v>
      </c>
      <c r="N37" s="201">
        <v>1.61</v>
      </c>
      <c r="O37" s="201">
        <v>2.42</v>
      </c>
      <c r="P37" s="201">
        <v>0.91</v>
      </c>
      <c r="Q37" s="201">
        <v>1.89</v>
      </c>
      <c r="R37" s="201">
        <v>8.9</v>
      </c>
      <c r="S37" s="201">
        <v>4.82</v>
      </c>
      <c r="T37" s="201">
        <v>0</v>
      </c>
      <c r="U37" s="201">
        <v>1.53</v>
      </c>
      <c r="V37" s="201">
        <v>4.0999999999999996</v>
      </c>
      <c r="W37" s="201">
        <v>0.67</v>
      </c>
      <c r="X37" s="201">
        <v>2.14</v>
      </c>
      <c r="Y37" s="201">
        <v>0</v>
      </c>
      <c r="Z37" s="201">
        <v>62.23</v>
      </c>
      <c r="AA37" s="201">
        <v>25.12</v>
      </c>
      <c r="AB37" s="201">
        <v>0</v>
      </c>
      <c r="AC37" s="201">
        <v>16.61</v>
      </c>
      <c r="AD37" s="201">
        <v>20.77</v>
      </c>
      <c r="AE37" s="201">
        <v>0</v>
      </c>
      <c r="AF37" s="201">
        <v>0</v>
      </c>
      <c r="AG37" s="201">
        <v>76.38</v>
      </c>
      <c r="AH37" s="201">
        <v>0</v>
      </c>
      <c r="AI37" s="201">
        <v>8.49</v>
      </c>
      <c r="AJ37" s="201">
        <v>0</v>
      </c>
      <c r="AK37" s="201">
        <v>15.59</v>
      </c>
      <c r="AL37" s="201">
        <v>0</v>
      </c>
      <c r="AM37" s="201">
        <v>0</v>
      </c>
      <c r="AN37" s="201">
        <v>0</v>
      </c>
      <c r="AO37" s="201">
        <v>392.99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18.77</v>
      </c>
      <c r="E38" s="201">
        <v>0</v>
      </c>
      <c r="F38" s="201">
        <v>0</v>
      </c>
      <c r="G38" s="201">
        <v>30.52</v>
      </c>
      <c r="H38" s="201">
        <v>0</v>
      </c>
      <c r="I38" s="201">
        <v>0</v>
      </c>
      <c r="J38" s="201">
        <v>38.51</v>
      </c>
      <c r="K38" s="201">
        <v>236.14</v>
      </c>
      <c r="L38" s="201">
        <v>4.4400000000000004</v>
      </c>
      <c r="M38" s="201">
        <v>2.1</v>
      </c>
      <c r="N38" s="201">
        <v>1.61</v>
      </c>
      <c r="O38" s="201">
        <v>2.42</v>
      </c>
      <c r="P38" s="201">
        <v>0.91</v>
      </c>
      <c r="Q38" s="201">
        <v>1.89</v>
      </c>
      <c r="R38" s="201">
        <v>8.9</v>
      </c>
      <c r="S38" s="201">
        <v>4.82</v>
      </c>
      <c r="T38" s="201">
        <v>0</v>
      </c>
      <c r="U38" s="201">
        <v>2.0499999999999998</v>
      </c>
      <c r="V38" s="201">
        <v>4.0999999999999996</v>
      </c>
      <c r="W38" s="201">
        <v>9.08</v>
      </c>
      <c r="X38" s="201">
        <v>29.09</v>
      </c>
      <c r="Y38" s="201">
        <v>0</v>
      </c>
      <c r="Z38" s="201">
        <v>64.209999999999994</v>
      </c>
      <c r="AA38" s="201">
        <v>25.12</v>
      </c>
      <c r="AB38" s="201">
        <v>0</v>
      </c>
      <c r="AC38" s="201">
        <v>16.61</v>
      </c>
      <c r="AD38" s="201">
        <v>20.77</v>
      </c>
      <c r="AE38" s="201">
        <v>0</v>
      </c>
      <c r="AF38" s="201">
        <v>0</v>
      </c>
      <c r="AG38" s="201">
        <v>76.38</v>
      </c>
      <c r="AH38" s="201">
        <v>0</v>
      </c>
      <c r="AI38" s="201">
        <v>8.49</v>
      </c>
      <c r="AJ38" s="201">
        <v>0</v>
      </c>
      <c r="AK38" s="201">
        <v>15.59</v>
      </c>
      <c r="AL38" s="201">
        <v>0</v>
      </c>
      <c r="AM38" s="201">
        <v>0</v>
      </c>
      <c r="AN38" s="201">
        <v>0</v>
      </c>
      <c r="AO38" s="201">
        <v>392.99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18.77</v>
      </c>
      <c r="E39" s="201">
        <v>0</v>
      </c>
      <c r="F39" s="201">
        <v>0</v>
      </c>
      <c r="G39" s="201">
        <v>30.52</v>
      </c>
      <c r="H39" s="201">
        <v>0</v>
      </c>
      <c r="I39" s="201">
        <v>0</v>
      </c>
      <c r="J39" s="201">
        <v>38.51</v>
      </c>
      <c r="K39" s="201">
        <v>236.14</v>
      </c>
      <c r="L39" s="201">
        <v>4.4400000000000004</v>
      </c>
      <c r="M39" s="201">
        <v>2.1</v>
      </c>
      <c r="N39" s="201">
        <v>1.61</v>
      </c>
      <c r="O39" s="201">
        <v>2.42</v>
      </c>
      <c r="P39" s="201">
        <v>0.91</v>
      </c>
      <c r="Q39" s="201">
        <v>1.89</v>
      </c>
      <c r="R39" s="201">
        <v>8.9</v>
      </c>
      <c r="S39" s="201">
        <v>4.82</v>
      </c>
      <c r="T39" s="201">
        <v>0</v>
      </c>
      <c r="U39" s="201">
        <v>2.0499999999999998</v>
      </c>
      <c r="V39" s="201">
        <v>4.0999999999999996</v>
      </c>
      <c r="W39" s="201">
        <v>9.08</v>
      </c>
      <c r="X39" s="201">
        <v>29.09</v>
      </c>
      <c r="Y39" s="201">
        <v>0</v>
      </c>
      <c r="Z39" s="201">
        <v>64.209999999999994</v>
      </c>
      <c r="AA39" s="201">
        <v>25.12</v>
      </c>
      <c r="AB39" s="201">
        <v>0</v>
      </c>
      <c r="AC39" s="201">
        <v>16.61</v>
      </c>
      <c r="AD39" s="201">
        <v>20.77</v>
      </c>
      <c r="AE39" s="201">
        <v>0</v>
      </c>
      <c r="AF39" s="201">
        <v>0</v>
      </c>
      <c r="AG39" s="201">
        <v>76.38</v>
      </c>
      <c r="AH39" s="201">
        <v>0</v>
      </c>
      <c r="AI39" s="201">
        <v>8.49</v>
      </c>
      <c r="AJ39" s="201">
        <v>0</v>
      </c>
      <c r="AK39" s="201">
        <v>15.59</v>
      </c>
      <c r="AL39" s="201">
        <v>0</v>
      </c>
      <c r="AM39" s="201">
        <v>0</v>
      </c>
      <c r="AN39" s="201">
        <v>0</v>
      </c>
      <c r="AO39" s="201">
        <v>392.99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18.77</v>
      </c>
      <c r="E40" s="201">
        <v>0</v>
      </c>
      <c r="F40" s="201">
        <v>0</v>
      </c>
      <c r="G40" s="201">
        <v>30.52</v>
      </c>
      <c r="H40" s="201">
        <v>0</v>
      </c>
      <c r="I40" s="201">
        <v>0</v>
      </c>
      <c r="J40" s="201">
        <v>38.51</v>
      </c>
      <c r="K40" s="201">
        <v>236.14</v>
      </c>
      <c r="L40" s="201">
        <v>4.4400000000000004</v>
      </c>
      <c r="M40" s="201">
        <v>2.1</v>
      </c>
      <c r="N40" s="201">
        <v>1.61</v>
      </c>
      <c r="O40" s="201">
        <v>2.42</v>
      </c>
      <c r="P40" s="201">
        <v>0.91</v>
      </c>
      <c r="Q40" s="201">
        <v>1.89</v>
      </c>
      <c r="R40" s="201">
        <v>8.9</v>
      </c>
      <c r="S40" s="201">
        <v>4.82</v>
      </c>
      <c r="T40" s="201">
        <v>0</v>
      </c>
      <c r="U40" s="201">
        <v>2.0499999999999998</v>
      </c>
      <c r="V40" s="201">
        <v>4.0999999999999996</v>
      </c>
      <c r="W40" s="201">
        <v>9.08</v>
      </c>
      <c r="X40" s="201">
        <v>29.09</v>
      </c>
      <c r="Y40" s="201">
        <v>0</v>
      </c>
      <c r="Z40" s="201">
        <v>64.209999999999994</v>
      </c>
      <c r="AA40" s="201">
        <v>25.12</v>
      </c>
      <c r="AB40" s="201">
        <v>0</v>
      </c>
      <c r="AC40" s="201">
        <v>16.61</v>
      </c>
      <c r="AD40" s="201">
        <v>20.77</v>
      </c>
      <c r="AE40" s="201">
        <v>0</v>
      </c>
      <c r="AF40" s="201">
        <v>0</v>
      </c>
      <c r="AG40" s="201">
        <v>76.38</v>
      </c>
      <c r="AH40" s="201">
        <v>0</v>
      </c>
      <c r="AI40" s="201">
        <v>8.49</v>
      </c>
      <c r="AJ40" s="201">
        <v>0</v>
      </c>
      <c r="AK40" s="201">
        <v>15.59</v>
      </c>
      <c r="AL40" s="201">
        <v>0</v>
      </c>
      <c r="AM40" s="201">
        <v>0</v>
      </c>
      <c r="AN40" s="201">
        <v>0</v>
      </c>
      <c r="AO40" s="201">
        <v>392.99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18.77</v>
      </c>
      <c r="E41" s="201">
        <v>0</v>
      </c>
      <c r="F41" s="201">
        <v>0</v>
      </c>
      <c r="G41" s="201">
        <v>30.52</v>
      </c>
      <c r="H41" s="201">
        <v>0</v>
      </c>
      <c r="I41" s="201">
        <v>0</v>
      </c>
      <c r="J41" s="201">
        <v>38.51</v>
      </c>
      <c r="K41" s="201">
        <v>236.14</v>
      </c>
      <c r="L41" s="201">
        <v>4.4400000000000004</v>
      </c>
      <c r="M41" s="201">
        <v>28.69</v>
      </c>
      <c r="N41" s="201">
        <v>21.11</v>
      </c>
      <c r="O41" s="201">
        <v>32.979999999999997</v>
      </c>
      <c r="P41" s="201">
        <v>12.39</v>
      </c>
      <c r="Q41" s="201">
        <v>1.89</v>
      </c>
      <c r="R41" s="201">
        <v>8.9</v>
      </c>
      <c r="S41" s="201">
        <v>4.82</v>
      </c>
      <c r="T41" s="201">
        <v>0</v>
      </c>
      <c r="U41" s="201">
        <v>0</v>
      </c>
      <c r="V41" s="201">
        <v>4.0999999999999996</v>
      </c>
      <c r="W41" s="201">
        <v>9.08</v>
      </c>
      <c r="X41" s="201">
        <v>29.09</v>
      </c>
      <c r="Y41" s="201">
        <v>0</v>
      </c>
      <c r="Z41" s="201">
        <v>64.209999999999994</v>
      </c>
      <c r="AA41" s="201">
        <v>25.12</v>
      </c>
      <c r="AB41" s="201">
        <v>0</v>
      </c>
      <c r="AC41" s="201">
        <v>16.61</v>
      </c>
      <c r="AD41" s="201">
        <v>20.77</v>
      </c>
      <c r="AE41" s="201">
        <v>0</v>
      </c>
      <c r="AF41" s="201">
        <v>0</v>
      </c>
      <c r="AG41" s="201">
        <v>76.38</v>
      </c>
      <c r="AH41" s="201">
        <v>0</v>
      </c>
      <c r="AI41" s="201">
        <v>8.49</v>
      </c>
      <c r="AJ41" s="201">
        <v>0</v>
      </c>
      <c r="AK41" s="201">
        <v>15.59</v>
      </c>
      <c r="AL41" s="201">
        <v>0</v>
      </c>
      <c r="AM41" s="201">
        <v>0</v>
      </c>
      <c r="AN41" s="201">
        <v>0</v>
      </c>
      <c r="AO41" s="201">
        <v>392.99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18.77</v>
      </c>
      <c r="E42" s="201">
        <v>0</v>
      </c>
      <c r="F42" s="201">
        <v>0</v>
      </c>
      <c r="G42" s="201">
        <v>30.52</v>
      </c>
      <c r="H42" s="201">
        <v>0</v>
      </c>
      <c r="I42" s="201">
        <v>0</v>
      </c>
      <c r="J42" s="201">
        <v>38.51</v>
      </c>
      <c r="K42" s="201">
        <v>236.14</v>
      </c>
      <c r="L42" s="201">
        <v>4.4400000000000004</v>
      </c>
      <c r="M42" s="201">
        <v>28.69</v>
      </c>
      <c r="N42" s="201">
        <v>21.11</v>
      </c>
      <c r="O42" s="201">
        <v>32.979999999999997</v>
      </c>
      <c r="P42" s="201">
        <v>12.39</v>
      </c>
      <c r="Q42" s="201">
        <v>1.89</v>
      </c>
      <c r="R42" s="201">
        <v>8.9</v>
      </c>
      <c r="S42" s="201">
        <v>4.82</v>
      </c>
      <c r="T42" s="201">
        <v>0</v>
      </c>
      <c r="U42" s="201">
        <v>2.0499999999999998</v>
      </c>
      <c r="V42" s="201">
        <v>4.0999999999999996</v>
      </c>
      <c r="W42" s="201">
        <v>9.08</v>
      </c>
      <c r="X42" s="201">
        <v>29.09</v>
      </c>
      <c r="Y42" s="201">
        <v>0</v>
      </c>
      <c r="Z42" s="201">
        <v>64.209999999999994</v>
      </c>
      <c r="AA42" s="201">
        <v>25.12</v>
      </c>
      <c r="AB42" s="201">
        <v>0</v>
      </c>
      <c r="AC42" s="201">
        <v>16.61</v>
      </c>
      <c r="AD42" s="201">
        <v>20.77</v>
      </c>
      <c r="AE42" s="201">
        <v>0</v>
      </c>
      <c r="AF42" s="201">
        <v>0</v>
      </c>
      <c r="AG42" s="201">
        <v>76.38</v>
      </c>
      <c r="AH42" s="201">
        <v>0</v>
      </c>
      <c r="AI42" s="201">
        <v>8.49</v>
      </c>
      <c r="AJ42" s="201">
        <v>0</v>
      </c>
      <c r="AK42" s="201">
        <v>15.59</v>
      </c>
      <c r="AL42" s="201">
        <v>0</v>
      </c>
      <c r="AM42" s="201">
        <v>0</v>
      </c>
      <c r="AN42" s="201">
        <v>0</v>
      </c>
      <c r="AO42" s="201">
        <v>392.99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18.77</v>
      </c>
      <c r="E43" s="201">
        <v>0</v>
      </c>
      <c r="F43" s="201">
        <v>0</v>
      </c>
      <c r="G43" s="201">
        <v>30.52</v>
      </c>
      <c r="H43" s="201">
        <v>0</v>
      </c>
      <c r="I43" s="201">
        <v>0</v>
      </c>
      <c r="J43" s="201">
        <v>38.51</v>
      </c>
      <c r="K43" s="201">
        <v>236.14</v>
      </c>
      <c r="L43" s="201">
        <v>4.4400000000000004</v>
      </c>
      <c r="M43" s="201">
        <v>28.69</v>
      </c>
      <c r="N43" s="201">
        <v>21.11</v>
      </c>
      <c r="O43" s="201">
        <v>32.979999999999997</v>
      </c>
      <c r="P43" s="201">
        <v>12.39</v>
      </c>
      <c r="Q43" s="201">
        <v>1.89</v>
      </c>
      <c r="R43" s="201">
        <v>8.9</v>
      </c>
      <c r="S43" s="201">
        <v>4.82</v>
      </c>
      <c r="T43" s="201">
        <v>0</v>
      </c>
      <c r="U43" s="201">
        <v>2.0499999999999998</v>
      </c>
      <c r="V43" s="201">
        <v>4.0999999999999996</v>
      </c>
      <c r="W43" s="201">
        <v>9.08</v>
      </c>
      <c r="X43" s="201">
        <v>29.09</v>
      </c>
      <c r="Y43" s="201">
        <v>0</v>
      </c>
      <c r="Z43" s="201">
        <v>64.209999999999994</v>
      </c>
      <c r="AA43" s="201">
        <v>25.12</v>
      </c>
      <c r="AB43" s="201">
        <v>0</v>
      </c>
      <c r="AC43" s="201">
        <v>16.61</v>
      </c>
      <c r="AD43" s="201">
        <v>20.77</v>
      </c>
      <c r="AE43" s="201">
        <v>0</v>
      </c>
      <c r="AF43" s="201">
        <v>0</v>
      </c>
      <c r="AG43" s="201">
        <v>76.38</v>
      </c>
      <c r="AH43" s="201">
        <v>0</v>
      </c>
      <c r="AI43" s="201">
        <v>8.49</v>
      </c>
      <c r="AJ43" s="201">
        <v>0</v>
      </c>
      <c r="AK43" s="201">
        <v>15.59</v>
      </c>
      <c r="AL43" s="201">
        <v>0</v>
      </c>
      <c r="AM43" s="201">
        <v>0</v>
      </c>
      <c r="AN43" s="201">
        <v>0</v>
      </c>
      <c r="AO43" s="201">
        <v>385.21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18.77</v>
      </c>
      <c r="E44" s="201">
        <v>0</v>
      </c>
      <c r="F44" s="201">
        <v>0</v>
      </c>
      <c r="G44" s="201">
        <v>30.52</v>
      </c>
      <c r="H44" s="201">
        <v>0</v>
      </c>
      <c r="I44" s="201">
        <v>0</v>
      </c>
      <c r="J44" s="201">
        <v>38.51</v>
      </c>
      <c r="K44" s="201">
        <v>236.14</v>
      </c>
      <c r="L44" s="201">
        <v>4.4400000000000004</v>
      </c>
      <c r="M44" s="201">
        <v>28.69</v>
      </c>
      <c r="N44" s="201">
        <v>21.11</v>
      </c>
      <c r="O44" s="201">
        <v>32.979999999999997</v>
      </c>
      <c r="P44" s="201">
        <v>12.39</v>
      </c>
      <c r="Q44" s="201">
        <v>1.89</v>
      </c>
      <c r="R44" s="201">
        <v>8.9</v>
      </c>
      <c r="S44" s="201">
        <v>4.82</v>
      </c>
      <c r="T44" s="201">
        <v>0</v>
      </c>
      <c r="U44" s="201">
        <v>2.0499999999999998</v>
      </c>
      <c r="V44" s="201">
        <v>4.0999999999999996</v>
      </c>
      <c r="W44" s="201">
        <v>9.08</v>
      </c>
      <c r="X44" s="201">
        <v>29.09</v>
      </c>
      <c r="Y44" s="201">
        <v>0</v>
      </c>
      <c r="Z44" s="201">
        <v>64.209999999999994</v>
      </c>
      <c r="AA44" s="201">
        <v>25.12</v>
      </c>
      <c r="AB44" s="201">
        <v>0</v>
      </c>
      <c r="AC44" s="201">
        <v>16.61</v>
      </c>
      <c r="AD44" s="201">
        <v>20.77</v>
      </c>
      <c r="AE44" s="201">
        <v>0</v>
      </c>
      <c r="AF44" s="201">
        <v>0</v>
      </c>
      <c r="AG44" s="201">
        <v>76.38</v>
      </c>
      <c r="AH44" s="201">
        <v>0</v>
      </c>
      <c r="AI44" s="201">
        <v>8.49</v>
      </c>
      <c r="AJ44" s="201">
        <v>0</v>
      </c>
      <c r="AK44" s="201">
        <v>15.59</v>
      </c>
      <c r="AL44" s="201">
        <v>0</v>
      </c>
      <c r="AM44" s="201">
        <v>0</v>
      </c>
      <c r="AN44" s="201">
        <v>0</v>
      </c>
      <c r="AO44" s="201">
        <v>385.21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18.77</v>
      </c>
      <c r="E45" s="201">
        <v>0</v>
      </c>
      <c r="F45" s="201">
        <v>0</v>
      </c>
      <c r="G45" s="201">
        <v>30.52</v>
      </c>
      <c r="H45" s="201">
        <v>0</v>
      </c>
      <c r="I45" s="201">
        <v>0</v>
      </c>
      <c r="J45" s="201">
        <v>38.51</v>
      </c>
      <c r="K45" s="201">
        <v>236.14</v>
      </c>
      <c r="L45" s="201">
        <v>4.4400000000000004</v>
      </c>
      <c r="M45" s="201">
        <v>28.69</v>
      </c>
      <c r="N45" s="201">
        <v>21.11</v>
      </c>
      <c r="O45" s="201">
        <v>32.979999999999997</v>
      </c>
      <c r="P45" s="201">
        <v>12.39</v>
      </c>
      <c r="Q45" s="201">
        <v>1.89</v>
      </c>
      <c r="R45" s="201">
        <v>8.9</v>
      </c>
      <c r="S45" s="201">
        <v>4.82</v>
      </c>
      <c r="T45" s="201">
        <v>0</v>
      </c>
      <c r="U45" s="201">
        <v>2.0499999999999998</v>
      </c>
      <c r="V45" s="201">
        <v>4.0999999999999996</v>
      </c>
      <c r="W45" s="201">
        <v>9.08</v>
      </c>
      <c r="X45" s="201">
        <v>29.09</v>
      </c>
      <c r="Y45" s="201">
        <v>0</v>
      </c>
      <c r="Z45" s="201">
        <v>64.209999999999994</v>
      </c>
      <c r="AA45" s="201">
        <v>25.12</v>
      </c>
      <c r="AB45" s="201">
        <v>0</v>
      </c>
      <c r="AC45" s="201">
        <v>16.61</v>
      </c>
      <c r="AD45" s="201">
        <v>20.77</v>
      </c>
      <c r="AE45" s="201">
        <v>0</v>
      </c>
      <c r="AF45" s="201">
        <v>0</v>
      </c>
      <c r="AG45" s="201">
        <v>76.38</v>
      </c>
      <c r="AH45" s="201">
        <v>0</v>
      </c>
      <c r="AI45" s="201">
        <v>8.49</v>
      </c>
      <c r="AJ45" s="201">
        <v>0</v>
      </c>
      <c r="AK45" s="201">
        <v>15.59</v>
      </c>
      <c r="AL45" s="201">
        <v>0</v>
      </c>
      <c r="AM45" s="201">
        <v>0</v>
      </c>
      <c r="AN45" s="201">
        <v>0</v>
      </c>
      <c r="AO45" s="201">
        <v>385.21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18.77</v>
      </c>
      <c r="E46" s="201">
        <v>0</v>
      </c>
      <c r="F46" s="201">
        <v>0</v>
      </c>
      <c r="G46" s="201">
        <v>30.52</v>
      </c>
      <c r="H46" s="201">
        <v>0</v>
      </c>
      <c r="I46" s="201">
        <v>0</v>
      </c>
      <c r="J46" s="201">
        <v>38.51</v>
      </c>
      <c r="K46" s="201">
        <v>236.14</v>
      </c>
      <c r="L46" s="201">
        <v>4.4400000000000004</v>
      </c>
      <c r="M46" s="201">
        <v>28.69</v>
      </c>
      <c r="N46" s="201">
        <v>21.11</v>
      </c>
      <c r="O46" s="201">
        <v>32.979999999999997</v>
      </c>
      <c r="P46" s="201">
        <v>12.39</v>
      </c>
      <c r="Q46" s="201">
        <v>1.89</v>
      </c>
      <c r="R46" s="201">
        <v>8.9</v>
      </c>
      <c r="S46" s="201">
        <v>4.82</v>
      </c>
      <c r="T46" s="201">
        <v>0</v>
      </c>
      <c r="U46" s="201">
        <v>2.0499999999999998</v>
      </c>
      <c r="V46" s="201">
        <v>4.0999999999999996</v>
      </c>
      <c r="W46" s="201">
        <v>9.08</v>
      </c>
      <c r="X46" s="201">
        <v>29.09</v>
      </c>
      <c r="Y46" s="201">
        <v>0</v>
      </c>
      <c r="Z46" s="201">
        <v>64.209999999999994</v>
      </c>
      <c r="AA46" s="201">
        <v>25.12</v>
      </c>
      <c r="AB46" s="201">
        <v>0</v>
      </c>
      <c r="AC46" s="201">
        <v>16.61</v>
      </c>
      <c r="AD46" s="201">
        <v>20.77</v>
      </c>
      <c r="AE46" s="201">
        <v>0</v>
      </c>
      <c r="AF46" s="201">
        <v>0</v>
      </c>
      <c r="AG46" s="201">
        <v>76.38</v>
      </c>
      <c r="AH46" s="201">
        <v>0</v>
      </c>
      <c r="AI46" s="201">
        <v>8.49</v>
      </c>
      <c r="AJ46" s="201">
        <v>0</v>
      </c>
      <c r="AK46" s="201">
        <v>15.59</v>
      </c>
      <c r="AL46" s="201">
        <v>0</v>
      </c>
      <c r="AM46" s="201">
        <v>0</v>
      </c>
      <c r="AN46" s="201">
        <v>0</v>
      </c>
      <c r="AO46" s="201">
        <v>385.21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18.77</v>
      </c>
      <c r="E47" s="201">
        <v>0</v>
      </c>
      <c r="F47" s="201">
        <v>0</v>
      </c>
      <c r="G47" s="201">
        <v>30.52</v>
      </c>
      <c r="H47" s="201">
        <v>0</v>
      </c>
      <c r="I47" s="201">
        <v>0</v>
      </c>
      <c r="J47" s="201">
        <v>38.51</v>
      </c>
      <c r="K47" s="201">
        <v>236.14</v>
      </c>
      <c r="L47" s="201">
        <v>4.4400000000000004</v>
      </c>
      <c r="M47" s="201">
        <v>28.69</v>
      </c>
      <c r="N47" s="201">
        <v>21.11</v>
      </c>
      <c r="O47" s="201">
        <v>32.979999999999997</v>
      </c>
      <c r="P47" s="201">
        <v>12.39</v>
      </c>
      <c r="Q47" s="201">
        <v>1.89</v>
      </c>
      <c r="R47" s="201">
        <v>8.9</v>
      </c>
      <c r="S47" s="201">
        <v>4.82</v>
      </c>
      <c r="T47" s="201">
        <v>0</v>
      </c>
      <c r="U47" s="201">
        <v>2.52</v>
      </c>
      <c r="V47" s="201">
        <v>4.0999999999999996</v>
      </c>
      <c r="W47" s="201">
        <v>9.08</v>
      </c>
      <c r="X47" s="201">
        <v>29.09</v>
      </c>
      <c r="Y47" s="201">
        <v>0</v>
      </c>
      <c r="Z47" s="201">
        <v>64.209999999999994</v>
      </c>
      <c r="AA47" s="201">
        <v>25.12</v>
      </c>
      <c r="AB47" s="201">
        <v>0</v>
      </c>
      <c r="AC47" s="201">
        <v>16.61</v>
      </c>
      <c r="AD47" s="201">
        <v>20.77</v>
      </c>
      <c r="AE47" s="201">
        <v>0</v>
      </c>
      <c r="AF47" s="201">
        <v>0</v>
      </c>
      <c r="AG47" s="201">
        <v>76.38</v>
      </c>
      <c r="AH47" s="201">
        <v>0</v>
      </c>
      <c r="AI47" s="201">
        <v>8.49</v>
      </c>
      <c r="AJ47" s="201">
        <v>0</v>
      </c>
      <c r="AK47" s="201">
        <v>15.59</v>
      </c>
      <c r="AL47" s="201">
        <v>0</v>
      </c>
      <c r="AM47" s="201">
        <v>0</v>
      </c>
      <c r="AN47" s="201">
        <v>0</v>
      </c>
      <c r="AO47" s="201">
        <v>385.21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18.77</v>
      </c>
      <c r="E48" s="201">
        <v>0</v>
      </c>
      <c r="F48" s="201">
        <v>0</v>
      </c>
      <c r="G48" s="201">
        <v>30.52</v>
      </c>
      <c r="H48" s="201">
        <v>0</v>
      </c>
      <c r="I48" s="201">
        <v>0</v>
      </c>
      <c r="J48" s="201">
        <v>38.51</v>
      </c>
      <c r="K48" s="201">
        <v>236.14</v>
      </c>
      <c r="L48" s="201">
        <v>4.4400000000000004</v>
      </c>
      <c r="M48" s="201">
        <v>28.69</v>
      </c>
      <c r="N48" s="201">
        <v>21.11</v>
      </c>
      <c r="O48" s="201">
        <v>32.979999999999997</v>
      </c>
      <c r="P48" s="201">
        <v>12.39</v>
      </c>
      <c r="Q48" s="201">
        <v>1.89</v>
      </c>
      <c r="R48" s="201">
        <v>8.9</v>
      </c>
      <c r="S48" s="201">
        <v>4.82</v>
      </c>
      <c r="T48" s="201">
        <v>0</v>
      </c>
      <c r="U48" s="201">
        <v>2.52</v>
      </c>
      <c r="V48" s="201">
        <v>4.0999999999999996</v>
      </c>
      <c r="W48" s="201">
        <v>9.08</v>
      </c>
      <c r="X48" s="201">
        <v>29.09</v>
      </c>
      <c r="Y48" s="201">
        <v>0</v>
      </c>
      <c r="Z48" s="201">
        <v>64.209999999999994</v>
      </c>
      <c r="AA48" s="201">
        <v>25.12</v>
      </c>
      <c r="AB48" s="201">
        <v>0</v>
      </c>
      <c r="AC48" s="201">
        <v>16.61</v>
      </c>
      <c r="AD48" s="201">
        <v>20.77</v>
      </c>
      <c r="AE48" s="201">
        <v>0</v>
      </c>
      <c r="AF48" s="201">
        <v>0</v>
      </c>
      <c r="AG48" s="201">
        <v>76.38</v>
      </c>
      <c r="AH48" s="201">
        <v>0</v>
      </c>
      <c r="AI48" s="201">
        <v>8.49</v>
      </c>
      <c r="AJ48" s="201">
        <v>0</v>
      </c>
      <c r="AK48" s="201">
        <v>15.59</v>
      </c>
      <c r="AL48" s="201">
        <v>0</v>
      </c>
      <c r="AM48" s="201">
        <v>0</v>
      </c>
      <c r="AN48" s="201">
        <v>0</v>
      </c>
      <c r="AO48" s="201">
        <v>385.21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18.77</v>
      </c>
      <c r="E49" s="201">
        <v>0</v>
      </c>
      <c r="F49" s="201">
        <v>0</v>
      </c>
      <c r="G49" s="201">
        <v>30.52</v>
      </c>
      <c r="H49" s="201">
        <v>0</v>
      </c>
      <c r="I49" s="201">
        <v>0</v>
      </c>
      <c r="J49" s="201">
        <v>38.51</v>
      </c>
      <c r="K49" s="201">
        <v>236.14</v>
      </c>
      <c r="L49" s="201">
        <v>4.4400000000000004</v>
      </c>
      <c r="M49" s="201">
        <v>28.69</v>
      </c>
      <c r="N49" s="201">
        <v>21.11</v>
      </c>
      <c r="O49" s="201">
        <v>32.979999999999997</v>
      </c>
      <c r="P49" s="201">
        <v>12.39</v>
      </c>
      <c r="Q49" s="201">
        <v>1.89</v>
      </c>
      <c r="R49" s="201">
        <v>8.9</v>
      </c>
      <c r="S49" s="201">
        <v>4.82</v>
      </c>
      <c r="T49" s="201">
        <v>0</v>
      </c>
      <c r="U49" s="201">
        <v>2.52</v>
      </c>
      <c r="V49" s="201">
        <v>4.0999999999999996</v>
      </c>
      <c r="W49" s="201">
        <v>9.08</v>
      </c>
      <c r="X49" s="201">
        <v>29.09</v>
      </c>
      <c r="Y49" s="201">
        <v>0</v>
      </c>
      <c r="Z49" s="201">
        <v>64.209999999999994</v>
      </c>
      <c r="AA49" s="201">
        <v>25.12</v>
      </c>
      <c r="AB49" s="201">
        <v>0</v>
      </c>
      <c r="AC49" s="201">
        <v>16.61</v>
      </c>
      <c r="AD49" s="201">
        <v>20.77</v>
      </c>
      <c r="AE49" s="201">
        <v>0</v>
      </c>
      <c r="AF49" s="201">
        <v>0</v>
      </c>
      <c r="AG49" s="201">
        <v>76.38</v>
      </c>
      <c r="AH49" s="201">
        <v>0</v>
      </c>
      <c r="AI49" s="201">
        <v>8.49</v>
      </c>
      <c r="AJ49" s="201">
        <v>0</v>
      </c>
      <c r="AK49" s="201">
        <v>15.59</v>
      </c>
      <c r="AL49" s="201">
        <v>0</v>
      </c>
      <c r="AM49" s="201">
        <v>0</v>
      </c>
      <c r="AN49" s="201">
        <v>0</v>
      </c>
      <c r="AO49" s="201">
        <v>385.21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18.77</v>
      </c>
      <c r="E50" s="201">
        <v>0</v>
      </c>
      <c r="F50" s="201">
        <v>0</v>
      </c>
      <c r="G50" s="201">
        <v>30.52</v>
      </c>
      <c r="H50" s="201">
        <v>0</v>
      </c>
      <c r="I50" s="201">
        <v>0</v>
      </c>
      <c r="J50" s="201">
        <v>38.51</v>
      </c>
      <c r="K50" s="201">
        <v>236.14</v>
      </c>
      <c r="L50" s="201">
        <v>4.4400000000000004</v>
      </c>
      <c r="M50" s="201">
        <v>28.69</v>
      </c>
      <c r="N50" s="201">
        <v>21.11</v>
      </c>
      <c r="O50" s="201">
        <v>32.979999999999997</v>
      </c>
      <c r="P50" s="201">
        <v>12.39</v>
      </c>
      <c r="Q50" s="201">
        <v>1.89</v>
      </c>
      <c r="R50" s="201">
        <v>8.9</v>
      </c>
      <c r="S50" s="201">
        <v>4.82</v>
      </c>
      <c r="T50" s="201">
        <v>0</v>
      </c>
      <c r="U50" s="201">
        <v>2.52</v>
      </c>
      <c r="V50" s="201">
        <v>4.0999999999999996</v>
      </c>
      <c r="W50" s="201">
        <v>9.08</v>
      </c>
      <c r="X50" s="201">
        <v>29.09</v>
      </c>
      <c r="Y50" s="201">
        <v>0</v>
      </c>
      <c r="Z50" s="201">
        <v>64.209999999999994</v>
      </c>
      <c r="AA50" s="201">
        <v>25.12</v>
      </c>
      <c r="AB50" s="201">
        <v>0</v>
      </c>
      <c r="AC50" s="201">
        <v>16.61</v>
      </c>
      <c r="AD50" s="201">
        <v>20.77</v>
      </c>
      <c r="AE50" s="201">
        <v>0</v>
      </c>
      <c r="AF50" s="201">
        <v>0</v>
      </c>
      <c r="AG50" s="201">
        <v>76.38</v>
      </c>
      <c r="AH50" s="201">
        <v>0</v>
      </c>
      <c r="AI50" s="201">
        <v>8.49</v>
      </c>
      <c r="AJ50" s="201">
        <v>0</v>
      </c>
      <c r="AK50" s="201">
        <v>15.59</v>
      </c>
      <c r="AL50" s="201">
        <v>0</v>
      </c>
      <c r="AM50" s="201">
        <v>0</v>
      </c>
      <c r="AN50" s="201">
        <v>0</v>
      </c>
      <c r="AO50" s="201">
        <v>385.21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18.77</v>
      </c>
      <c r="E51" s="201">
        <v>0</v>
      </c>
      <c r="F51" s="201">
        <v>0</v>
      </c>
      <c r="G51" s="201">
        <v>30.52</v>
      </c>
      <c r="H51" s="201">
        <v>0</v>
      </c>
      <c r="I51" s="201">
        <v>0</v>
      </c>
      <c r="J51" s="201">
        <v>38.51</v>
      </c>
      <c r="K51" s="201">
        <v>236.14</v>
      </c>
      <c r="L51" s="201">
        <v>4.4400000000000004</v>
      </c>
      <c r="M51" s="201">
        <v>28.69</v>
      </c>
      <c r="N51" s="201">
        <v>21.11</v>
      </c>
      <c r="O51" s="201">
        <v>32.979999999999997</v>
      </c>
      <c r="P51" s="201">
        <v>12.39</v>
      </c>
      <c r="Q51" s="201">
        <v>1.89</v>
      </c>
      <c r="R51" s="201">
        <v>8.9</v>
      </c>
      <c r="S51" s="201">
        <v>4.82</v>
      </c>
      <c r="T51" s="201">
        <v>0</v>
      </c>
      <c r="U51" s="201">
        <v>2.52</v>
      </c>
      <c r="V51" s="201">
        <v>4.0999999999999996</v>
      </c>
      <c r="W51" s="201">
        <v>9.08</v>
      </c>
      <c r="X51" s="201">
        <v>29.09</v>
      </c>
      <c r="Y51" s="201">
        <v>0</v>
      </c>
      <c r="Z51" s="201">
        <v>64.209999999999994</v>
      </c>
      <c r="AA51" s="201">
        <v>25.12</v>
      </c>
      <c r="AB51" s="201">
        <v>0</v>
      </c>
      <c r="AC51" s="201">
        <v>16.61</v>
      </c>
      <c r="AD51" s="201">
        <v>20.77</v>
      </c>
      <c r="AE51" s="201">
        <v>0</v>
      </c>
      <c r="AF51" s="201">
        <v>0</v>
      </c>
      <c r="AG51" s="201">
        <v>76.38</v>
      </c>
      <c r="AH51" s="201">
        <v>0</v>
      </c>
      <c r="AI51" s="201">
        <v>8.49</v>
      </c>
      <c r="AJ51" s="201">
        <v>0</v>
      </c>
      <c r="AK51" s="201">
        <v>15.59</v>
      </c>
      <c r="AL51" s="201">
        <v>0</v>
      </c>
      <c r="AM51" s="201">
        <v>0</v>
      </c>
      <c r="AN51" s="201">
        <v>0</v>
      </c>
      <c r="AO51" s="201">
        <v>385.21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18.77</v>
      </c>
      <c r="E52" s="201">
        <v>0</v>
      </c>
      <c r="F52" s="201">
        <v>0</v>
      </c>
      <c r="G52" s="201">
        <v>30.52</v>
      </c>
      <c r="H52" s="201">
        <v>0</v>
      </c>
      <c r="I52" s="201">
        <v>0</v>
      </c>
      <c r="J52" s="201">
        <v>38.51</v>
      </c>
      <c r="K52" s="201">
        <v>236.14</v>
      </c>
      <c r="L52" s="201">
        <v>4.4400000000000004</v>
      </c>
      <c r="M52" s="201">
        <v>28.69</v>
      </c>
      <c r="N52" s="201">
        <v>21.11</v>
      </c>
      <c r="O52" s="201">
        <v>32.979999999999997</v>
      </c>
      <c r="P52" s="201">
        <v>12.39</v>
      </c>
      <c r="Q52" s="201">
        <v>1.89</v>
      </c>
      <c r="R52" s="201">
        <v>8.9</v>
      </c>
      <c r="S52" s="201">
        <v>4.82</v>
      </c>
      <c r="T52" s="201">
        <v>0</v>
      </c>
      <c r="U52" s="201">
        <v>2.52</v>
      </c>
      <c r="V52" s="201">
        <v>4.0999999999999996</v>
      </c>
      <c r="W52" s="201">
        <v>9.08</v>
      </c>
      <c r="X52" s="201">
        <v>29.09</v>
      </c>
      <c r="Y52" s="201">
        <v>0</v>
      </c>
      <c r="Z52" s="201">
        <v>64.209999999999994</v>
      </c>
      <c r="AA52" s="201">
        <v>25.12</v>
      </c>
      <c r="AB52" s="201">
        <v>0</v>
      </c>
      <c r="AC52" s="201">
        <v>16.61</v>
      </c>
      <c r="AD52" s="201">
        <v>20.77</v>
      </c>
      <c r="AE52" s="201">
        <v>0</v>
      </c>
      <c r="AF52" s="201">
        <v>0</v>
      </c>
      <c r="AG52" s="201">
        <v>76.38</v>
      </c>
      <c r="AH52" s="201">
        <v>0</v>
      </c>
      <c r="AI52" s="201">
        <v>8.49</v>
      </c>
      <c r="AJ52" s="201">
        <v>0</v>
      </c>
      <c r="AK52" s="201">
        <v>15.59</v>
      </c>
      <c r="AL52" s="201">
        <v>0</v>
      </c>
      <c r="AM52" s="201">
        <v>0</v>
      </c>
      <c r="AN52" s="201">
        <v>0</v>
      </c>
      <c r="AO52" s="201">
        <v>385.21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18.77</v>
      </c>
      <c r="E53" s="201">
        <v>0</v>
      </c>
      <c r="F53" s="201">
        <v>0</v>
      </c>
      <c r="G53" s="201">
        <v>30.52</v>
      </c>
      <c r="H53" s="201">
        <v>0</v>
      </c>
      <c r="I53" s="201">
        <v>0</v>
      </c>
      <c r="J53" s="201">
        <v>38.51</v>
      </c>
      <c r="K53" s="201">
        <v>236.14</v>
      </c>
      <c r="L53" s="201">
        <v>4.4400000000000004</v>
      </c>
      <c r="M53" s="201">
        <v>28.69</v>
      </c>
      <c r="N53" s="201">
        <v>21.11</v>
      </c>
      <c r="O53" s="201">
        <v>32.979999999999997</v>
      </c>
      <c r="P53" s="201">
        <v>12.39</v>
      </c>
      <c r="Q53" s="201">
        <v>1.89</v>
      </c>
      <c r="R53" s="201">
        <v>8.9</v>
      </c>
      <c r="S53" s="201">
        <v>4.82</v>
      </c>
      <c r="T53" s="201">
        <v>0</v>
      </c>
      <c r="U53" s="201">
        <v>2.52</v>
      </c>
      <c r="V53" s="201">
        <v>4.0999999999999996</v>
      </c>
      <c r="W53" s="201">
        <v>9.08</v>
      </c>
      <c r="X53" s="201">
        <v>29.09</v>
      </c>
      <c r="Y53" s="201">
        <v>0</v>
      </c>
      <c r="Z53" s="201">
        <v>64.209999999999994</v>
      </c>
      <c r="AA53" s="201">
        <v>25.12</v>
      </c>
      <c r="AB53" s="201">
        <v>0</v>
      </c>
      <c r="AC53" s="201">
        <v>16.61</v>
      </c>
      <c r="AD53" s="201">
        <v>20.77</v>
      </c>
      <c r="AE53" s="201">
        <v>0</v>
      </c>
      <c r="AF53" s="201">
        <v>0</v>
      </c>
      <c r="AG53" s="201">
        <v>76.38</v>
      </c>
      <c r="AH53" s="201">
        <v>0</v>
      </c>
      <c r="AI53" s="201">
        <v>8.49</v>
      </c>
      <c r="AJ53" s="201">
        <v>0</v>
      </c>
      <c r="AK53" s="201">
        <v>15.59</v>
      </c>
      <c r="AL53" s="201">
        <v>0</v>
      </c>
      <c r="AM53" s="201">
        <v>0</v>
      </c>
      <c r="AN53" s="201">
        <v>0</v>
      </c>
      <c r="AO53" s="201">
        <v>385.21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18.77</v>
      </c>
      <c r="E54" s="201">
        <v>0</v>
      </c>
      <c r="F54" s="201">
        <v>0</v>
      </c>
      <c r="G54" s="201">
        <v>30.52</v>
      </c>
      <c r="H54" s="201">
        <v>0</v>
      </c>
      <c r="I54" s="201">
        <v>0</v>
      </c>
      <c r="J54" s="201">
        <v>38.51</v>
      </c>
      <c r="K54" s="201">
        <v>236.14</v>
      </c>
      <c r="L54" s="201">
        <v>4.4400000000000004</v>
      </c>
      <c r="M54" s="201">
        <v>28.69</v>
      </c>
      <c r="N54" s="201">
        <v>21.11</v>
      </c>
      <c r="O54" s="201">
        <v>32.979999999999997</v>
      </c>
      <c r="P54" s="201">
        <v>12.39</v>
      </c>
      <c r="Q54" s="201">
        <v>1.89</v>
      </c>
      <c r="R54" s="201">
        <v>8.9</v>
      </c>
      <c r="S54" s="201">
        <v>4.82</v>
      </c>
      <c r="T54" s="201">
        <v>0</v>
      </c>
      <c r="U54" s="201">
        <v>2.52</v>
      </c>
      <c r="V54" s="201">
        <v>4.0999999999999996</v>
      </c>
      <c r="W54" s="201">
        <v>9.08</v>
      </c>
      <c r="X54" s="201">
        <v>29.09</v>
      </c>
      <c r="Y54" s="201">
        <v>0</v>
      </c>
      <c r="Z54" s="201">
        <v>64.209999999999994</v>
      </c>
      <c r="AA54" s="201">
        <v>25.12</v>
      </c>
      <c r="AB54" s="201">
        <v>0</v>
      </c>
      <c r="AC54" s="201">
        <v>16.61</v>
      </c>
      <c r="AD54" s="201">
        <v>20.77</v>
      </c>
      <c r="AE54" s="201">
        <v>0</v>
      </c>
      <c r="AF54" s="201">
        <v>0</v>
      </c>
      <c r="AG54" s="201">
        <v>76.38</v>
      </c>
      <c r="AH54" s="201">
        <v>0</v>
      </c>
      <c r="AI54" s="201">
        <v>8.49</v>
      </c>
      <c r="AJ54" s="201">
        <v>0</v>
      </c>
      <c r="AK54" s="201">
        <v>15.59</v>
      </c>
      <c r="AL54" s="201">
        <v>0</v>
      </c>
      <c r="AM54" s="201">
        <v>0</v>
      </c>
      <c r="AN54" s="201">
        <v>0</v>
      </c>
      <c r="AO54" s="201">
        <v>385.21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18.77</v>
      </c>
      <c r="E55" s="201">
        <v>0</v>
      </c>
      <c r="F55" s="201">
        <v>0</v>
      </c>
      <c r="G55" s="201">
        <v>30.52</v>
      </c>
      <c r="H55" s="201">
        <v>0</v>
      </c>
      <c r="I55" s="201">
        <v>0</v>
      </c>
      <c r="J55" s="201">
        <v>38.51</v>
      </c>
      <c r="K55" s="201">
        <v>236.14</v>
      </c>
      <c r="L55" s="201">
        <v>4.4400000000000004</v>
      </c>
      <c r="M55" s="201">
        <v>28.69</v>
      </c>
      <c r="N55" s="201">
        <v>21.11</v>
      </c>
      <c r="O55" s="201">
        <v>32.979999999999997</v>
      </c>
      <c r="P55" s="201">
        <v>12.39</v>
      </c>
      <c r="Q55" s="201">
        <v>1.89</v>
      </c>
      <c r="R55" s="201">
        <v>8.9</v>
      </c>
      <c r="S55" s="201">
        <v>4.82</v>
      </c>
      <c r="T55" s="201">
        <v>0</v>
      </c>
      <c r="U55" s="201">
        <v>2.52</v>
      </c>
      <c r="V55" s="201">
        <v>4.0999999999999996</v>
      </c>
      <c r="W55" s="201">
        <v>9.08</v>
      </c>
      <c r="X55" s="201">
        <v>29.09</v>
      </c>
      <c r="Y55" s="201">
        <v>0</v>
      </c>
      <c r="Z55" s="201">
        <v>64.209999999999994</v>
      </c>
      <c r="AA55" s="201">
        <v>25.12</v>
      </c>
      <c r="AB55" s="201">
        <v>0</v>
      </c>
      <c r="AC55" s="201">
        <v>16.61</v>
      </c>
      <c r="AD55" s="201">
        <v>20.77</v>
      </c>
      <c r="AE55" s="201">
        <v>0</v>
      </c>
      <c r="AF55" s="201">
        <v>0</v>
      </c>
      <c r="AG55" s="201">
        <v>76.38</v>
      </c>
      <c r="AH55" s="201">
        <v>0</v>
      </c>
      <c r="AI55" s="201">
        <v>8.49</v>
      </c>
      <c r="AJ55" s="201">
        <v>0</v>
      </c>
      <c r="AK55" s="201">
        <v>15.59</v>
      </c>
      <c r="AL55" s="201">
        <v>0</v>
      </c>
      <c r="AM55" s="201">
        <v>0</v>
      </c>
      <c r="AN55" s="201">
        <v>0</v>
      </c>
      <c r="AO55" s="201">
        <v>385.21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18.77</v>
      </c>
      <c r="E56" s="201">
        <v>0</v>
      </c>
      <c r="F56" s="201">
        <v>0</v>
      </c>
      <c r="G56" s="201">
        <v>30.52</v>
      </c>
      <c r="H56" s="201">
        <v>0</v>
      </c>
      <c r="I56" s="201">
        <v>0</v>
      </c>
      <c r="J56" s="201">
        <v>38.51</v>
      </c>
      <c r="K56" s="201">
        <v>236.14</v>
      </c>
      <c r="L56" s="201">
        <v>4.4400000000000004</v>
      </c>
      <c r="M56" s="201">
        <v>28.69</v>
      </c>
      <c r="N56" s="201">
        <v>21.11</v>
      </c>
      <c r="O56" s="201">
        <v>32.979999999999997</v>
      </c>
      <c r="P56" s="201">
        <v>12.39</v>
      </c>
      <c r="Q56" s="201">
        <v>1.89</v>
      </c>
      <c r="R56" s="201">
        <v>8.9</v>
      </c>
      <c r="S56" s="201">
        <v>4.82</v>
      </c>
      <c r="T56" s="201">
        <v>0</v>
      </c>
      <c r="U56" s="201">
        <v>0</v>
      </c>
      <c r="V56" s="201">
        <v>4.0999999999999996</v>
      </c>
      <c r="W56" s="201">
        <v>9.08</v>
      </c>
      <c r="X56" s="201">
        <v>29.09</v>
      </c>
      <c r="Y56" s="201">
        <v>0</v>
      </c>
      <c r="Z56" s="201">
        <v>64.209999999999994</v>
      </c>
      <c r="AA56" s="201">
        <v>25.12</v>
      </c>
      <c r="AB56" s="201">
        <v>0</v>
      </c>
      <c r="AC56" s="201">
        <v>16.61</v>
      </c>
      <c r="AD56" s="201">
        <v>20.77</v>
      </c>
      <c r="AE56" s="201">
        <v>0</v>
      </c>
      <c r="AF56" s="201">
        <v>0</v>
      </c>
      <c r="AG56" s="201">
        <v>76.38</v>
      </c>
      <c r="AH56" s="201">
        <v>0</v>
      </c>
      <c r="AI56" s="201">
        <v>8.49</v>
      </c>
      <c r="AJ56" s="201">
        <v>0</v>
      </c>
      <c r="AK56" s="201">
        <v>15.59</v>
      </c>
      <c r="AL56" s="201">
        <v>0</v>
      </c>
      <c r="AM56" s="201">
        <v>0</v>
      </c>
      <c r="AN56" s="201">
        <v>0</v>
      </c>
      <c r="AO56" s="201">
        <v>385.21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18.77</v>
      </c>
      <c r="E57" s="201">
        <v>0</v>
      </c>
      <c r="F57" s="201">
        <v>0</v>
      </c>
      <c r="G57" s="201">
        <v>30.52</v>
      </c>
      <c r="H57" s="201">
        <v>0</v>
      </c>
      <c r="I57" s="201">
        <v>0</v>
      </c>
      <c r="J57" s="201">
        <v>38.51</v>
      </c>
      <c r="K57" s="201">
        <v>236.14</v>
      </c>
      <c r="L57" s="201">
        <v>4.4400000000000004</v>
      </c>
      <c r="M57" s="201">
        <v>28.69</v>
      </c>
      <c r="N57" s="201">
        <v>21.11</v>
      </c>
      <c r="O57" s="201">
        <v>32.979999999999997</v>
      </c>
      <c r="P57" s="201">
        <v>12.39</v>
      </c>
      <c r="Q57" s="201">
        <v>1.89</v>
      </c>
      <c r="R57" s="201">
        <v>8.9</v>
      </c>
      <c r="S57" s="201">
        <v>4.82</v>
      </c>
      <c r="T57" s="201">
        <v>0</v>
      </c>
      <c r="U57" s="201">
        <v>0</v>
      </c>
      <c r="V57" s="201">
        <v>4.0999999999999996</v>
      </c>
      <c r="W57" s="201">
        <v>9.08</v>
      </c>
      <c r="X57" s="201">
        <v>29.09</v>
      </c>
      <c r="Y57" s="201">
        <v>0</v>
      </c>
      <c r="Z57" s="201">
        <v>64.209999999999994</v>
      </c>
      <c r="AA57" s="201">
        <v>25.12</v>
      </c>
      <c r="AB57" s="201">
        <v>0</v>
      </c>
      <c r="AC57" s="201">
        <v>16.61</v>
      </c>
      <c r="AD57" s="201">
        <v>20.77</v>
      </c>
      <c r="AE57" s="201">
        <v>0</v>
      </c>
      <c r="AF57" s="201">
        <v>0</v>
      </c>
      <c r="AG57" s="201">
        <v>76.38</v>
      </c>
      <c r="AH57" s="201">
        <v>0</v>
      </c>
      <c r="AI57" s="201">
        <v>8.49</v>
      </c>
      <c r="AJ57" s="201">
        <v>0</v>
      </c>
      <c r="AK57" s="201">
        <v>15.59</v>
      </c>
      <c r="AL57" s="201">
        <v>0</v>
      </c>
      <c r="AM57" s="201">
        <v>0</v>
      </c>
      <c r="AN57" s="201">
        <v>0</v>
      </c>
      <c r="AO57" s="201">
        <v>385.21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18.77</v>
      </c>
      <c r="E58" s="201">
        <v>0</v>
      </c>
      <c r="F58" s="201">
        <v>0</v>
      </c>
      <c r="G58" s="201">
        <v>30.52</v>
      </c>
      <c r="H58" s="201">
        <v>0</v>
      </c>
      <c r="I58" s="201">
        <v>0</v>
      </c>
      <c r="J58" s="201">
        <v>38.51</v>
      </c>
      <c r="K58" s="201">
        <v>236.14</v>
      </c>
      <c r="L58" s="201">
        <v>4.4400000000000004</v>
      </c>
      <c r="M58" s="201">
        <v>28.69</v>
      </c>
      <c r="N58" s="201">
        <v>21.11</v>
      </c>
      <c r="O58" s="201">
        <v>32.979999999999997</v>
      </c>
      <c r="P58" s="201">
        <v>12.39</v>
      </c>
      <c r="Q58" s="201">
        <v>1.89</v>
      </c>
      <c r="R58" s="201">
        <v>8.9</v>
      </c>
      <c r="S58" s="201">
        <v>4.82</v>
      </c>
      <c r="T58" s="201">
        <v>0</v>
      </c>
      <c r="U58" s="201">
        <v>0</v>
      </c>
      <c r="V58" s="201">
        <v>4.0999999999999996</v>
      </c>
      <c r="W58" s="201">
        <v>9.08</v>
      </c>
      <c r="X58" s="201">
        <v>29.09</v>
      </c>
      <c r="Y58" s="201">
        <v>0</v>
      </c>
      <c r="Z58" s="201">
        <v>64.209999999999994</v>
      </c>
      <c r="AA58" s="201">
        <v>25.12</v>
      </c>
      <c r="AB58" s="201">
        <v>0</v>
      </c>
      <c r="AC58" s="201">
        <v>16.61</v>
      </c>
      <c r="AD58" s="201">
        <v>20.77</v>
      </c>
      <c r="AE58" s="201">
        <v>0</v>
      </c>
      <c r="AF58" s="201">
        <v>0</v>
      </c>
      <c r="AG58" s="201">
        <v>76.38</v>
      </c>
      <c r="AH58" s="201">
        <v>0</v>
      </c>
      <c r="AI58" s="201">
        <v>8.49</v>
      </c>
      <c r="AJ58" s="201">
        <v>0</v>
      </c>
      <c r="AK58" s="201">
        <v>15.59</v>
      </c>
      <c r="AL58" s="201">
        <v>0</v>
      </c>
      <c r="AM58" s="201">
        <v>0</v>
      </c>
      <c r="AN58" s="201">
        <v>0</v>
      </c>
      <c r="AO58" s="201">
        <v>385.21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18.77</v>
      </c>
      <c r="E59" s="201">
        <v>0</v>
      </c>
      <c r="F59" s="201">
        <v>0</v>
      </c>
      <c r="G59" s="201">
        <v>30.52</v>
      </c>
      <c r="H59" s="201">
        <v>0</v>
      </c>
      <c r="I59" s="201">
        <v>0</v>
      </c>
      <c r="J59" s="201">
        <v>38.51</v>
      </c>
      <c r="K59" s="201">
        <v>236.14</v>
      </c>
      <c r="L59" s="201">
        <v>4.4400000000000004</v>
      </c>
      <c r="M59" s="201">
        <v>28.69</v>
      </c>
      <c r="N59" s="201">
        <v>21.11</v>
      </c>
      <c r="O59" s="201">
        <v>32.979999999999997</v>
      </c>
      <c r="P59" s="201">
        <v>12.39</v>
      </c>
      <c r="Q59" s="201">
        <v>1.89</v>
      </c>
      <c r="R59" s="201">
        <v>8.9</v>
      </c>
      <c r="S59" s="201">
        <v>4.82</v>
      </c>
      <c r="T59" s="201">
        <v>0</v>
      </c>
      <c r="U59" s="201">
        <v>0</v>
      </c>
      <c r="V59" s="201">
        <v>4.0999999999999996</v>
      </c>
      <c r="W59" s="201">
        <v>9.08</v>
      </c>
      <c r="X59" s="201">
        <v>29.09</v>
      </c>
      <c r="Y59" s="201">
        <v>0</v>
      </c>
      <c r="Z59" s="201">
        <v>64.209999999999994</v>
      </c>
      <c r="AA59" s="201">
        <v>25.12</v>
      </c>
      <c r="AB59" s="201">
        <v>0</v>
      </c>
      <c r="AC59" s="201">
        <v>16.61</v>
      </c>
      <c r="AD59" s="201">
        <v>20.77</v>
      </c>
      <c r="AE59" s="201">
        <v>0</v>
      </c>
      <c r="AF59" s="201">
        <v>0</v>
      </c>
      <c r="AG59" s="201">
        <v>76.38</v>
      </c>
      <c r="AH59" s="201">
        <v>0</v>
      </c>
      <c r="AI59" s="201">
        <v>8.49</v>
      </c>
      <c r="AJ59" s="201">
        <v>0</v>
      </c>
      <c r="AK59" s="201">
        <v>15.59</v>
      </c>
      <c r="AL59" s="201">
        <v>0</v>
      </c>
      <c r="AM59" s="201">
        <v>0</v>
      </c>
      <c r="AN59" s="201">
        <v>0</v>
      </c>
      <c r="AO59" s="201">
        <v>385.21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18.77</v>
      </c>
      <c r="E60" s="201">
        <v>0</v>
      </c>
      <c r="F60" s="201">
        <v>0</v>
      </c>
      <c r="G60" s="201">
        <v>30.52</v>
      </c>
      <c r="H60" s="201">
        <v>0</v>
      </c>
      <c r="I60" s="201">
        <v>0</v>
      </c>
      <c r="J60" s="201">
        <v>38.51</v>
      </c>
      <c r="K60" s="201">
        <v>236.14</v>
      </c>
      <c r="L60" s="201">
        <v>4.4400000000000004</v>
      </c>
      <c r="M60" s="201">
        <v>28.69</v>
      </c>
      <c r="N60" s="201">
        <v>21.11</v>
      </c>
      <c r="O60" s="201">
        <v>32.979999999999997</v>
      </c>
      <c r="P60" s="201">
        <v>12.39</v>
      </c>
      <c r="Q60" s="201">
        <v>1.89</v>
      </c>
      <c r="R60" s="201">
        <v>8.9</v>
      </c>
      <c r="S60" s="201">
        <v>4.82</v>
      </c>
      <c r="T60" s="201">
        <v>0</v>
      </c>
      <c r="U60" s="201">
        <v>0</v>
      </c>
      <c r="V60" s="201">
        <v>4.0999999999999996</v>
      </c>
      <c r="W60" s="201">
        <v>9.08</v>
      </c>
      <c r="X60" s="201">
        <v>29.09</v>
      </c>
      <c r="Y60" s="201">
        <v>0</v>
      </c>
      <c r="Z60" s="201">
        <v>64.209999999999994</v>
      </c>
      <c r="AA60" s="201">
        <v>25.12</v>
      </c>
      <c r="AB60" s="201">
        <v>0</v>
      </c>
      <c r="AC60" s="201">
        <v>16.61</v>
      </c>
      <c r="AD60" s="201">
        <v>20.77</v>
      </c>
      <c r="AE60" s="201">
        <v>0</v>
      </c>
      <c r="AF60" s="201">
        <v>0</v>
      </c>
      <c r="AG60" s="201">
        <v>76.38</v>
      </c>
      <c r="AH60" s="201">
        <v>0</v>
      </c>
      <c r="AI60" s="201">
        <v>8.49</v>
      </c>
      <c r="AJ60" s="201">
        <v>0</v>
      </c>
      <c r="AK60" s="201">
        <v>15.59</v>
      </c>
      <c r="AL60" s="201">
        <v>0</v>
      </c>
      <c r="AM60" s="201">
        <v>0</v>
      </c>
      <c r="AN60" s="201">
        <v>0</v>
      </c>
      <c r="AO60" s="201">
        <v>385.21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18.77</v>
      </c>
      <c r="E61" s="201">
        <v>0</v>
      </c>
      <c r="F61" s="201">
        <v>0</v>
      </c>
      <c r="G61" s="201">
        <v>30.52</v>
      </c>
      <c r="H61" s="201">
        <v>0</v>
      </c>
      <c r="I61" s="201">
        <v>0</v>
      </c>
      <c r="J61" s="201">
        <v>38.51</v>
      </c>
      <c r="K61" s="201">
        <v>236.14</v>
      </c>
      <c r="L61" s="201">
        <v>4.4400000000000004</v>
      </c>
      <c r="M61" s="201">
        <v>28.69</v>
      </c>
      <c r="N61" s="201">
        <v>21.11</v>
      </c>
      <c r="O61" s="201">
        <v>32.979999999999997</v>
      </c>
      <c r="P61" s="201">
        <v>12.39</v>
      </c>
      <c r="Q61" s="201">
        <v>1.89</v>
      </c>
      <c r="R61" s="201">
        <v>8.9</v>
      </c>
      <c r="S61" s="201">
        <v>4.82</v>
      </c>
      <c r="T61" s="201">
        <v>0</v>
      </c>
      <c r="U61" s="201">
        <v>0</v>
      </c>
      <c r="V61" s="201">
        <v>4.0999999999999996</v>
      </c>
      <c r="W61" s="201">
        <v>9.08</v>
      </c>
      <c r="X61" s="201">
        <v>29.09</v>
      </c>
      <c r="Y61" s="201">
        <v>0</v>
      </c>
      <c r="Z61" s="201">
        <v>64.209999999999994</v>
      </c>
      <c r="AA61" s="201">
        <v>25.12</v>
      </c>
      <c r="AB61" s="201">
        <v>0</v>
      </c>
      <c r="AC61" s="201">
        <v>16.61</v>
      </c>
      <c r="AD61" s="201">
        <v>20.77</v>
      </c>
      <c r="AE61" s="201">
        <v>0</v>
      </c>
      <c r="AF61" s="201">
        <v>0</v>
      </c>
      <c r="AG61" s="201">
        <v>76.38</v>
      </c>
      <c r="AH61" s="201">
        <v>0</v>
      </c>
      <c r="AI61" s="201">
        <v>8.49</v>
      </c>
      <c r="AJ61" s="201">
        <v>0</v>
      </c>
      <c r="AK61" s="201">
        <v>15.59</v>
      </c>
      <c r="AL61" s="201">
        <v>0</v>
      </c>
      <c r="AM61" s="201">
        <v>0</v>
      </c>
      <c r="AN61" s="201">
        <v>0</v>
      </c>
      <c r="AO61" s="201">
        <v>385.21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18.77</v>
      </c>
      <c r="E62" s="201">
        <v>0</v>
      </c>
      <c r="F62" s="201">
        <v>0</v>
      </c>
      <c r="G62" s="201">
        <v>30.52</v>
      </c>
      <c r="H62" s="201">
        <v>0</v>
      </c>
      <c r="I62" s="201">
        <v>0</v>
      </c>
      <c r="J62" s="201">
        <v>38.51</v>
      </c>
      <c r="K62" s="201">
        <v>236.14</v>
      </c>
      <c r="L62" s="201">
        <v>4.4400000000000004</v>
      </c>
      <c r="M62" s="201">
        <v>28.69</v>
      </c>
      <c r="N62" s="201">
        <v>21.11</v>
      </c>
      <c r="O62" s="201">
        <v>32.979999999999997</v>
      </c>
      <c r="P62" s="201">
        <v>12.39</v>
      </c>
      <c r="Q62" s="201">
        <v>1.89</v>
      </c>
      <c r="R62" s="201">
        <v>8.9</v>
      </c>
      <c r="S62" s="201">
        <v>4.82</v>
      </c>
      <c r="T62" s="201">
        <v>0</v>
      </c>
      <c r="U62" s="201">
        <v>0</v>
      </c>
      <c r="V62" s="201">
        <v>4.0999999999999996</v>
      </c>
      <c r="W62" s="201">
        <v>9.08</v>
      </c>
      <c r="X62" s="201">
        <v>29.09</v>
      </c>
      <c r="Y62" s="201">
        <v>0</v>
      </c>
      <c r="Z62" s="201">
        <v>64.209999999999994</v>
      </c>
      <c r="AA62" s="201">
        <v>25.12</v>
      </c>
      <c r="AB62" s="201">
        <v>0</v>
      </c>
      <c r="AC62" s="201">
        <v>16.61</v>
      </c>
      <c r="AD62" s="201">
        <v>20.77</v>
      </c>
      <c r="AE62" s="201">
        <v>0</v>
      </c>
      <c r="AF62" s="201">
        <v>0</v>
      </c>
      <c r="AG62" s="201">
        <v>76.38</v>
      </c>
      <c r="AH62" s="201">
        <v>0</v>
      </c>
      <c r="AI62" s="201">
        <v>8.49</v>
      </c>
      <c r="AJ62" s="201">
        <v>0</v>
      </c>
      <c r="AK62" s="201">
        <v>15.59</v>
      </c>
      <c r="AL62" s="201">
        <v>0</v>
      </c>
      <c r="AM62" s="201">
        <v>0</v>
      </c>
      <c r="AN62" s="201">
        <v>0</v>
      </c>
      <c r="AO62" s="201">
        <v>385.21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18.77</v>
      </c>
      <c r="E63" s="201">
        <v>0</v>
      </c>
      <c r="F63" s="201">
        <v>0</v>
      </c>
      <c r="G63" s="201">
        <v>30.52</v>
      </c>
      <c r="H63" s="201">
        <v>0</v>
      </c>
      <c r="I63" s="201">
        <v>0</v>
      </c>
      <c r="J63" s="201">
        <v>38.51</v>
      </c>
      <c r="K63" s="201">
        <v>236.14</v>
      </c>
      <c r="L63" s="201">
        <v>4.4400000000000004</v>
      </c>
      <c r="M63" s="201">
        <v>28.69</v>
      </c>
      <c r="N63" s="201">
        <v>21.11</v>
      </c>
      <c r="O63" s="201">
        <v>32.979999999999997</v>
      </c>
      <c r="P63" s="201">
        <v>12.39</v>
      </c>
      <c r="Q63" s="201">
        <v>1.89</v>
      </c>
      <c r="R63" s="201">
        <v>8.9</v>
      </c>
      <c r="S63" s="201">
        <v>4.82</v>
      </c>
      <c r="T63" s="201">
        <v>0</v>
      </c>
      <c r="U63" s="201">
        <v>0</v>
      </c>
      <c r="V63" s="201">
        <v>4.0999999999999996</v>
      </c>
      <c r="W63" s="201">
        <v>9.08</v>
      </c>
      <c r="X63" s="201">
        <v>29.09</v>
      </c>
      <c r="Y63" s="201">
        <v>0</v>
      </c>
      <c r="Z63" s="201">
        <v>64.209999999999994</v>
      </c>
      <c r="AA63" s="201">
        <v>25.12</v>
      </c>
      <c r="AB63" s="201">
        <v>0</v>
      </c>
      <c r="AC63" s="201">
        <v>16.61</v>
      </c>
      <c r="AD63" s="201">
        <v>20.77</v>
      </c>
      <c r="AE63" s="201">
        <v>0</v>
      </c>
      <c r="AF63" s="201">
        <v>0</v>
      </c>
      <c r="AG63" s="201">
        <v>76.38</v>
      </c>
      <c r="AH63" s="201">
        <v>0</v>
      </c>
      <c r="AI63" s="201">
        <v>8.49</v>
      </c>
      <c r="AJ63" s="201">
        <v>0</v>
      </c>
      <c r="AK63" s="201">
        <v>15.59</v>
      </c>
      <c r="AL63" s="201">
        <v>0</v>
      </c>
      <c r="AM63" s="201">
        <v>0</v>
      </c>
      <c r="AN63" s="201">
        <v>0</v>
      </c>
      <c r="AO63" s="201">
        <v>385.21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18.77</v>
      </c>
      <c r="E64" s="201">
        <v>0</v>
      </c>
      <c r="F64" s="201">
        <v>0</v>
      </c>
      <c r="G64" s="201">
        <v>30.52</v>
      </c>
      <c r="H64" s="201">
        <v>0</v>
      </c>
      <c r="I64" s="201">
        <v>0</v>
      </c>
      <c r="J64" s="201">
        <v>38.51</v>
      </c>
      <c r="K64" s="201">
        <v>236.14</v>
      </c>
      <c r="L64" s="201">
        <v>4.4400000000000004</v>
      </c>
      <c r="M64" s="201">
        <v>28.69</v>
      </c>
      <c r="N64" s="201">
        <v>21.11</v>
      </c>
      <c r="O64" s="201">
        <v>32.979999999999997</v>
      </c>
      <c r="P64" s="201">
        <v>12.39</v>
      </c>
      <c r="Q64" s="201">
        <v>1.89</v>
      </c>
      <c r="R64" s="201">
        <v>8.9</v>
      </c>
      <c r="S64" s="201">
        <v>4.82</v>
      </c>
      <c r="T64" s="201">
        <v>0</v>
      </c>
      <c r="U64" s="201">
        <v>0</v>
      </c>
      <c r="V64" s="201">
        <v>4.0999999999999996</v>
      </c>
      <c r="W64" s="201">
        <v>9.08</v>
      </c>
      <c r="X64" s="201">
        <v>29.09</v>
      </c>
      <c r="Y64" s="201">
        <v>0</v>
      </c>
      <c r="Z64" s="201">
        <v>64.209999999999994</v>
      </c>
      <c r="AA64" s="201">
        <v>25.12</v>
      </c>
      <c r="AB64" s="201">
        <v>0</v>
      </c>
      <c r="AC64" s="201">
        <v>16.61</v>
      </c>
      <c r="AD64" s="201">
        <v>20.77</v>
      </c>
      <c r="AE64" s="201">
        <v>0</v>
      </c>
      <c r="AF64" s="201">
        <v>0</v>
      </c>
      <c r="AG64" s="201">
        <v>76.38</v>
      </c>
      <c r="AH64" s="201">
        <v>0</v>
      </c>
      <c r="AI64" s="201">
        <v>8.49</v>
      </c>
      <c r="AJ64" s="201">
        <v>0</v>
      </c>
      <c r="AK64" s="201">
        <v>15.59</v>
      </c>
      <c r="AL64" s="201">
        <v>0</v>
      </c>
      <c r="AM64" s="201">
        <v>0</v>
      </c>
      <c r="AN64" s="201">
        <v>0</v>
      </c>
      <c r="AO64" s="201">
        <v>385.21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18.77</v>
      </c>
      <c r="E65" s="201">
        <v>0</v>
      </c>
      <c r="F65" s="201">
        <v>0</v>
      </c>
      <c r="G65" s="201">
        <v>30.52</v>
      </c>
      <c r="H65" s="201">
        <v>0</v>
      </c>
      <c r="I65" s="201">
        <v>0</v>
      </c>
      <c r="J65" s="201">
        <v>38.51</v>
      </c>
      <c r="K65" s="201">
        <v>236.14</v>
      </c>
      <c r="L65" s="201">
        <v>4.4400000000000004</v>
      </c>
      <c r="M65" s="201">
        <v>28.69</v>
      </c>
      <c r="N65" s="201">
        <v>21.11</v>
      </c>
      <c r="O65" s="201">
        <v>32.979999999999997</v>
      </c>
      <c r="P65" s="201">
        <v>12.39</v>
      </c>
      <c r="Q65" s="201">
        <v>1.89</v>
      </c>
      <c r="R65" s="201">
        <v>8.9</v>
      </c>
      <c r="S65" s="201">
        <v>4.82</v>
      </c>
      <c r="T65" s="201">
        <v>0</v>
      </c>
      <c r="U65" s="201">
        <v>0</v>
      </c>
      <c r="V65" s="201">
        <v>4.0999999999999996</v>
      </c>
      <c r="W65" s="201">
        <v>9.08</v>
      </c>
      <c r="X65" s="201">
        <v>29.09</v>
      </c>
      <c r="Y65" s="201">
        <v>0</v>
      </c>
      <c r="Z65" s="201">
        <v>64.209999999999994</v>
      </c>
      <c r="AA65" s="201">
        <v>25.12</v>
      </c>
      <c r="AB65" s="201">
        <v>0</v>
      </c>
      <c r="AC65" s="201">
        <v>16.61</v>
      </c>
      <c r="AD65" s="201">
        <v>20.77</v>
      </c>
      <c r="AE65" s="201">
        <v>0</v>
      </c>
      <c r="AF65" s="201">
        <v>0</v>
      </c>
      <c r="AG65" s="201">
        <v>76.38</v>
      </c>
      <c r="AH65" s="201">
        <v>0</v>
      </c>
      <c r="AI65" s="201">
        <v>8.49</v>
      </c>
      <c r="AJ65" s="201">
        <v>0</v>
      </c>
      <c r="AK65" s="201">
        <v>15.59</v>
      </c>
      <c r="AL65" s="201">
        <v>0</v>
      </c>
      <c r="AM65" s="201">
        <v>0</v>
      </c>
      <c r="AN65" s="201">
        <v>0</v>
      </c>
      <c r="AO65" s="201">
        <v>385.21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18.77</v>
      </c>
      <c r="E66" s="201">
        <v>0</v>
      </c>
      <c r="F66" s="201">
        <v>0</v>
      </c>
      <c r="G66" s="201">
        <v>30.52</v>
      </c>
      <c r="H66" s="201">
        <v>0</v>
      </c>
      <c r="I66" s="201">
        <v>0</v>
      </c>
      <c r="J66" s="201">
        <v>38.51</v>
      </c>
      <c r="K66" s="201">
        <v>236.14</v>
      </c>
      <c r="L66" s="201">
        <v>4.4400000000000004</v>
      </c>
      <c r="M66" s="201">
        <v>28.69</v>
      </c>
      <c r="N66" s="201">
        <v>22.8</v>
      </c>
      <c r="O66" s="201">
        <v>34.31</v>
      </c>
      <c r="P66" s="201">
        <v>12.89</v>
      </c>
      <c r="Q66" s="201">
        <v>1.89</v>
      </c>
      <c r="R66" s="201">
        <v>8.9</v>
      </c>
      <c r="S66" s="201">
        <v>4.82</v>
      </c>
      <c r="T66" s="201">
        <v>0</v>
      </c>
      <c r="U66" s="201">
        <v>0.2</v>
      </c>
      <c r="V66" s="201">
        <v>4.0999999999999996</v>
      </c>
      <c r="W66" s="201">
        <v>9.08</v>
      </c>
      <c r="X66" s="201">
        <v>29.09</v>
      </c>
      <c r="Y66" s="201">
        <v>0</v>
      </c>
      <c r="Z66" s="201">
        <v>64.209999999999994</v>
      </c>
      <c r="AA66" s="201">
        <v>25.12</v>
      </c>
      <c r="AB66" s="201">
        <v>0</v>
      </c>
      <c r="AC66" s="201">
        <v>16.61</v>
      </c>
      <c r="AD66" s="201">
        <v>20.77</v>
      </c>
      <c r="AE66" s="201">
        <v>0</v>
      </c>
      <c r="AF66" s="201">
        <v>0</v>
      </c>
      <c r="AG66" s="201">
        <v>76.38</v>
      </c>
      <c r="AH66" s="201">
        <v>0</v>
      </c>
      <c r="AI66" s="201">
        <v>8.49</v>
      </c>
      <c r="AJ66" s="201">
        <v>0</v>
      </c>
      <c r="AK66" s="201">
        <v>15.59</v>
      </c>
      <c r="AL66" s="201">
        <v>0</v>
      </c>
      <c r="AM66" s="201">
        <v>0</v>
      </c>
      <c r="AN66" s="201">
        <v>0</v>
      </c>
      <c r="AO66" s="201">
        <v>385.21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18.77</v>
      </c>
      <c r="E67" s="201">
        <v>0</v>
      </c>
      <c r="F67" s="201">
        <v>0</v>
      </c>
      <c r="G67" s="201">
        <v>30.52</v>
      </c>
      <c r="H67" s="201">
        <v>0</v>
      </c>
      <c r="I67" s="201">
        <v>0</v>
      </c>
      <c r="J67" s="201">
        <v>38.51</v>
      </c>
      <c r="K67" s="201">
        <v>236.14</v>
      </c>
      <c r="L67" s="201">
        <v>4.43</v>
      </c>
      <c r="M67" s="201">
        <v>2.1</v>
      </c>
      <c r="N67" s="201">
        <v>1.61</v>
      </c>
      <c r="O67" s="201">
        <v>2.42</v>
      </c>
      <c r="P67" s="201">
        <v>0.91</v>
      </c>
      <c r="Q67" s="201">
        <v>1.89</v>
      </c>
      <c r="R67" s="201">
        <v>8.9</v>
      </c>
      <c r="S67" s="201">
        <v>4.82</v>
      </c>
      <c r="T67" s="201">
        <v>0</v>
      </c>
      <c r="U67" s="201">
        <v>0.14000000000000001</v>
      </c>
      <c r="V67" s="201">
        <v>4.0999999999999996</v>
      </c>
      <c r="W67" s="201">
        <v>9.08</v>
      </c>
      <c r="X67" s="201">
        <v>29.09</v>
      </c>
      <c r="Y67" s="201">
        <v>0</v>
      </c>
      <c r="Z67" s="201">
        <v>64.209999999999994</v>
      </c>
      <c r="AA67" s="201">
        <v>25.12</v>
      </c>
      <c r="AB67" s="201">
        <v>0</v>
      </c>
      <c r="AC67" s="201">
        <v>16.61</v>
      </c>
      <c r="AD67" s="201">
        <v>20.77</v>
      </c>
      <c r="AE67" s="201">
        <v>0</v>
      </c>
      <c r="AF67" s="201">
        <v>0</v>
      </c>
      <c r="AG67" s="201">
        <v>76.38</v>
      </c>
      <c r="AH67" s="201">
        <v>0</v>
      </c>
      <c r="AI67" s="201">
        <v>8.49</v>
      </c>
      <c r="AJ67" s="201">
        <v>0</v>
      </c>
      <c r="AK67" s="201">
        <v>15.59</v>
      </c>
      <c r="AL67" s="201">
        <v>0</v>
      </c>
      <c r="AM67" s="201">
        <v>0</v>
      </c>
      <c r="AN67" s="201">
        <v>0</v>
      </c>
      <c r="AO67" s="201">
        <v>385.21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18.77</v>
      </c>
      <c r="E68" s="201">
        <v>0</v>
      </c>
      <c r="F68" s="201">
        <v>0</v>
      </c>
      <c r="G68" s="201">
        <v>30.52</v>
      </c>
      <c r="H68" s="201">
        <v>0</v>
      </c>
      <c r="I68" s="201">
        <v>0</v>
      </c>
      <c r="J68" s="201">
        <v>38.51</v>
      </c>
      <c r="K68" s="201">
        <v>236.14</v>
      </c>
      <c r="L68" s="201">
        <v>4.43</v>
      </c>
      <c r="M68" s="201">
        <v>2.1</v>
      </c>
      <c r="N68" s="201">
        <v>1.61</v>
      </c>
      <c r="O68" s="201">
        <v>2.42</v>
      </c>
      <c r="P68" s="201">
        <v>0.91</v>
      </c>
      <c r="Q68" s="201">
        <v>1.89</v>
      </c>
      <c r="R68" s="201">
        <v>8.9</v>
      </c>
      <c r="S68" s="201">
        <v>4.82</v>
      </c>
      <c r="T68" s="201">
        <v>0</v>
      </c>
      <c r="U68" s="201">
        <v>0.14000000000000001</v>
      </c>
      <c r="V68" s="201">
        <v>4.0999999999999996</v>
      </c>
      <c r="W68" s="201">
        <v>9.08</v>
      </c>
      <c r="X68" s="201">
        <v>29.09</v>
      </c>
      <c r="Y68" s="201">
        <v>0</v>
      </c>
      <c r="Z68" s="201">
        <v>64.209999999999994</v>
      </c>
      <c r="AA68" s="201">
        <v>25.12</v>
      </c>
      <c r="AB68" s="201">
        <v>0</v>
      </c>
      <c r="AC68" s="201">
        <v>16.61</v>
      </c>
      <c r="AD68" s="201">
        <v>20.77</v>
      </c>
      <c r="AE68" s="201">
        <v>0</v>
      </c>
      <c r="AF68" s="201">
        <v>0</v>
      </c>
      <c r="AG68" s="201">
        <v>76.38</v>
      </c>
      <c r="AH68" s="201">
        <v>0</v>
      </c>
      <c r="AI68" s="201">
        <v>8.49</v>
      </c>
      <c r="AJ68" s="201">
        <v>0</v>
      </c>
      <c r="AK68" s="201">
        <v>15.59</v>
      </c>
      <c r="AL68" s="201">
        <v>0</v>
      </c>
      <c r="AM68" s="201">
        <v>0</v>
      </c>
      <c r="AN68" s="201">
        <v>0</v>
      </c>
      <c r="AO68" s="201">
        <v>385.21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18.77</v>
      </c>
      <c r="E69" s="201">
        <v>0</v>
      </c>
      <c r="F69" s="201">
        <v>0</v>
      </c>
      <c r="G69" s="201">
        <v>30.52</v>
      </c>
      <c r="H69" s="201">
        <v>0</v>
      </c>
      <c r="I69" s="201">
        <v>0</v>
      </c>
      <c r="J69" s="201">
        <v>38.51</v>
      </c>
      <c r="K69" s="201">
        <v>236.14</v>
      </c>
      <c r="L69" s="201">
        <v>4.43</v>
      </c>
      <c r="M69" s="201">
        <v>2.1</v>
      </c>
      <c r="N69" s="201">
        <v>1.61</v>
      </c>
      <c r="O69" s="201">
        <v>2.42</v>
      </c>
      <c r="P69" s="201">
        <v>0.91</v>
      </c>
      <c r="Q69" s="201">
        <v>1.89</v>
      </c>
      <c r="R69" s="201">
        <v>8.9</v>
      </c>
      <c r="S69" s="201">
        <v>4.82</v>
      </c>
      <c r="T69" s="201">
        <v>0</v>
      </c>
      <c r="U69" s="201">
        <v>0.14000000000000001</v>
      </c>
      <c r="V69" s="201">
        <v>4.0999999999999996</v>
      </c>
      <c r="W69" s="201">
        <v>9.4499999999999993</v>
      </c>
      <c r="X69" s="201">
        <v>30.27</v>
      </c>
      <c r="Y69" s="201">
        <v>0</v>
      </c>
      <c r="Z69" s="201">
        <v>64.209999999999994</v>
      </c>
      <c r="AA69" s="201">
        <v>25.12</v>
      </c>
      <c r="AB69" s="201">
        <v>0</v>
      </c>
      <c r="AC69" s="201">
        <v>16.61</v>
      </c>
      <c r="AD69" s="201">
        <v>20.77</v>
      </c>
      <c r="AE69" s="201">
        <v>0</v>
      </c>
      <c r="AF69" s="201">
        <v>0</v>
      </c>
      <c r="AG69" s="201">
        <v>76.38</v>
      </c>
      <c r="AH69" s="201">
        <v>0</v>
      </c>
      <c r="AI69" s="201">
        <v>8.49</v>
      </c>
      <c r="AJ69" s="201">
        <v>0</v>
      </c>
      <c r="AK69" s="201">
        <v>15.59</v>
      </c>
      <c r="AL69" s="201">
        <v>0</v>
      </c>
      <c r="AM69" s="201">
        <v>0</v>
      </c>
      <c r="AN69" s="201">
        <v>0</v>
      </c>
      <c r="AO69" s="201">
        <v>385.21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18.77</v>
      </c>
      <c r="E70" s="201">
        <v>0</v>
      </c>
      <c r="F70" s="201">
        <v>0</v>
      </c>
      <c r="G70" s="201">
        <v>30.52</v>
      </c>
      <c r="H70" s="201">
        <v>0</v>
      </c>
      <c r="I70" s="201">
        <v>0</v>
      </c>
      <c r="J70" s="201">
        <v>38.51</v>
      </c>
      <c r="K70" s="201">
        <v>236.14</v>
      </c>
      <c r="L70" s="201">
        <v>4.43</v>
      </c>
      <c r="M70" s="201">
        <v>2.1</v>
      </c>
      <c r="N70" s="201">
        <v>1.61</v>
      </c>
      <c r="O70" s="201">
        <v>2.42</v>
      </c>
      <c r="P70" s="201">
        <v>0.91</v>
      </c>
      <c r="Q70" s="201">
        <v>1.89</v>
      </c>
      <c r="R70" s="201">
        <v>8.9</v>
      </c>
      <c r="S70" s="201">
        <v>4.82</v>
      </c>
      <c r="T70" s="201">
        <v>0</v>
      </c>
      <c r="U70" s="201">
        <v>0.14000000000000001</v>
      </c>
      <c r="V70" s="201">
        <v>4.0999999999999996</v>
      </c>
      <c r="W70" s="201">
        <v>9.4499999999999993</v>
      </c>
      <c r="X70" s="201">
        <v>30.27</v>
      </c>
      <c r="Y70" s="201">
        <v>0</v>
      </c>
      <c r="Z70" s="201">
        <v>64.209999999999994</v>
      </c>
      <c r="AA70" s="201">
        <v>25.12</v>
      </c>
      <c r="AB70" s="201">
        <v>0</v>
      </c>
      <c r="AC70" s="201">
        <v>16.61</v>
      </c>
      <c r="AD70" s="201">
        <v>20.77</v>
      </c>
      <c r="AE70" s="201">
        <v>0</v>
      </c>
      <c r="AF70" s="201">
        <v>0</v>
      </c>
      <c r="AG70" s="201">
        <v>76.38</v>
      </c>
      <c r="AH70" s="201">
        <v>0</v>
      </c>
      <c r="AI70" s="201">
        <v>8.49</v>
      </c>
      <c r="AJ70" s="201">
        <v>0</v>
      </c>
      <c r="AK70" s="201">
        <v>15.59</v>
      </c>
      <c r="AL70" s="201">
        <v>0</v>
      </c>
      <c r="AM70" s="201">
        <v>0</v>
      </c>
      <c r="AN70" s="201">
        <v>0</v>
      </c>
      <c r="AO70" s="201">
        <v>385.21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18.77</v>
      </c>
      <c r="E71" s="201">
        <v>0</v>
      </c>
      <c r="F71" s="201">
        <v>0</v>
      </c>
      <c r="G71" s="201">
        <v>30.52</v>
      </c>
      <c r="H71" s="201">
        <v>0</v>
      </c>
      <c r="I71" s="201">
        <v>0</v>
      </c>
      <c r="J71" s="201">
        <v>38.51</v>
      </c>
      <c r="K71" s="201">
        <v>236.14</v>
      </c>
      <c r="L71" s="201">
        <v>4.43</v>
      </c>
      <c r="M71" s="201">
        <v>2.1</v>
      </c>
      <c r="N71" s="201">
        <v>1.61</v>
      </c>
      <c r="O71" s="201">
        <v>2.42</v>
      </c>
      <c r="P71" s="201">
        <v>0.91</v>
      </c>
      <c r="Q71" s="201">
        <v>1.89</v>
      </c>
      <c r="R71" s="201">
        <v>8.9</v>
      </c>
      <c r="S71" s="201">
        <v>4.82</v>
      </c>
      <c r="T71" s="201">
        <v>0</v>
      </c>
      <c r="U71" s="201">
        <v>0.14000000000000001</v>
      </c>
      <c r="V71" s="201">
        <v>4.0999999999999996</v>
      </c>
      <c r="W71" s="201">
        <v>9.4499999999999993</v>
      </c>
      <c r="X71" s="201">
        <v>30.27</v>
      </c>
      <c r="Y71" s="201">
        <v>0</v>
      </c>
      <c r="Z71" s="201">
        <v>64.209999999999994</v>
      </c>
      <c r="AA71" s="201">
        <v>25.12</v>
      </c>
      <c r="AB71" s="201">
        <v>0</v>
      </c>
      <c r="AC71" s="201">
        <v>16.61</v>
      </c>
      <c r="AD71" s="201">
        <v>20.77</v>
      </c>
      <c r="AE71" s="201">
        <v>0</v>
      </c>
      <c r="AF71" s="201">
        <v>0</v>
      </c>
      <c r="AG71" s="201">
        <v>76.38</v>
      </c>
      <c r="AH71" s="201">
        <v>0</v>
      </c>
      <c r="AI71" s="201">
        <v>8.49</v>
      </c>
      <c r="AJ71" s="201">
        <v>0</v>
      </c>
      <c r="AK71" s="201">
        <v>15.59</v>
      </c>
      <c r="AL71" s="201">
        <v>0</v>
      </c>
      <c r="AM71" s="201">
        <v>0</v>
      </c>
      <c r="AN71" s="201">
        <v>0</v>
      </c>
      <c r="AO71" s="201">
        <v>385.21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18.77</v>
      </c>
      <c r="E72" s="201">
        <v>0</v>
      </c>
      <c r="F72" s="201">
        <v>0</v>
      </c>
      <c r="G72" s="201">
        <v>30.52</v>
      </c>
      <c r="H72" s="201">
        <v>0</v>
      </c>
      <c r="I72" s="201">
        <v>0</v>
      </c>
      <c r="J72" s="201">
        <v>38.51</v>
      </c>
      <c r="K72" s="201">
        <v>236.14</v>
      </c>
      <c r="L72" s="201">
        <v>4.43</v>
      </c>
      <c r="M72" s="201">
        <v>2.1</v>
      </c>
      <c r="N72" s="201">
        <v>1.61</v>
      </c>
      <c r="O72" s="201">
        <v>2.42</v>
      </c>
      <c r="P72" s="201">
        <v>0.91</v>
      </c>
      <c r="Q72" s="201">
        <v>1.89</v>
      </c>
      <c r="R72" s="201">
        <v>8.9</v>
      </c>
      <c r="S72" s="201">
        <v>4.82</v>
      </c>
      <c r="T72" s="201">
        <v>0</v>
      </c>
      <c r="U72" s="201">
        <v>0.14000000000000001</v>
      </c>
      <c r="V72" s="201">
        <v>4.0999999999999996</v>
      </c>
      <c r="W72" s="201">
        <v>9.4499999999999993</v>
      </c>
      <c r="X72" s="201">
        <v>30.27</v>
      </c>
      <c r="Y72" s="201">
        <v>0</v>
      </c>
      <c r="Z72" s="201">
        <v>64.209999999999994</v>
      </c>
      <c r="AA72" s="201">
        <v>25.12</v>
      </c>
      <c r="AB72" s="201">
        <v>0</v>
      </c>
      <c r="AC72" s="201">
        <v>16.61</v>
      </c>
      <c r="AD72" s="201">
        <v>20.77</v>
      </c>
      <c r="AE72" s="201">
        <v>0</v>
      </c>
      <c r="AF72" s="201">
        <v>0</v>
      </c>
      <c r="AG72" s="201">
        <v>76.38</v>
      </c>
      <c r="AH72" s="201">
        <v>0</v>
      </c>
      <c r="AI72" s="201">
        <v>8.49</v>
      </c>
      <c r="AJ72" s="201">
        <v>0</v>
      </c>
      <c r="AK72" s="201">
        <v>15.59</v>
      </c>
      <c r="AL72" s="201">
        <v>0</v>
      </c>
      <c r="AM72" s="201">
        <v>0</v>
      </c>
      <c r="AN72" s="201">
        <v>0</v>
      </c>
      <c r="AO72" s="201">
        <v>385.21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18.96</v>
      </c>
      <c r="E73" s="201">
        <v>0</v>
      </c>
      <c r="F73" s="201">
        <v>0</v>
      </c>
      <c r="G73" s="201">
        <v>30.52</v>
      </c>
      <c r="H73" s="201">
        <v>0</v>
      </c>
      <c r="I73" s="201">
        <v>0</v>
      </c>
      <c r="J73" s="201">
        <v>38.51</v>
      </c>
      <c r="K73" s="201">
        <v>236.14</v>
      </c>
      <c r="L73" s="201">
        <v>3.45</v>
      </c>
      <c r="M73" s="201">
        <v>2.1</v>
      </c>
      <c r="N73" s="201">
        <v>1.61</v>
      </c>
      <c r="O73" s="201">
        <v>2.42</v>
      </c>
      <c r="P73" s="201">
        <v>0.91</v>
      </c>
      <c r="Q73" s="201">
        <v>0.92</v>
      </c>
      <c r="R73" s="201">
        <v>0.61</v>
      </c>
      <c r="S73" s="201">
        <v>3.85</v>
      </c>
      <c r="T73" s="201">
        <v>0</v>
      </c>
      <c r="U73" s="201">
        <v>0.14000000000000001</v>
      </c>
      <c r="V73" s="201">
        <v>1.02</v>
      </c>
      <c r="W73" s="201">
        <v>0.67</v>
      </c>
      <c r="X73" s="201">
        <v>2.14</v>
      </c>
      <c r="Y73" s="201">
        <v>0</v>
      </c>
      <c r="Z73" s="201">
        <v>10.9</v>
      </c>
      <c r="AA73" s="201">
        <v>25.12</v>
      </c>
      <c r="AB73" s="201">
        <v>0</v>
      </c>
      <c r="AC73" s="201">
        <v>16.61</v>
      </c>
      <c r="AD73" s="201">
        <v>20.77</v>
      </c>
      <c r="AE73" s="201">
        <v>0</v>
      </c>
      <c r="AF73" s="201">
        <v>0</v>
      </c>
      <c r="AG73" s="201">
        <v>76.38</v>
      </c>
      <c r="AH73" s="201">
        <v>0</v>
      </c>
      <c r="AI73" s="201">
        <v>8.49</v>
      </c>
      <c r="AJ73" s="201">
        <v>0</v>
      </c>
      <c r="AK73" s="201">
        <v>15.59</v>
      </c>
      <c r="AL73" s="201">
        <v>0</v>
      </c>
      <c r="AM73" s="201">
        <v>0</v>
      </c>
      <c r="AN73" s="201">
        <v>0</v>
      </c>
      <c r="AO73" s="201">
        <v>385.21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18.96</v>
      </c>
      <c r="E74" s="201">
        <v>0</v>
      </c>
      <c r="F74" s="201">
        <v>0</v>
      </c>
      <c r="G74" s="201">
        <v>30.52</v>
      </c>
      <c r="H74" s="201">
        <v>0</v>
      </c>
      <c r="I74" s="201">
        <v>0</v>
      </c>
      <c r="J74" s="201">
        <v>38.51</v>
      </c>
      <c r="K74" s="201">
        <v>236.14</v>
      </c>
      <c r="L74" s="201">
        <v>3.45</v>
      </c>
      <c r="M74" s="201">
        <v>2.1</v>
      </c>
      <c r="N74" s="201">
        <v>1.61</v>
      </c>
      <c r="O74" s="201">
        <v>2.42</v>
      </c>
      <c r="P74" s="201">
        <v>0.91</v>
      </c>
      <c r="Q74" s="201">
        <v>0.92</v>
      </c>
      <c r="R74" s="201">
        <v>0.61</v>
      </c>
      <c r="S74" s="201">
        <v>3.85</v>
      </c>
      <c r="T74" s="201">
        <v>0</v>
      </c>
      <c r="U74" s="201">
        <v>0.14000000000000001</v>
      </c>
      <c r="V74" s="201">
        <v>0.3</v>
      </c>
      <c r="W74" s="201">
        <v>0.67</v>
      </c>
      <c r="X74" s="201">
        <v>2.14</v>
      </c>
      <c r="Y74" s="201">
        <v>0</v>
      </c>
      <c r="Z74" s="201">
        <v>4.03</v>
      </c>
      <c r="AA74" s="201">
        <v>25.12</v>
      </c>
      <c r="AB74" s="201">
        <v>0</v>
      </c>
      <c r="AC74" s="201">
        <v>16.61</v>
      </c>
      <c r="AD74" s="201">
        <v>20.77</v>
      </c>
      <c r="AE74" s="201">
        <v>0</v>
      </c>
      <c r="AF74" s="201">
        <v>0</v>
      </c>
      <c r="AG74" s="201">
        <v>76.38</v>
      </c>
      <c r="AH74" s="201">
        <v>0</v>
      </c>
      <c r="AI74" s="201">
        <v>8.49</v>
      </c>
      <c r="AJ74" s="201">
        <v>0</v>
      </c>
      <c r="AK74" s="201">
        <v>15.59</v>
      </c>
      <c r="AL74" s="201">
        <v>0</v>
      </c>
      <c r="AM74" s="201">
        <v>0</v>
      </c>
      <c r="AN74" s="201">
        <v>0</v>
      </c>
      <c r="AO74" s="201">
        <v>385.21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18.96</v>
      </c>
      <c r="E75" s="201">
        <v>0</v>
      </c>
      <c r="F75" s="201">
        <v>0</v>
      </c>
      <c r="G75" s="201">
        <v>30.52</v>
      </c>
      <c r="H75" s="201">
        <v>0</v>
      </c>
      <c r="I75" s="201">
        <v>0</v>
      </c>
      <c r="J75" s="201">
        <v>38.51</v>
      </c>
      <c r="K75" s="201">
        <v>236.14</v>
      </c>
      <c r="L75" s="201">
        <v>0.12</v>
      </c>
      <c r="M75" s="201">
        <v>2.1</v>
      </c>
      <c r="N75" s="201">
        <v>1.61</v>
      </c>
      <c r="O75" s="201">
        <v>2.42</v>
      </c>
      <c r="P75" s="201">
        <v>0.91</v>
      </c>
      <c r="Q75" s="201">
        <v>0.16</v>
      </c>
      <c r="R75" s="201">
        <v>0.61</v>
      </c>
      <c r="S75" s="201">
        <v>0.38</v>
      </c>
      <c r="T75" s="201">
        <v>0</v>
      </c>
      <c r="U75" s="201">
        <v>0.14000000000000001</v>
      </c>
      <c r="V75" s="201">
        <v>0.3</v>
      </c>
      <c r="W75" s="201">
        <v>0.67</v>
      </c>
      <c r="X75" s="201">
        <v>2.14</v>
      </c>
      <c r="Y75" s="201">
        <v>0</v>
      </c>
      <c r="Z75" s="201">
        <v>4.03</v>
      </c>
      <c r="AA75" s="201">
        <v>1.31</v>
      </c>
      <c r="AB75" s="201">
        <v>0</v>
      </c>
      <c r="AC75" s="201">
        <v>16.61</v>
      </c>
      <c r="AD75" s="201">
        <v>20.77</v>
      </c>
      <c r="AE75" s="201">
        <v>0</v>
      </c>
      <c r="AF75" s="201">
        <v>0</v>
      </c>
      <c r="AG75" s="201">
        <v>76.38</v>
      </c>
      <c r="AH75" s="201">
        <v>0</v>
      </c>
      <c r="AI75" s="201">
        <v>8.49</v>
      </c>
      <c r="AJ75" s="201">
        <v>0</v>
      </c>
      <c r="AK75" s="201">
        <v>15.59</v>
      </c>
      <c r="AL75" s="201">
        <v>0</v>
      </c>
      <c r="AM75" s="201">
        <v>0</v>
      </c>
      <c r="AN75" s="201">
        <v>0</v>
      </c>
      <c r="AO75" s="201">
        <v>385.21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18.96</v>
      </c>
      <c r="E76" s="201">
        <v>0</v>
      </c>
      <c r="F76" s="201">
        <v>0</v>
      </c>
      <c r="G76" s="201">
        <v>30.52</v>
      </c>
      <c r="H76" s="201">
        <v>0</v>
      </c>
      <c r="I76" s="201">
        <v>0</v>
      </c>
      <c r="J76" s="201">
        <v>38.51</v>
      </c>
      <c r="K76" s="201">
        <v>236.14</v>
      </c>
      <c r="L76" s="201">
        <v>0.12</v>
      </c>
      <c r="M76" s="201">
        <v>2.1</v>
      </c>
      <c r="N76" s="201">
        <v>1.61</v>
      </c>
      <c r="O76" s="201">
        <v>2.42</v>
      </c>
      <c r="P76" s="201">
        <v>0.91</v>
      </c>
      <c r="Q76" s="201">
        <v>0.16</v>
      </c>
      <c r="R76" s="201">
        <v>0.61</v>
      </c>
      <c r="S76" s="201">
        <v>0.38</v>
      </c>
      <c r="T76" s="201">
        <v>0</v>
      </c>
      <c r="U76" s="201">
        <v>0.14000000000000001</v>
      </c>
      <c r="V76" s="201">
        <v>0.3</v>
      </c>
      <c r="W76" s="201">
        <v>0.67</v>
      </c>
      <c r="X76" s="201">
        <v>2.14</v>
      </c>
      <c r="Y76" s="201">
        <v>0</v>
      </c>
      <c r="Z76" s="201">
        <v>4.03</v>
      </c>
      <c r="AA76" s="201">
        <v>1.31</v>
      </c>
      <c r="AB76" s="201">
        <v>0</v>
      </c>
      <c r="AC76" s="201">
        <v>16.61</v>
      </c>
      <c r="AD76" s="201">
        <v>20.77</v>
      </c>
      <c r="AE76" s="201">
        <v>0</v>
      </c>
      <c r="AF76" s="201">
        <v>0</v>
      </c>
      <c r="AG76" s="201">
        <v>76.38</v>
      </c>
      <c r="AH76" s="201">
        <v>0</v>
      </c>
      <c r="AI76" s="201">
        <v>8.49</v>
      </c>
      <c r="AJ76" s="201">
        <v>0</v>
      </c>
      <c r="AK76" s="201">
        <v>15.59</v>
      </c>
      <c r="AL76" s="201">
        <v>0</v>
      </c>
      <c r="AM76" s="201">
        <v>0</v>
      </c>
      <c r="AN76" s="201">
        <v>0</v>
      </c>
      <c r="AO76" s="201">
        <v>385.21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18.96</v>
      </c>
      <c r="E77" s="201">
        <v>0</v>
      </c>
      <c r="F77" s="201">
        <v>0</v>
      </c>
      <c r="G77" s="201">
        <v>30.52</v>
      </c>
      <c r="H77" s="201">
        <v>0</v>
      </c>
      <c r="I77" s="201">
        <v>0</v>
      </c>
      <c r="J77" s="201">
        <v>38.51</v>
      </c>
      <c r="K77" s="201">
        <v>236.14</v>
      </c>
      <c r="L77" s="201">
        <v>0.12</v>
      </c>
      <c r="M77" s="201">
        <v>2.1</v>
      </c>
      <c r="N77" s="201">
        <v>1.61</v>
      </c>
      <c r="O77" s="201">
        <v>2.42</v>
      </c>
      <c r="P77" s="201">
        <v>0.91</v>
      </c>
      <c r="Q77" s="201">
        <v>0.16</v>
      </c>
      <c r="R77" s="201">
        <v>0.61</v>
      </c>
      <c r="S77" s="201">
        <v>0.38</v>
      </c>
      <c r="T77" s="201">
        <v>0</v>
      </c>
      <c r="U77" s="201">
        <v>0.14000000000000001</v>
      </c>
      <c r="V77" s="201">
        <v>0.3</v>
      </c>
      <c r="W77" s="201">
        <v>0.67</v>
      </c>
      <c r="X77" s="201">
        <v>2.14</v>
      </c>
      <c r="Y77" s="201">
        <v>0</v>
      </c>
      <c r="Z77" s="201">
        <v>4.04</v>
      </c>
      <c r="AA77" s="201">
        <v>1.31</v>
      </c>
      <c r="AB77" s="201">
        <v>0</v>
      </c>
      <c r="AC77" s="201">
        <v>16.61</v>
      </c>
      <c r="AD77" s="201">
        <v>20.77</v>
      </c>
      <c r="AE77" s="201">
        <v>0</v>
      </c>
      <c r="AF77" s="201">
        <v>0</v>
      </c>
      <c r="AG77" s="201">
        <v>76.38</v>
      </c>
      <c r="AH77" s="201">
        <v>0</v>
      </c>
      <c r="AI77" s="201">
        <v>8.49</v>
      </c>
      <c r="AJ77" s="201">
        <v>0</v>
      </c>
      <c r="AK77" s="201">
        <v>15.59</v>
      </c>
      <c r="AL77" s="201">
        <v>0</v>
      </c>
      <c r="AM77" s="201">
        <v>0</v>
      </c>
      <c r="AN77" s="201">
        <v>0</v>
      </c>
      <c r="AO77" s="201">
        <v>385.21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18.96</v>
      </c>
      <c r="E78" s="201">
        <v>0</v>
      </c>
      <c r="F78" s="201">
        <v>0</v>
      </c>
      <c r="G78" s="201">
        <v>30.52</v>
      </c>
      <c r="H78" s="201">
        <v>0</v>
      </c>
      <c r="I78" s="201">
        <v>0</v>
      </c>
      <c r="J78" s="201">
        <v>38.51</v>
      </c>
      <c r="K78" s="201">
        <v>236.14</v>
      </c>
      <c r="L78" s="201">
        <v>0.12</v>
      </c>
      <c r="M78" s="201">
        <v>2.1</v>
      </c>
      <c r="N78" s="201">
        <v>1.61</v>
      </c>
      <c r="O78" s="201">
        <v>2.42</v>
      </c>
      <c r="P78" s="201">
        <v>0.91</v>
      </c>
      <c r="Q78" s="201">
        <v>0.16</v>
      </c>
      <c r="R78" s="201">
        <v>0.61</v>
      </c>
      <c r="S78" s="201">
        <v>0.38</v>
      </c>
      <c r="T78" s="201">
        <v>0</v>
      </c>
      <c r="U78" s="201">
        <v>0.14000000000000001</v>
      </c>
      <c r="V78" s="201">
        <v>0.3</v>
      </c>
      <c r="W78" s="201">
        <v>0.67</v>
      </c>
      <c r="X78" s="201">
        <v>2.14</v>
      </c>
      <c r="Y78" s="201">
        <v>0</v>
      </c>
      <c r="Z78" s="201">
        <v>4.04</v>
      </c>
      <c r="AA78" s="201">
        <v>1.31</v>
      </c>
      <c r="AB78" s="201">
        <v>0</v>
      </c>
      <c r="AC78" s="201">
        <v>16.61</v>
      </c>
      <c r="AD78" s="201">
        <v>20.77</v>
      </c>
      <c r="AE78" s="201">
        <v>0</v>
      </c>
      <c r="AF78" s="201">
        <v>0</v>
      </c>
      <c r="AG78" s="201">
        <v>76.38</v>
      </c>
      <c r="AH78" s="201">
        <v>0</v>
      </c>
      <c r="AI78" s="201">
        <v>8.49</v>
      </c>
      <c r="AJ78" s="201">
        <v>0</v>
      </c>
      <c r="AK78" s="201">
        <v>15.59</v>
      </c>
      <c r="AL78" s="201">
        <v>0</v>
      </c>
      <c r="AM78" s="201">
        <v>0</v>
      </c>
      <c r="AN78" s="201">
        <v>0</v>
      </c>
      <c r="AO78" s="201">
        <v>385.21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18.96</v>
      </c>
      <c r="E79" s="201">
        <v>0</v>
      </c>
      <c r="F79" s="201">
        <v>0</v>
      </c>
      <c r="G79" s="201">
        <v>30.52</v>
      </c>
      <c r="H79" s="201">
        <v>0</v>
      </c>
      <c r="I79" s="201">
        <v>0</v>
      </c>
      <c r="J79" s="201">
        <v>38.51</v>
      </c>
      <c r="K79" s="201">
        <v>236.14</v>
      </c>
      <c r="L79" s="201">
        <v>0.14000000000000001</v>
      </c>
      <c r="M79" s="201">
        <v>2.1</v>
      </c>
      <c r="N79" s="201">
        <v>1.61</v>
      </c>
      <c r="O79" s="201">
        <v>2.42</v>
      </c>
      <c r="P79" s="201">
        <v>0.91</v>
      </c>
      <c r="Q79" s="201">
        <v>0.16</v>
      </c>
      <c r="R79" s="201">
        <v>0.61</v>
      </c>
      <c r="S79" s="201">
        <v>0.38</v>
      </c>
      <c r="T79" s="201">
        <v>0</v>
      </c>
      <c r="U79" s="201">
        <v>0.14000000000000001</v>
      </c>
      <c r="V79" s="201">
        <v>0.3</v>
      </c>
      <c r="W79" s="201">
        <v>0.67</v>
      </c>
      <c r="X79" s="201">
        <v>2.14</v>
      </c>
      <c r="Y79" s="201">
        <v>0</v>
      </c>
      <c r="Z79" s="201">
        <v>4.04</v>
      </c>
      <c r="AA79" s="201">
        <v>1.31</v>
      </c>
      <c r="AB79" s="201">
        <v>0</v>
      </c>
      <c r="AC79" s="201">
        <v>16.61</v>
      </c>
      <c r="AD79" s="201">
        <v>20.77</v>
      </c>
      <c r="AE79" s="201">
        <v>0</v>
      </c>
      <c r="AF79" s="201">
        <v>0</v>
      </c>
      <c r="AG79" s="201">
        <v>76.38</v>
      </c>
      <c r="AH79" s="201">
        <v>0</v>
      </c>
      <c r="AI79" s="201">
        <v>8.49</v>
      </c>
      <c r="AJ79" s="201">
        <v>0</v>
      </c>
      <c r="AK79" s="201">
        <v>15.59</v>
      </c>
      <c r="AL79" s="201">
        <v>0</v>
      </c>
      <c r="AM79" s="201">
        <v>0</v>
      </c>
      <c r="AN79" s="201">
        <v>0</v>
      </c>
      <c r="AO79" s="201">
        <v>385.21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18.96</v>
      </c>
      <c r="E80" s="201">
        <v>0</v>
      </c>
      <c r="F80" s="201">
        <v>0</v>
      </c>
      <c r="G80" s="201">
        <v>30.52</v>
      </c>
      <c r="H80" s="201">
        <v>0</v>
      </c>
      <c r="I80" s="201">
        <v>0</v>
      </c>
      <c r="J80" s="201">
        <v>38.51</v>
      </c>
      <c r="K80" s="201">
        <v>178.12</v>
      </c>
      <c r="L80" s="201">
        <v>0.14000000000000001</v>
      </c>
      <c r="M80" s="201">
        <v>2.1</v>
      </c>
      <c r="N80" s="201">
        <v>1.61</v>
      </c>
      <c r="O80" s="201">
        <v>2.42</v>
      </c>
      <c r="P80" s="201">
        <v>0.91</v>
      </c>
      <c r="Q80" s="201">
        <v>0.16</v>
      </c>
      <c r="R80" s="201">
        <v>0.61</v>
      </c>
      <c r="S80" s="201">
        <v>0.38</v>
      </c>
      <c r="T80" s="201">
        <v>0</v>
      </c>
      <c r="U80" s="201">
        <v>0.14000000000000001</v>
      </c>
      <c r="V80" s="201">
        <v>0.3</v>
      </c>
      <c r="W80" s="201">
        <v>0.96</v>
      </c>
      <c r="X80" s="201">
        <v>2.14</v>
      </c>
      <c r="Y80" s="201">
        <v>0</v>
      </c>
      <c r="Z80" s="201">
        <v>4.04</v>
      </c>
      <c r="AA80" s="201">
        <v>1.31</v>
      </c>
      <c r="AB80" s="201">
        <v>0</v>
      </c>
      <c r="AC80" s="201">
        <v>16.61</v>
      </c>
      <c r="AD80" s="201">
        <v>20.77</v>
      </c>
      <c r="AE80" s="201">
        <v>0</v>
      </c>
      <c r="AF80" s="201">
        <v>0</v>
      </c>
      <c r="AG80" s="201">
        <v>76.38</v>
      </c>
      <c r="AH80" s="201">
        <v>0</v>
      </c>
      <c r="AI80" s="201">
        <v>8.49</v>
      </c>
      <c r="AJ80" s="201">
        <v>0</v>
      </c>
      <c r="AK80" s="201">
        <v>15.59</v>
      </c>
      <c r="AL80" s="201">
        <v>0</v>
      </c>
      <c r="AM80" s="201">
        <v>0</v>
      </c>
      <c r="AN80" s="201">
        <v>0</v>
      </c>
      <c r="AO80" s="201">
        <v>385.21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18.77</v>
      </c>
      <c r="E81" s="201">
        <v>0</v>
      </c>
      <c r="F81" s="201">
        <v>0</v>
      </c>
      <c r="G81" s="201">
        <v>30.52</v>
      </c>
      <c r="H81" s="201">
        <v>0</v>
      </c>
      <c r="I81" s="201">
        <v>0</v>
      </c>
      <c r="J81" s="201">
        <v>38.51</v>
      </c>
      <c r="K81" s="201">
        <v>168.45</v>
      </c>
      <c r="L81" s="201">
        <v>0.14000000000000001</v>
      </c>
      <c r="M81" s="201">
        <v>2.11</v>
      </c>
      <c r="N81" s="201">
        <v>1.61</v>
      </c>
      <c r="O81" s="201">
        <v>2.42</v>
      </c>
      <c r="P81" s="201">
        <v>0.91</v>
      </c>
      <c r="Q81" s="201">
        <v>0.16</v>
      </c>
      <c r="R81" s="201">
        <v>0.61</v>
      </c>
      <c r="S81" s="201">
        <v>0.38</v>
      </c>
      <c r="T81" s="201">
        <v>0</v>
      </c>
      <c r="U81" s="201">
        <v>2.17</v>
      </c>
      <c r="V81" s="201">
        <v>0.3</v>
      </c>
      <c r="W81" s="201">
        <v>0.67</v>
      </c>
      <c r="X81" s="201">
        <v>2.14</v>
      </c>
      <c r="Y81" s="201">
        <v>0</v>
      </c>
      <c r="Z81" s="201">
        <v>4.04</v>
      </c>
      <c r="AA81" s="201">
        <v>1.31</v>
      </c>
      <c r="AB81" s="201">
        <v>0</v>
      </c>
      <c r="AC81" s="201">
        <v>16.61</v>
      </c>
      <c r="AD81" s="201">
        <v>20.77</v>
      </c>
      <c r="AE81" s="201">
        <v>0</v>
      </c>
      <c r="AF81" s="201">
        <v>0</v>
      </c>
      <c r="AG81" s="201">
        <v>76.38</v>
      </c>
      <c r="AH81" s="201">
        <v>0</v>
      </c>
      <c r="AI81" s="201">
        <v>8.49</v>
      </c>
      <c r="AJ81" s="201">
        <v>0</v>
      </c>
      <c r="AK81" s="201">
        <v>15.59</v>
      </c>
      <c r="AL81" s="201">
        <v>0</v>
      </c>
      <c r="AM81" s="201">
        <v>0</v>
      </c>
      <c r="AN81" s="201">
        <v>0</v>
      </c>
      <c r="AO81" s="201">
        <v>385.21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18.77</v>
      </c>
      <c r="E82" s="201">
        <v>0</v>
      </c>
      <c r="F82" s="201">
        <v>0</v>
      </c>
      <c r="G82" s="201">
        <v>30.52</v>
      </c>
      <c r="H82" s="201">
        <v>0</v>
      </c>
      <c r="I82" s="201">
        <v>0</v>
      </c>
      <c r="J82" s="201">
        <v>38.51</v>
      </c>
      <c r="K82" s="201">
        <v>168.45</v>
      </c>
      <c r="L82" s="201">
        <v>0.14000000000000001</v>
      </c>
      <c r="M82" s="201">
        <v>2.11</v>
      </c>
      <c r="N82" s="201">
        <v>1.61</v>
      </c>
      <c r="O82" s="201">
        <v>2.42</v>
      </c>
      <c r="P82" s="201">
        <v>0.91</v>
      </c>
      <c r="Q82" s="201">
        <v>0.16</v>
      </c>
      <c r="R82" s="201">
        <v>0.61</v>
      </c>
      <c r="S82" s="201">
        <v>0.38</v>
      </c>
      <c r="T82" s="201">
        <v>0</v>
      </c>
      <c r="U82" s="201">
        <v>2.17</v>
      </c>
      <c r="V82" s="201">
        <v>0.3</v>
      </c>
      <c r="W82" s="201">
        <v>0.67</v>
      </c>
      <c r="X82" s="201">
        <v>2.14</v>
      </c>
      <c r="Y82" s="201">
        <v>0</v>
      </c>
      <c r="Z82" s="201">
        <v>4.04</v>
      </c>
      <c r="AA82" s="201">
        <v>1.31</v>
      </c>
      <c r="AB82" s="201">
        <v>0</v>
      </c>
      <c r="AC82" s="201">
        <v>16.61</v>
      </c>
      <c r="AD82" s="201">
        <v>20.77</v>
      </c>
      <c r="AE82" s="201">
        <v>0</v>
      </c>
      <c r="AF82" s="201">
        <v>0</v>
      </c>
      <c r="AG82" s="201">
        <v>76.38</v>
      </c>
      <c r="AH82" s="201">
        <v>0</v>
      </c>
      <c r="AI82" s="201">
        <v>8.49</v>
      </c>
      <c r="AJ82" s="201">
        <v>0</v>
      </c>
      <c r="AK82" s="201">
        <v>15.59</v>
      </c>
      <c r="AL82" s="201">
        <v>0</v>
      </c>
      <c r="AM82" s="201">
        <v>0</v>
      </c>
      <c r="AN82" s="201">
        <v>0</v>
      </c>
      <c r="AO82" s="201">
        <v>385.21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18.77</v>
      </c>
      <c r="E83" s="201">
        <v>0</v>
      </c>
      <c r="F83" s="201">
        <v>0</v>
      </c>
      <c r="G83" s="201">
        <v>30.52</v>
      </c>
      <c r="H83" s="201">
        <v>0</v>
      </c>
      <c r="I83" s="201">
        <v>0</v>
      </c>
      <c r="J83" s="201">
        <v>38.51</v>
      </c>
      <c r="K83" s="201">
        <v>158.78</v>
      </c>
      <c r="L83" s="201">
        <v>0.14000000000000001</v>
      </c>
      <c r="M83" s="201">
        <v>2.11</v>
      </c>
      <c r="N83" s="201">
        <v>1.61</v>
      </c>
      <c r="O83" s="201">
        <v>2.42</v>
      </c>
      <c r="P83" s="201">
        <v>0.91</v>
      </c>
      <c r="Q83" s="201">
        <v>0.16</v>
      </c>
      <c r="R83" s="201">
        <v>0.61</v>
      </c>
      <c r="S83" s="201">
        <v>0.38</v>
      </c>
      <c r="T83" s="201">
        <v>0</v>
      </c>
      <c r="U83" s="201">
        <v>2.17</v>
      </c>
      <c r="V83" s="201">
        <v>0.3</v>
      </c>
      <c r="W83" s="201">
        <v>0.67</v>
      </c>
      <c r="X83" s="201">
        <v>2.14</v>
      </c>
      <c r="Y83" s="201">
        <v>0</v>
      </c>
      <c r="Z83" s="201">
        <v>4.03</v>
      </c>
      <c r="AA83" s="201">
        <v>1.31</v>
      </c>
      <c r="AB83" s="201">
        <v>0</v>
      </c>
      <c r="AC83" s="201">
        <v>16.61</v>
      </c>
      <c r="AD83" s="201">
        <v>20.77</v>
      </c>
      <c r="AE83" s="201">
        <v>0</v>
      </c>
      <c r="AF83" s="201">
        <v>0</v>
      </c>
      <c r="AG83" s="201">
        <v>76.38</v>
      </c>
      <c r="AH83" s="201">
        <v>0</v>
      </c>
      <c r="AI83" s="201">
        <v>8.49</v>
      </c>
      <c r="AJ83" s="201">
        <v>0</v>
      </c>
      <c r="AK83" s="201">
        <v>15.59</v>
      </c>
      <c r="AL83" s="201">
        <v>0</v>
      </c>
      <c r="AM83" s="201">
        <v>0</v>
      </c>
      <c r="AN83" s="201">
        <v>0</v>
      </c>
      <c r="AO83" s="201">
        <v>392.99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18.77</v>
      </c>
      <c r="E84" s="201">
        <v>0</v>
      </c>
      <c r="F84" s="201">
        <v>0</v>
      </c>
      <c r="G84" s="201">
        <v>30.52</v>
      </c>
      <c r="H84" s="201">
        <v>0</v>
      </c>
      <c r="I84" s="201">
        <v>0</v>
      </c>
      <c r="J84" s="201">
        <v>38.51</v>
      </c>
      <c r="K84" s="201">
        <v>158.78</v>
      </c>
      <c r="L84" s="201">
        <v>0.14000000000000001</v>
      </c>
      <c r="M84" s="201">
        <v>2.11</v>
      </c>
      <c r="N84" s="201">
        <v>1.61</v>
      </c>
      <c r="O84" s="201">
        <v>2.42</v>
      </c>
      <c r="P84" s="201">
        <v>0.91</v>
      </c>
      <c r="Q84" s="201">
        <v>0.16</v>
      </c>
      <c r="R84" s="201">
        <v>0.61</v>
      </c>
      <c r="S84" s="201">
        <v>0.38</v>
      </c>
      <c r="T84" s="201">
        <v>0</v>
      </c>
      <c r="U84" s="201">
        <v>2.17</v>
      </c>
      <c r="V84" s="201">
        <v>0.3</v>
      </c>
      <c r="W84" s="201">
        <v>0.67</v>
      </c>
      <c r="X84" s="201">
        <v>2.14</v>
      </c>
      <c r="Y84" s="201">
        <v>0</v>
      </c>
      <c r="Z84" s="201">
        <v>4.03</v>
      </c>
      <c r="AA84" s="201">
        <v>1.31</v>
      </c>
      <c r="AB84" s="201">
        <v>0</v>
      </c>
      <c r="AC84" s="201">
        <v>16.61</v>
      </c>
      <c r="AD84" s="201">
        <v>20.77</v>
      </c>
      <c r="AE84" s="201">
        <v>0</v>
      </c>
      <c r="AF84" s="201">
        <v>0</v>
      </c>
      <c r="AG84" s="201">
        <v>76.38</v>
      </c>
      <c r="AH84" s="201">
        <v>0</v>
      </c>
      <c r="AI84" s="201">
        <v>8.49</v>
      </c>
      <c r="AJ84" s="201">
        <v>0</v>
      </c>
      <c r="AK84" s="201">
        <v>15.59</v>
      </c>
      <c r="AL84" s="201">
        <v>0</v>
      </c>
      <c r="AM84" s="201">
        <v>0</v>
      </c>
      <c r="AN84" s="201">
        <v>0</v>
      </c>
      <c r="AO84" s="201">
        <v>392.99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18.77</v>
      </c>
      <c r="E85" s="201">
        <v>0</v>
      </c>
      <c r="F85" s="201">
        <v>0</v>
      </c>
      <c r="G85" s="201">
        <v>30.52</v>
      </c>
      <c r="H85" s="201">
        <v>0</v>
      </c>
      <c r="I85" s="201">
        <v>0</v>
      </c>
      <c r="J85" s="201">
        <v>38.51</v>
      </c>
      <c r="K85" s="201">
        <v>207.13</v>
      </c>
      <c r="L85" s="201">
        <v>0.14000000000000001</v>
      </c>
      <c r="M85" s="201">
        <v>2.11</v>
      </c>
      <c r="N85" s="201">
        <v>1.61</v>
      </c>
      <c r="O85" s="201">
        <v>2.42</v>
      </c>
      <c r="P85" s="201">
        <v>0.91</v>
      </c>
      <c r="Q85" s="201">
        <v>0.16</v>
      </c>
      <c r="R85" s="201">
        <v>0.61</v>
      </c>
      <c r="S85" s="201">
        <v>0.38</v>
      </c>
      <c r="T85" s="201">
        <v>0</v>
      </c>
      <c r="U85" s="201">
        <v>2.17</v>
      </c>
      <c r="V85" s="201">
        <v>0.3</v>
      </c>
      <c r="W85" s="201">
        <v>0.61</v>
      </c>
      <c r="X85" s="201">
        <v>2.14</v>
      </c>
      <c r="Y85" s="201">
        <v>0</v>
      </c>
      <c r="Z85" s="201">
        <v>4.03</v>
      </c>
      <c r="AA85" s="201">
        <v>1.31</v>
      </c>
      <c r="AB85" s="201">
        <v>0</v>
      </c>
      <c r="AC85" s="201">
        <v>16.61</v>
      </c>
      <c r="AD85" s="201">
        <v>20.77</v>
      </c>
      <c r="AE85" s="201">
        <v>0</v>
      </c>
      <c r="AF85" s="201">
        <v>0</v>
      </c>
      <c r="AG85" s="201">
        <v>76.38</v>
      </c>
      <c r="AH85" s="201">
        <v>0</v>
      </c>
      <c r="AI85" s="201">
        <v>8.49</v>
      </c>
      <c r="AJ85" s="201">
        <v>0</v>
      </c>
      <c r="AK85" s="201">
        <v>15.59</v>
      </c>
      <c r="AL85" s="201">
        <v>0</v>
      </c>
      <c r="AM85" s="201">
        <v>0</v>
      </c>
      <c r="AN85" s="201">
        <v>0</v>
      </c>
      <c r="AO85" s="201">
        <v>392.99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18.77</v>
      </c>
      <c r="E86" s="201">
        <v>0</v>
      </c>
      <c r="F86" s="201">
        <v>0</v>
      </c>
      <c r="G86" s="201">
        <v>30.52</v>
      </c>
      <c r="H86" s="201">
        <v>0</v>
      </c>
      <c r="I86" s="201">
        <v>0</v>
      </c>
      <c r="J86" s="201">
        <v>38.51</v>
      </c>
      <c r="K86" s="201">
        <v>207.13</v>
      </c>
      <c r="L86" s="201">
        <v>0.14000000000000001</v>
      </c>
      <c r="M86" s="201">
        <v>2.11</v>
      </c>
      <c r="N86" s="201">
        <v>1.61</v>
      </c>
      <c r="O86" s="201">
        <v>2.42</v>
      </c>
      <c r="P86" s="201">
        <v>0.91</v>
      </c>
      <c r="Q86" s="201">
        <v>0.16</v>
      </c>
      <c r="R86" s="201">
        <v>0.61</v>
      </c>
      <c r="S86" s="201">
        <v>0.38</v>
      </c>
      <c r="T86" s="201">
        <v>0</v>
      </c>
      <c r="U86" s="201">
        <v>2.17</v>
      </c>
      <c r="V86" s="201">
        <v>0.3</v>
      </c>
      <c r="W86" s="201">
        <v>0.67</v>
      </c>
      <c r="X86" s="201">
        <v>2.14</v>
      </c>
      <c r="Y86" s="201">
        <v>0</v>
      </c>
      <c r="Z86" s="201">
        <v>4.03</v>
      </c>
      <c r="AA86" s="201">
        <v>1.31</v>
      </c>
      <c r="AB86" s="201">
        <v>0</v>
      </c>
      <c r="AC86" s="201">
        <v>16.61</v>
      </c>
      <c r="AD86" s="201">
        <v>20.77</v>
      </c>
      <c r="AE86" s="201">
        <v>0</v>
      </c>
      <c r="AF86" s="201">
        <v>0</v>
      </c>
      <c r="AG86" s="201">
        <v>76.38</v>
      </c>
      <c r="AH86" s="201">
        <v>0</v>
      </c>
      <c r="AI86" s="201">
        <v>8.49</v>
      </c>
      <c r="AJ86" s="201">
        <v>0</v>
      </c>
      <c r="AK86" s="201">
        <v>15.59</v>
      </c>
      <c r="AL86" s="201">
        <v>0</v>
      </c>
      <c r="AM86" s="201">
        <v>0</v>
      </c>
      <c r="AN86" s="201">
        <v>0</v>
      </c>
      <c r="AO86" s="201">
        <v>392.99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18.77</v>
      </c>
      <c r="E87" s="201">
        <v>0</v>
      </c>
      <c r="F87" s="201">
        <v>0</v>
      </c>
      <c r="G87" s="201">
        <v>30.52</v>
      </c>
      <c r="H87" s="201">
        <v>0</v>
      </c>
      <c r="I87" s="201">
        <v>0</v>
      </c>
      <c r="J87" s="201">
        <v>38.51</v>
      </c>
      <c r="K87" s="201">
        <v>207.13</v>
      </c>
      <c r="L87" s="201">
        <v>0.14000000000000001</v>
      </c>
      <c r="M87" s="201">
        <v>2.11</v>
      </c>
      <c r="N87" s="201">
        <v>1.61</v>
      </c>
      <c r="O87" s="201">
        <v>2.42</v>
      </c>
      <c r="P87" s="201">
        <v>0.91</v>
      </c>
      <c r="Q87" s="201">
        <v>0.16</v>
      </c>
      <c r="R87" s="201">
        <v>0.61</v>
      </c>
      <c r="S87" s="201">
        <v>0.38</v>
      </c>
      <c r="T87" s="201">
        <v>0</v>
      </c>
      <c r="U87" s="201">
        <v>2.17</v>
      </c>
      <c r="V87" s="201">
        <v>0.3</v>
      </c>
      <c r="W87" s="201">
        <v>0.67</v>
      </c>
      <c r="X87" s="201">
        <v>2.14</v>
      </c>
      <c r="Y87" s="201">
        <v>0</v>
      </c>
      <c r="Z87" s="201">
        <v>4.03</v>
      </c>
      <c r="AA87" s="201">
        <v>1.31</v>
      </c>
      <c r="AB87" s="201">
        <v>0</v>
      </c>
      <c r="AC87" s="201">
        <v>16.61</v>
      </c>
      <c r="AD87" s="201">
        <v>20.77</v>
      </c>
      <c r="AE87" s="201">
        <v>0</v>
      </c>
      <c r="AF87" s="201">
        <v>0</v>
      </c>
      <c r="AG87" s="201">
        <v>76.38</v>
      </c>
      <c r="AH87" s="201">
        <v>0</v>
      </c>
      <c r="AI87" s="201">
        <v>8.49</v>
      </c>
      <c r="AJ87" s="201">
        <v>0</v>
      </c>
      <c r="AK87" s="201">
        <v>15.59</v>
      </c>
      <c r="AL87" s="201">
        <v>0</v>
      </c>
      <c r="AM87" s="201">
        <v>0</v>
      </c>
      <c r="AN87" s="201">
        <v>0</v>
      </c>
      <c r="AO87" s="201">
        <v>392.99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18.77</v>
      </c>
      <c r="E88" s="201">
        <v>0</v>
      </c>
      <c r="F88" s="201">
        <v>0</v>
      </c>
      <c r="G88" s="201">
        <v>30.52</v>
      </c>
      <c r="H88" s="201">
        <v>0</v>
      </c>
      <c r="I88" s="201">
        <v>0</v>
      </c>
      <c r="J88" s="201">
        <v>38.51</v>
      </c>
      <c r="K88" s="201">
        <v>207.13</v>
      </c>
      <c r="L88" s="201">
        <v>0.14000000000000001</v>
      </c>
      <c r="M88" s="201">
        <v>2.11</v>
      </c>
      <c r="N88" s="201">
        <v>1.61</v>
      </c>
      <c r="O88" s="201">
        <v>2.42</v>
      </c>
      <c r="P88" s="201">
        <v>0.91</v>
      </c>
      <c r="Q88" s="201">
        <v>0.16</v>
      </c>
      <c r="R88" s="201">
        <v>0.61</v>
      </c>
      <c r="S88" s="201">
        <v>0.38</v>
      </c>
      <c r="T88" s="201">
        <v>0</v>
      </c>
      <c r="U88" s="201">
        <v>2.17</v>
      </c>
      <c r="V88" s="201">
        <v>0.3</v>
      </c>
      <c r="W88" s="201">
        <v>0.67</v>
      </c>
      <c r="X88" s="201">
        <v>2.14</v>
      </c>
      <c r="Y88" s="201">
        <v>0</v>
      </c>
      <c r="Z88" s="201">
        <v>4.03</v>
      </c>
      <c r="AA88" s="201">
        <v>1.31</v>
      </c>
      <c r="AB88" s="201">
        <v>0</v>
      </c>
      <c r="AC88" s="201">
        <v>16.61</v>
      </c>
      <c r="AD88" s="201">
        <v>20.77</v>
      </c>
      <c r="AE88" s="201">
        <v>0</v>
      </c>
      <c r="AF88" s="201">
        <v>0</v>
      </c>
      <c r="AG88" s="201">
        <v>76.38</v>
      </c>
      <c r="AH88" s="201">
        <v>0</v>
      </c>
      <c r="AI88" s="201">
        <v>8.49</v>
      </c>
      <c r="AJ88" s="201">
        <v>0</v>
      </c>
      <c r="AK88" s="201">
        <v>15.59</v>
      </c>
      <c r="AL88" s="201">
        <v>0</v>
      </c>
      <c r="AM88" s="201">
        <v>0</v>
      </c>
      <c r="AN88" s="201">
        <v>0</v>
      </c>
      <c r="AO88" s="201">
        <v>392.99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18.77</v>
      </c>
      <c r="E89" s="201">
        <v>0</v>
      </c>
      <c r="F89" s="201">
        <v>0</v>
      </c>
      <c r="G89" s="201">
        <v>30.52</v>
      </c>
      <c r="H89" s="201">
        <v>0</v>
      </c>
      <c r="I89" s="201">
        <v>0</v>
      </c>
      <c r="J89" s="201">
        <v>38.51</v>
      </c>
      <c r="K89" s="201">
        <v>197.46</v>
      </c>
      <c r="L89" s="201">
        <v>0.14000000000000001</v>
      </c>
      <c r="M89" s="201">
        <v>2.11</v>
      </c>
      <c r="N89" s="201">
        <v>1.61</v>
      </c>
      <c r="O89" s="201">
        <v>2.42</v>
      </c>
      <c r="P89" s="201">
        <v>0.91</v>
      </c>
      <c r="Q89" s="201">
        <v>0.16</v>
      </c>
      <c r="R89" s="201">
        <v>0.61</v>
      </c>
      <c r="S89" s="201">
        <v>0.38</v>
      </c>
      <c r="T89" s="201">
        <v>0</v>
      </c>
      <c r="U89" s="201">
        <v>2.17</v>
      </c>
      <c r="V89" s="201">
        <v>0.3</v>
      </c>
      <c r="W89" s="201">
        <v>0.67</v>
      </c>
      <c r="X89" s="201">
        <v>2.14</v>
      </c>
      <c r="Y89" s="201">
        <v>0</v>
      </c>
      <c r="Z89" s="201">
        <v>4.03</v>
      </c>
      <c r="AA89" s="201">
        <v>1.31</v>
      </c>
      <c r="AB89" s="201">
        <v>0</v>
      </c>
      <c r="AC89" s="201">
        <v>16.61</v>
      </c>
      <c r="AD89" s="201">
        <v>20.77</v>
      </c>
      <c r="AE89" s="201">
        <v>0</v>
      </c>
      <c r="AF89" s="201">
        <v>0</v>
      </c>
      <c r="AG89" s="201">
        <v>76.38</v>
      </c>
      <c r="AH89" s="201">
        <v>0</v>
      </c>
      <c r="AI89" s="201">
        <v>8.49</v>
      </c>
      <c r="AJ89" s="201">
        <v>0</v>
      </c>
      <c r="AK89" s="201">
        <v>15.59</v>
      </c>
      <c r="AL89" s="201">
        <v>0</v>
      </c>
      <c r="AM89" s="201">
        <v>0</v>
      </c>
      <c r="AN89" s="201">
        <v>0</v>
      </c>
      <c r="AO89" s="201">
        <v>392.99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18.77</v>
      </c>
      <c r="E90" s="201">
        <v>0</v>
      </c>
      <c r="F90" s="201">
        <v>0</v>
      </c>
      <c r="G90" s="201">
        <v>30.52</v>
      </c>
      <c r="H90" s="201">
        <v>0</v>
      </c>
      <c r="I90" s="201">
        <v>0</v>
      </c>
      <c r="J90" s="201">
        <v>38.51</v>
      </c>
      <c r="K90" s="201">
        <v>207.13</v>
      </c>
      <c r="L90" s="201">
        <v>0.14000000000000001</v>
      </c>
      <c r="M90" s="201">
        <v>2.11</v>
      </c>
      <c r="N90" s="201">
        <v>1.61</v>
      </c>
      <c r="O90" s="201">
        <v>2.42</v>
      </c>
      <c r="P90" s="201">
        <v>0.91</v>
      </c>
      <c r="Q90" s="201">
        <v>0.16</v>
      </c>
      <c r="R90" s="201">
        <v>0.61</v>
      </c>
      <c r="S90" s="201">
        <v>0.38</v>
      </c>
      <c r="T90" s="201">
        <v>0</v>
      </c>
      <c r="U90" s="201">
        <v>2.17</v>
      </c>
      <c r="V90" s="201">
        <v>0.3</v>
      </c>
      <c r="W90" s="201">
        <v>0.67</v>
      </c>
      <c r="X90" s="201">
        <v>2.14</v>
      </c>
      <c r="Y90" s="201">
        <v>0</v>
      </c>
      <c r="Z90" s="201">
        <v>4.03</v>
      </c>
      <c r="AA90" s="201">
        <v>1.31</v>
      </c>
      <c r="AB90" s="201">
        <v>0</v>
      </c>
      <c r="AC90" s="201">
        <v>16.61</v>
      </c>
      <c r="AD90" s="201">
        <v>20.77</v>
      </c>
      <c r="AE90" s="201">
        <v>0</v>
      </c>
      <c r="AF90" s="201">
        <v>0</v>
      </c>
      <c r="AG90" s="201">
        <v>76.38</v>
      </c>
      <c r="AH90" s="201">
        <v>0</v>
      </c>
      <c r="AI90" s="201">
        <v>8.49</v>
      </c>
      <c r="AJ90" s="201">
        <v>0</v>
      </c>
      <c r="AK90" s="201">
        <v>15.59</v>
      </c>
      <c r="AL90" s="201">
        <v>0</v>
      </c>
      <c r="AM90" s="201">
        <v>0</v>
      </c>
      <c r="AN90" s="201">
        <v>0</v>
      </c>
      <c r="AO90" s="201">
        <v>392.99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18.77</v>
      </c>
      <c r="E91" s="201">
        <v>0</v>
      </c>
      <c r="F91" s="201">
        <v>0</v>
      </c>
      <c r="G91" s="201">
        <v>30.52</v>
      </c>
      <c r="H91" s="201">
        <v>0</v>
      </c>
      <c r="I91" s="201">
        <v>0</v>
      </c>
      <c r="J91" s="201">
        <v>38.51</v>
      </c>
      <c r="K91" s="201">
        <v>216.8</v>
      </c>
      <c r="L91" s="201">
        <v>0.14000000000000001</v>
      </c>
      <c r="M91" s="201">
        <v>2.11</v>
      </c>
      <c r="N91" s="201">
        <v>1.61</v>
      </c>
      <c r="O91" s="201">
        <v>2.42</v>
      </c>
      <c r="P91" s="201">
        <v>0.91</v>
      </c>
      <c r="Q91" s="201">
        <v>0.16</v>
      </c>
      <c r="R91" s="201">
        <v>0.61</v>
      </c>
      <c r="S91" s="201">
        <v>0.38</v>
      </c>
      <c r="T91" s="201">
        <v>0</v>
      </c>
      <c r="U91" s="201">
        <v>2.17</v>
      </c>
      <c r="V91" s="201">
        <v>0.3</v>
      </c>
      <c r="W91" s="201">
        <v>0.67</v>
      </c>
      <c r="X91" s="201">
        <v>2.61</v>
      </c>
      <c r="Y91" s="201">
        <v>0</v>
      </c>
      <c r="Z91" s="201">
        <v>4.04</v>
      </c>
      <c r="AA91" s="201">
        <v>1.31</v>
      </c>
      <c r="AB91" s="201">
        <v>0</v>
      </c>
      <c r="AC91" s="201">
        <v>16.61</v>
      </c>
      <c r="AD91" s="201">
        <v>20.77</v>
      </c>
      <c r="AE91" s="201">
        <v>0</v>
      </c>
      <c r="AF91" s="201">
        <v>0</v>
      </c>
      <c r="AG91" s="201">
        <v>76.38</v>
      </c>
      <c r="AH91" s="201">
        <v>0</v>
      </c>
      <c r="AI91" s="201">
        <v>8.49</v>
      </c>
      <c r="AJ91" s="201">
        <v>0</v>
      </c>
      <c r="AK91" s="201">
        <v>15.59</v>
      </c>
      <c r="AL91" s="201">
        <v>0</v>
      </c>
      <c r="AM91" s="201">
        <v>0</v>
      </c>
      <c r="AN91" s="201">
        <v>0</v>
      </c>
      <c r="AO91" s="201">
        <v>392.99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18.77</v>
      </c>
      <c r="E92" s="201">
        <v>0</v>
      </c>
      <c r="F92" s="201">
        <v>0</v>
      </c>
      <c r="G92" s="201">
        <v>30.52</v>
      </c>
      <c r="H92" s="201">
        <v>0</v>
      </c>
      <c r="I92" s="201">
        <v>0</v>
      </c>
      <c r="J92" s="201">
        <v>38.51</v>
      </c>
      <c r="K92" s="201">
        <v>216.8</v>
      </c>
      <c r="L92" s="201">
        <v>0.14000000000000001</v>
      </c>
      <c r="M92" s="201">
        <v>2.11</v>
      </c>
      <c r="N92" s="201">
        <v>1.61</v>
      </c>
      <c r="O92" s="201">
        <v>2.42</v>
      </c>
      <c r="P92" s="201">
        <v>0.91</v>
      </c>
      <c r="Q92" s="201">
        <v>0.16</v>
      </c>
      <c r="R92" s="201">
        <v>0.61</v>
      </c>
      <c r="S92" s="201">
        <v>0.38</v>
      </c>
      <c r="T92" s="201">
        <v>0</v>
      </c>
      <c r="U92" s="201">
        <v>2.17</v>
      </c>
      <c r="V92" s="201">
        <v>0.3</v>
      </c>
      <c r="W92" s="201">
        <v>0.67</v>
      </c>
      <c r="X92" s="201">
        <v>2.14</v>
      </c>
      <c r="Y92" s="201">
        <v>0</v>
      </c>
      <c r="Z92" s="201">
        <v>4.04</v>
      </c>
      <c r="AA92" s="201">
        <v>1.31</v>
      </c>
      <c r="AB92" s="201">
        <v>0</v>
      </c>
      <c r="AC92" s="201">
        <v>16.61</v>
      </c>
      <c r="AD92" s="201">
        <v>20.77</v>
      </c>
      <c r="AE92" s="201">
        <v>0</v>
      </c>
      <c r="AF92" s="201">
        <v>0</v>
      </c>
      <c r="AG92" s="201">
        <v>76.38</v>
      </c>
      <c r="AH92" s="201">
        <v>0</v>
      </c>
      <c r="AI92" s="201">
        <v>8.49</v>
      </c>
      <c r="AJ92" s="201">
        <v>0</v>
      </c>
      <c r="AK92" s="201">
        <v>15.59</v>
      </c>
      <c r="AL92" s="201">
        <v>0</v>
      </c>
      <c r="AM92" s="201">
        <v>0</v>
      </c>
      <c r="AN92" s="201">
        <v>0</v>
      </c>
      <c r="AO92" s="201">
        <v>392.99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18.77</v>
      </c>
      <c r="E93" s="201">
        <v>0</v>
      </c>
      <c r="F93" s="201">
        <v>0</v>
      </c>
      <c r="G93" s="201">
        <v>30.52</v>
      </c>
      <c r="H93" s="201">
        <v>0</v>
      </c>
      <c r="I93" s="201">
        <v>0</v>
      </c>
      <c r="J93" s="201">
        <v>38.51</v>
      </c>
      <c r="K93" s="201">
        <v>216.8</v>
      </c>
      <c r="L93" s="201">
        <v>0.14000000000000001</v>
      </c>
      <c r="M93" s="201">
        <v>2.11</v>
      </c>
      <c r="N93" s="201">
        <v>1.61</v>
      </c>
      <c r="O93" s="201">
        <v>2.42</v>
      </c>
      <c r="P93" s="201">
        <v>0.91</v>
      </c>
      <c r="Q93" s="201">
        <v>0.16</v>
      </c>
      <c r="R93" s="201">
        <v>0.61</v>
      </c>
      <c r="S93" s="201">
        <v>0.38</v>
      </c>
      <c r="T93" s="201">
        <v>0</v>
      </c>
      <c r="U93" s="201">
        <v>2.17</v>
      </c>
      <c r="V93" s="201">
        <v>0.3</v>
      </c>
      <c r="W93" s="201">
        <v>0.67</v>
      </c>
      <c r="X93" s="201">
        <v>2.14</v>
      </c>
      <c r="Y93" s="201">
        <v>0</v>
      </c>
      <c r="Z93" s="201">
        <v>4.04</v>
      </c>
      <c r="AA93" s="201">
        <v>1.31</v>
      </c>
      <c r="AB93" s="201">
        <v>0</v>
      </c>
      <c r="AC93" s="201">
        <v>16.61</v>
      </c>
      <c r="AD93" s="201">
        <v>20.77</v>
      </c>
      <c r="AE93" s="201">
        <v>0</v>
      </c>
      <c r="AF93" s="201">
        <v>0</v>
      </c>
      <c r="AG93" s="201">
        <v>76.38</v>
      </c>
      <c r="AH93" s="201">
        <v>0</v>
      </c>
      <c r="AI93" s="201">
        <v>8.49</v>
      </c>
      <c r="AJ93" s="201">
        <v>0</v>
      </c>
      <c r="AK93" s="201">
        <v>15.59</v>
      </c>
      <c r="AL93" s="201">
        <v>0</v>
      </c>
      <c r="AM93" s="201">
        <v>0</v>
      </c>
      <c r="AN93" s="201">
        <v>0</v>
      </c>
      <c r="AO93" s="201">
        <v>392.99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18.77</v>
      </c>
      <c r="E94" s="201">
        <v>0</v>
      </c>
      <c r="F94" s="201">
        <v>0</v>
      </c>
      <c r="G94" s="201">
        <v>30.52</v>
      </c>
      <c r="H94" s="201">
        <v>0</v>
      </c>
      <c r="I94" s="201">
        <v>0</v>
      </c>
      <c r="J94" s="201">
        <v>38.51</v>
      </c>
      <c r="K94" s="201">
        <v>216.8</v>
      </c>
      <c r="L94" s="201">
        <v>0.14000000000000001</v>
      </c>
      <c r="M94" s="201">
        <v>2.11</v>
      </c>
      <c r="N94" s="201">
        <v>1.61</v>
      </c>
      <c r="O94" s="201">
        <v>2.42</v>
      </c>
      <c r="P94" s="201">
        <v>0.91</v>
      </c>
      <c r="Q94" s="201">
        <v>0.16</v>
      </c>
      <c r="R94" s="201">
        <v>0.61</v>
      </c>
      <c r="S94" s="201">
        <v>0.38</v>
      </c>
      <c r="T94" s="201">
        <v>0</v>
      </c>
      <c r="U94" s="201">
        <v>2.17</v>
      </c>
      <c r="V94" s="201">
        <v>0.3</v>
      </c>
      <c r="W94" s="201">
        <v>0.67</v>
      </c>
      <c r="X94" s="201">
        <v>2.14</v>
      </c>
      <c r="Y94" s="201">
        <v>0</v>
      </c>
      <c r="Z94" s="201">
        <v>4.04</v>
      </c>
      <c r="AA94" s="201">
        <v>1.31</v>
      </c>
      <c r="AB94" s="201">
        <v>0</v>
      </c>
      <c r="AC94" s="201">
        <v>16.61</v>
      </c>
      <c r="AD94" s="201">
        <v>20.77</v>
      </c>
      <c r="AE94" s="201">
        <v>0</v>
      </c>
      <c r="AF94" s="201">
        <v>0</v>
      </c>
      <c r="AG94" s="201">
        <v>76.38</v>
      </c>
      <c r="AH94" s="201">
        <v>0</v>
      </c>
      <c r="AI94" s="201">
        <v>8.49</v>
      </c>
      <c r="AJ94" s="201">
        <v>0</v>
      </c>
      <c r="AK94" s="201">
        <v>15.59</v>
      </c>
      <c r="AL94" s="201">
        <v>0</v>
      </c>
      <c r="AM94" s="201">
        <v>0</v>
      </c>
      <c r="AN94" s="201">
        <v>0</v>
      </c>
      <c r="AO94" s="201">
        <v>392.99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18.77</v>
      </c>
      <c r="E95" s="201">
        <v>0</v>
      </c>
      <c r="F95" s="201">
        <v>0</v>
      </c>
      <c r="G95" s="201">
        <v>30.52</v>
      </c>
      <c r="H95" s="201">
        <v>0</v>
      </c>
      <c r="I95" s="201">
        <v>0</v>
      </c>
      <c r="J95" s="201">
        <v>38.51</v>
      </c>
      <c r="K95" s="201">
        <v>216.8</v>
      </c>
      <c r="L95" s="201">
        <v>0.14000000000000001</v>
      </c>
      <c r="M95" s="201">
        <v>2.11</v>
      </c>
      <c r="N95" s="201">
        <v>1.61</v>
      </c>
      <c r="O95" s="201">
        <v>2.42</v>
      </c>
      <c r="P95" s="201">
        <v>0.91</v>
      </c>
      <c r="Q95" s="201">
        <v>0.16</v>
      </c>
      <c r="R95" s="201">
        <v>0.61</v>
      </c>
      <c r="S95" s="201">
        <v>0.38</v>
      </c>
      <c r="T95" s="201">
        <v>0</v>
      </c>
      <c r="U95" s="201">
        <v>2.17</v>
      </c>
      <c r="V95" s="201">
        <v>0.3</v>
      </c>
      <c r="W95" s="201">
        <v>0.67</v>
      </c>
      <c r="X95" s="201">
        <v>2.14</v>
      </c>
      <c r="Y95" s="201">
        <v>0</v>
      </c>
      <c r="Z95" s="201">
        <v>4.04</v>
      </c>
      <c r="AA95" s="201">
        <v>1.31</v>
      </c>
      <c r="AB95" s="201">
        <v>0</v>
      </c>
      <c r="AC95" s="201">
        <v>16.61</v>
      </c>
      <c r="AD95" s="201">
        <v>20.77</v>
      </c>
      <c r="AE95" s="201">
        <v>0</v>
      </c>
      <c r="AF95" s="201">
        <v>0</v>
      </c>
      <c r="AG95" s="201">
        <v>76.38</v>
      </c>
      <c r="AH95" s="201">
        <v>0</v>
      </c>
      <c r="AI95" s="201">
        <v>8.49</v>
      </c>
      <c r="AJ95" s="201">
        <v>0</v>
      </c>
      <c r="AK95" s="201">
        <v>15.59</v>
      </c>
      <c r="AL95" s="201">
        <v>0</v>
      </c>
      <c r="AM95" s="201">
        <v>0</v>
      </c>
      <c r="AN95" s="201">
        <v>0</v>
      </c>
      <c r="AO95" s="201">
        <v>392.99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18.77</v>
      </c>
      <c r="E96" s="201">
        <v>0</v>
      </c>
      <c r="F96" s="201">
        <v>0</v>
      </c>
      <c r="G96" s="201">
        <v>30.52</v>
      </c>
      <c r="H96" s="201">
        <v>0</v>
      </c>
      <c r="I96" s="201">
        <v>0</v>
      </c>
      <c r="J96" s="201">
        <v>38.51</v>
      </c>
      <c r="K96" s="201">
        <v>216.8</v>
      </c>
      <c r="L96" s="201">
        <v>0.14000000000000001</v>
      </c>
      <c r="M96" s="201">
        <v>2.11</v>
      </c>
      <c r="N96" s="201">
        <v>1.61</v>
      </c>
      <c r="O96" s="201">
        <v>2.42</v>
      </c>
      <c r="P96" s="201">
        <v>0.91</v>
      </c>
      <c r="Q96" s="201">
        <v>0.16</v>
      </c>
      <c r="R96" s="201">
        <v>0.61</v>
      </c>
      <c r="S96" s="201">
        <v>0.38</v>
      </c>
      <c r="T96" s="201">
        <v>0</v>
      </c>
      <c r="U96" s="201">
        <v>2.17</v>
      </c>
      <c r="V96" s="201">
        <v>0.3</v>
      </c>
      <c r="W96" s="201">
        <v>0.67</v>
      </c>
      <c r="X96" s="201">
        <v>2.14</v>
      </c>
      <c r="Y96" s="201">
        <v>0</v>
      </c>
      <c r="Z96" s="201">
        <v>4.04</v>
      </c>
      <c r="AA96" s="201">
        <v>1.31</v>
      </c>
      <c r="AB96" s="201">
        <v>0</v>
      </c>
      <c r="AC96" s="201">
        <v>16.61</v>
      </c>
      <c r="AD96" s="201">
        <v>20.77</v>
      </c>
      <c r="AE96" s="201">
        <v>0</v>
      </c>
      <c r="AF96" s="201">
        <v>0</v>
      </c>
      <c r="AG96" s="201">
        <v>76.38</v>
      </c>
      <c r="AH96" s="201">
        <v>0</v>
      </c>
      <c r="AI96" s="201">
        <v>8.49</v>
      </c>
      <c r="AJ96" s="201">
        <v>0</v>
      </c>
      <c r="AK96" s="201">
        <v>15.59</v>
      </c>
      <c r="AL96" s="201">
        <v>0</v>
      </c>
      <c r="AM96" s="201">
        <v>0</v>
      </c>
      <c r="AN96" s="201">
        <v>0</v>
      </c>
      <c r="AO96" s="201">
        <v>392.99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18.77</v>
      </c>
      <c r="E97" s="201">
        <v>0</v>
      </c>
      <c r="F97" s="201">
        <v>0</v>
      </c>
      <c r="G97" s="201">
        <v>30.52</v>
      </c>
      <c r="H97" s="201">
        <v>0</v>
      </c>
      <c r="I97" s="201">
        <v>0</v>
      </c>
      <c r="J97" s="201">
        <v>38.51</v>
      </c>
      <c r="K97" s="201">
        <v>216.8</v>
      </c>
      <c r="L97" s="201">
        <v>0.14000000000000001</v>
      </c>
      <c r="M97" s="201">
        <v>2.11</v>
      </c>
      <c r="N97" s="201">
        <v>1.61</v>
      </c>
      <c r="O97" s="201">
        <v>2.42</v>
      </c>
      <c r="P97" s="201">
        <v>0.91</v>
      </c>
      <c r="Q97" s="201">
        <v>0.16</v>
      </c>
      <c r="R97" s="201">
        <v>0.61</v>
      </c>
      <c r="S97" s="201">
        <v>0.38</v>
      </c>
      <c r="T97" s="201">
        <v>0</v>
      </c>
      <c r="U97" s="201">
        <v>2.17</v>
      </c>
      <c r="V97" s="201">
        <v>0.3</v>
      </c>
      <c r="W97" s="201">
        <v>0.67</v>
      </c>
      <c r="X97" s="201">
        <v>2.14</v>
      </c>
      <c r="Y97" s="201">
        <v>0</v>
      </c>
      <c r="Z97" s="201">
        <v>4.04</v>
      </c>
      <c r="AA97" s="201">
        <v>1.31</v>
      </c>
      <c r="AB97" s="201">
        <v>0</v>
      </c>
      <c r="AC97" s="201">
        <v>16.61</v>
      </c>
      <c r="AD97" s="201">
        <v>20.77</v>
      </c>
      <c r="AE97" s="201">
        <v>0</v>
      </c>
      <c r="AF97" s="201">
        <v>0</v>
      </c>
      <c r="AG97" s="201">
        <v>76.38</v>
      </c>
      <c r="AH97" s="201">
        <v>0</v>
      </c>
      <c r="AI97" s="201">
        <v>8.49</v>
      </c>
      <c r="AJ97" s="201">
        <v>0</v>
      </c>
      <c r="AK97" s="201">
        <v>15.59</v>
      </c>
      <c r="AL97" s="201">
        <v>0</v>
      </c>
      <c r="AM97" s="201">
        <v>0</v>
      </c>
      <c r="AN97" s="201">
        <v>0</v>
      </c>
      <c r="AO97" s="201">
        <v>392.99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18.77</v>
      </c>
      <c r="E98" s="201">
        <v>0</v>
      </c>
      <c r="F98" s="201">
        <v>0</v>
      </c>
      <c r="G98" s="201">
        <v>30.52</v>
      </c>
      <c r="H98" s="201">
        <v>0</v>
      </c>
      <c r="I98" s="201">
        <v>0</v>
      </c>
      <c r="J98" s="201">
        <v>38.51</v>
      </c>
      <c r="K98" s="201">
        <v>216.8</v>
      </c>
      <c r="L98" s="201">
        <v>0.14000000000000001</v>
      </c>
      <c r="M98" s="201">
        <v>2.11</v>
      </c>
      <c r="N98" s="201">
        <v>1.61</v>
      </c>
      <c r="O98" s="201">
        <v>2.42</v>
      </c>
      <c r="P98" s="201">
        <v>0.91</v>
      </c>
      <c r="Q98" s="201">
        <v>0.16</v>
      </c>
      <c r="R98" s="201">
        <v>0.61</v>
      </c>
      <c r="S98" s="201">
        <v>0.38</v>
      </c>
      <c r="T98" s="201">
        <v>0</v>
      </c>
      <c r="U98" s="201">
        <v>2.17</v>
      </c>
      <c r="V98" s="201">
        <v>0.3</v>
      </c>
      <c r="W98" s="201">
        <v>0.67</v>
      </c>
      <c r="X98" s="201">
        <v>2.14</v>
      </c>
      <c r="Y98" s="201">
        <v>0</v>
      </c>
      <c r="Z98" s="201">
        <v>4.04</v>
      </c>
      <c r="AA98" s="201">
        <v>1.31</v>
      </c>
      <c r="AB98" s="201">
        <v>0</v>
      </c>
      <c r="AC98" s="201">
        <v>16.61</v>
      </c>
      <c r="AD98" s="201">
        <v>20.77</v>
      </c>
      <c r="AE98" s="201">
        <v>0</v>
      </c>
      <c r="AF98" s="201">
        <v>0</v>
      </c>
      <c r="AG98" s="201">
        <v>76.38</v>
      </c>
      <c r="AH98" s="201">
        <v>0</v>
      </c>
      <c r="AI98" s="201">
        <v>8.49</v>
      </c>
      <c r="AJ98" s="201">
        <v>0</v>
      </c>
      <c r="AK98" s="201">
        <v>15.59</v>
      </c>
      <c r="AL98" s="201">
        <v>0</v>
      </c>
      <c r="AM98" s="201">
        <v>0</v>
      </c>
      <c r="AN98" s="201">
        <v>0</v>
      </c>
      <c r="AO98" s="201">
        <v>392.99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0.45199999999999985</v>
      </c>
      <c r="E99">
        <f t="shared" si="0"/>
        <v>0</v>
      </c>
      <c r="F99">
        <f t="shared" si="0"/>
        <v>0</v>
      </c>
      <c r="G99">
        <f t="shared" si="0"/>
        <v>0.73247999999999969</v>
      </c>
      <c r="H99">
        <f t="shared" si="0"/>
        <v>0</v>
      </c>
      <c r="I99">
        <f t="shared" si="0"/>
        <v>0</v>
      </c>
      <c r="J99">
        <f t="shared" si="0"/>
        <v>0.92424000000000228</v>
      </c>
      <c r="K99">
        <f t="shared" si="0"/>
        <v>5.4957174999999943</v>
      </c>
      <c r="L99">
        <f t="shared" si="0"/>
        <v>8.0229999999999912E-2</v>
      </c>
      <c r="M99">
        <f t="shared" si="0"/>
        <v>0.22336000000000028</v>
      </c>
      <c r="N99">
        <f t="shared" si="0"/>
        <v>0.16611250000000016</v>
      </c>
      <c r="O99">
        <f t="shared" si="0"/>
        <v>0.25705249999999985</v>
      </c>
      <c r="P99">
        <f t="shared" si="0"/>
        <v>9.6585000000000129E-2</v>
      </c>
      <c r="Q99">
        <f t="shared" si="0"/>
        <v>3.449499999999997E-2</v>
      </c>
      <c r="R99">
        <f t="shared" si="0"/>
        <v>0.15146999999999991</v>
      </c>
      <c r="S99">
        <f t="shared" si="0"/>
        <v>8.8554999999999898E-2</v>
      </c>
      <c r="T99">
        <f t="shared" si="0"/>
        <v>0</v>
      </c>
      <c r="U99">
        <f t="shared" si="0"/>
        <v>3.7882499999999951E-2</v>
      </c>
      <c r="V99">
        <f t="shared" si="0"/>
        <v>7.0675000000000029E-2</v>
      </c>
      <c r="W99">
        <f t="shared" si="0"/>
        <v>9.0260000000000104E-2</v>
      </c>
      <c r="X99">
        <f t="shared" si="0"/>
        <v>0.2890500000000007</v>
      </c>
      <c r="Y99">
        <f t="shared" si="0"/>
        <v>0</v>
      </c>
      <c r="Z99">
        <f t="shared" si="0"/>
        <v>0.88210500000000081</v>
      </c>
      <c r="AA99">
        <f t="shared" si="0"/>
        <v>0.43580749999999896</v>
      </c>
      <c r="AB99">
        <f t="shared" si="0"/>
        <v>0</v>
      </c>
      <c r="AC99">
        <f t="shared" si="0"/>
        <v>0.39863999999999933</v>
      </c>
      <c r="AD99">
        <f t="shared" si="0"/>
        <v>0.4984799999999997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0.20376000000000016</v>
      </c>
      <c r="AJ99">
        <f t="shared" si="0"/>
        <v>0</v>
      </c>
      <c r="AK99">
        <f t="shared" si="0"/>
        <v>0.37415999999999955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9.3539599999999865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45376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21</v>
      </c>
      <c r="C80" s="94">
        <f>'IDT-1 Calculation'!DG80</f>
        <v>-8.891</v>
      </c>
      <c r="D80" s="94">
        <f>'IDT-1 Calculation'!DH80</f>
        <v>0</v>
      </c>
      <c r="E80" s="94">
        <f>'IDT-1 Calculation'!DI80</f>
        <v>0</v>
      </c>
      <c r="F80" s="94">
        <f>'IDT-1 Calculation'!DJ80</f>
        <v>-12.109</v>
      </c>
      <c r="G80" s="99">
        <f t="shared" si="1"/>
        <v>0</v>
      </c>
    </row>
    <row r="81" spans="1:7">
      <c r="A81" s="98" t="s">
        <v>123</v>
      </c>
      <c r="B81" s="94">
        <f>'IDT-1 Calculation'!DF81</f>
        <v>45</v>
      </c>
      <c r="C81" s="94">
        <f>'IDT-1 Calculation'!DG81</f>
        <v>-19.050999999999998</v>
      </c>
      <c r="D81" s="94">
        <f>'IDT-1 Calculation'!DH81</f>
        <v>0</v>
      </c>
      <c r="E81" s="94">
        <f>'IDT-1 Calculation'!DI81</f>
        <v>0</v>
      </c>
      <c r="F81" s="94">
        <f>'IDT-1 Calculation'!DJ81</f>
        <v>-25.949000000000002</v>
      </c>
      <c r="G81" s="99">
        <f t="shared" si="1"/>
        <v>0</v>
      </c>
    </row>
    <row r="82" spans="1:7">
      <c r="A82" s="98" t="s">
        <v>124</v>
      </c>
      <c r="B82" s="94">
        <f>'IDT-1 Calculation'!DF82</f>
        <v>68</v>
      </c>
      <c r="C82" s="94">
        <f>'IDT-1 Calculation'!DG82</f>
        <v>-28.789000000000001</v>
      </c>
      <c r="D82" s="94">
        <f>'IDT-1 Calculation'!DH82</f>
        <v>0</v>
      </c>
      <c r="E82" s="94">
        <f>'IDT-1 Calculation'!DI82</f>
        <v>0</v>
      </c>
      <c r="F82" s="94">
        <f>'IDT-1 Calculation'!DJ82</f>
        <v>-39.210999999999999</v>
      </c>
      <c r="G82" s="99">
        <f t="shared" si="1"/>
        <v>0</v>
      </c>
    </row>
    <row r="83" spans="1:7">
      <c r="A83" s="98" t="s">
        <v>125</v>
      </c>
      <c r="B83" s="94">
        <f>'IDT-1 Calculation'!DF83</f>
        <v>89</v>
      </c>
      <c r="C83" s="94">
        <f>'IDT-1 Calculation'!DG83</f>
        <v>-45.927</v>
      </c>
      <c r="D83" s="94">
        <f>'IDT-1 Calculation'!DH83</f>
        <v>0</v>
      </c>
      <c r="E83" s="94">
        <f>'IDT-1 Calculation'!DI83</f>
        <v>0</v>
      </c>
      <c r="F83" s="94">
        <f>'IDT-1 Calculation'!DJ83</f>
        <v>-43.073</v>
      </c>
      <c r="G83" s="99">
        <f t="shared" si="1"/>
        <v>0</v>
      </c>
    </row>
    <row r="84" spans="1:7">
      <c r="A84" s="98" t="s">
        <v>126</v>
      </c>
      <c r="B84" s="94">
        <f>'IDT-1 Calculation'!DF84</f>
        <v>104</v>
      </c>
      <c r="C84" s="94">
        <f>'IDT-1 Calculation'!DG84</f>
        <v>-67.337000000000003</v>
      </c>
      <c r="D84" s="94">
        <f>'IDT-1 Calculation'!DH84</f>
        <v>0</v>
      </c>
      <c r="E84" s="94">
        <f>'IDT-1 Calculation'!DI84</f>
        <v>0</v>
      </c>
      <c r="F84" s="94">
        <f>'IDT-1 Calculation'!DJ84</f>
        <v>-36.662999999999997</v>
      </c>
      <c r="G84" s="99">
        <f t="shared" si="1"/>
        <v>0</v>
      </c>
    </row>
    <row r="85" spans="1:7">
      <c r="A85" s="98" t="s">
        <v>127</v>
      </c>
      <c r="B85" s="94">
        <f>'IDT-1 Calculation'!DF85</f>
        <v>124</v>
      </c>
      <c r="C85" s="94">
        <f>'IDT-1 Calculation'!DG85</f>
        <v>-96.221000000000004</v>
      </c>
      <c r="D85" s="94">
        <f>'IDT-1 Calculation'!DH85</f>
        <v>0</v>
      </c>
      <c r="E85" s="94">
        <f>'IDT-1 Calculation'!DI85</f>
        <v>0</v>
      </c>
      <c r="F85" s="94">
        <f>'IDT-1 Calculation'!DJ85</f>
        <v>-27.779</v>
      </c>
      <c r="G85" s="99">
        <f t="shared" si="1"/>
        <v>0</v>
      </c>
    </row>
    <row r="86" spans="1:7">
      <c r="A86" s="98" t="s">
        <v>128</v>
      </c>
      <c r="B86" s="94">
        <f>'IDT-1 Calculation'!DF86</f>
        <v>125</v>
      </c>
      <c r="C86" s="94">
        <f>'IDT-1 Calculation'!DG86</f>
        <v>-97.361000000000004</v>
      </c>
      <c r="D86" s="94">
        <f>'IDT-1 Calculation'!DH86</f>
        <v>0</v>
      </c>
      <c r="E86" s="94">
        <f>'IDT-1 Calculation'!DI86</f>
        <v>0</v>
      </c>
      <c r="F86" s="94">
        <f>'IDT-1 Calculation'!DJ86</f>
        <v>-27.638999999999999</v>
      </c>
      <c r="G86" s="99">
        <f t="shared" si="1"/>
        <v>0</v>
      </c>
    </row>
    <row r="87" spans="1:7">
      <c r="A87" s="98" t="s">
        <v>129</v>
      </c>
      <c r="B87" s="94">
        <f>'IDT-1 Calculation'!DF87</f>
        <v>125</v>
      </c>
      <c r="C87" s="94">
        <f>'IDT-1 Calculation'!DG87</f>
        <v>-94.602000000000004</v>
      </c>
      <c r="D87" s="94">
        <f>'IDT-1 Calculation'!DH87</f>
        <v>0</v>
      </c>
      <c r="E87" s="94">
        <f>'IDT-1 Calculation'!DI87</f>
        <v>0</v>
      </c>
      <c r="F87" s="94">
        <f>'IDT-1 Calculation'!DJ87</f>
        <v>-30.398</v>
      </c>
      <c r="G87" s="99">
        <f t="shared" si="1"/>
        <v>0</v>
      </c>
    </row>
    <row r="88" spans="1:7">
      <c r="A88" s="98" t="s">
        <v>130</v>
      </c>
      <c r="B88" s="94">
        <f>'IDT-1 Calculation'!DF88</f>
        <v>126</v>
      </c>
      <c r="C88" s="94">
        <f>'IDT-1 Calculation'!DG88</f>
        <v>-99.683999999999997</v>
      </c>
      <c r="D88" s="94">
        <f>'IDT-1 Calculation'!DH88</f>
        <v>0</v>
      </c>
      <c r="E88" s="94">
        <f>'IDT-1 Calculation'!DI88</f>
        <v>0</v>
      </c>
      <c r="F88" s="94">
        <f>'IDT-1 Calculation'!DJ88</f>
        <v>-26.315999999999999</v>
      </c>
      <c r="G88" s="99">
        <f t="shared" si="1"/>
        <v>0</v>
      </c>
    </row>
    <row r="89" spans="1:7">
      <c r="A89" s="98" t="s">
        <v>131</v>
      </c>
      <c r="B89" s="94">
        <f>'IDT-1 Calculation'!DF89</f>
        <v>99</v>
      </c>
      <c r="C89" s="94">
        <f>'IDT-1 Calculation'!DG89</f>
        <v>-68.864000000000004</v>
      </c>
      <c r="D89" s="94">
        <f>'IDT-1 Calculation'!DH89</f>
        <v>0</v>
      </c>
      <c r="E89" s="94">
        <f>'IDT-1 Calculation'!DI89</f>
        <v>0</v>
      </c>
      <c r="F89" s="94">
        <f>'IDT-1 Calculation'!DJ89</f>
        <v>-30.135999999999999</v>
      </c>
      <c r="G89" s="99">
        <f t="shared" si="1"/>
        <v>0</v>
      </c>
    </row>
    <row r="90" spans="1:7">
      <c r="A90" s="98" t="s">
        <v>132</v>
      </c>
      <c r="B90" s="94">
        <f>'IDT-1 Calculation'!DF90</f>
        <v>93</v>
      </c>
      <c r="C90" s="94">
        <f>'IDT-1 Calculation'!DG90</f>
        <v>-89.599000000000004</v>
      </c>
      <c r="D90" s="94">
        <f>'IDT-1 Calculation'!DH90</f>
        <v>0</v>
      </c>
      <c r="E90" s="94">
        <f>'IDT-1 Calculation'!DI90</f>
        <v>0</v>
      </c>
      <c r="F90" s="94">
        <f>'IDT-1 Calculation'!DJ90</f>
        <v>-3.4009999999999998</v>
      </c>
      <c r="G90" s="99">
        <f t="shared" si="1"/>
        <v>-3.5527136788005009E-15</v>
      </c>
    </row>
    <row r="91" spans="1:7">
      <c r="A91" s="98" t="s">
        <v>133</v>
      </c>
      <c r="B91" s="94">
        <f>'IDT-1 Calculation'!DF91</f>
        <v>235.48400000000001</v>
      </c>
      <c r="C91" s="94">
        <f>'IDT-1 Calculation'!DG91</f>
        <v>-232</v>
      </c>
      <c r="D91" s="94">
        <f>'IDT-1 Calculation'!DH91</f>
        <v>0</v>
      </c>
      <c r="E91" s="94">
        <f>'IDT-1 Calculation'!DI91</f>
        <v>0</v>
      </c>
      <c r="F91" s="94">
        <f>'IDT-1 Calculation'!DJ91</f>
        <v>-3.484</v>
      </c>
      <c r="G91" s="99">
        <f t="shared" si="1"/>
        <v>8.8817841970012523E-15</v>
      </c>
    </row>
    <row r="92" spans="1:7">
      <c r="A92" s="98" t="s">
        <v>134</v>
      </c>
      <c r="B92" s="94">
        <f>'IDT-1 Calculation'!DF92</f>
        <v>246</v>
      </c>
      <c r="C92" s="94">
        <f>'IDT-1 Calculation'!DG92</f>
        <v>-230.316</v>
      </c>
      <c r="D92" s="94">
        <f>'IDT-1 Calculation'!DH92</f>
        <v>0</v>
      </c>
      <c r="E92" s="94">
        <f>'IDT-1 Calculation'!DI92</f>
        <v>0</v>
      </c>
      <c r="F92" s="94">
        <f>'IDT-1 Calculation'!DJ92</f>
        <v>-15.683999999999999</v>
      </c>
      <c r="G92" s="99">
        <f t="shared" si="1"/>
        <v>0</v>
      </c>
    </row>
    <row r="93" spans="1:7">
      <c r="A93" s="98" t="s">
        <v>135</v>
      </c>
      <c r="B93" s="94">
        <f>'IDT-1 Calculation'!DF93</f>
        <v>235</v>
      </c>
      <c r="C93" s="94">
        <f>'IDT-1 Calculation'!DG93</f>
        <v>-211.74799999999999</v>
      </c>
      <c r="D93" s="94">
        <f>'IDT-1 Calculation'!DH93</f>
        <v>0</v>
      </c>
      <c r="E93" s="94">
        <f>'IDT-1 Calculation'!DI93</f>
        <v>0</v>
      </c>
      <c r="F93" s="94">
        <f>'IDT-1 Calculation'!DJ93</f>
        <v>-23.251999999999999</v>
      </c>
      <c r="G93" s="99">
        <f t="shared" si="1"/>
        <v>0</v>
      </c>
    </row>
    <row r="94" spans="1:7">
      <c r="A94" s="98" t="s">
        <v>136</v>
      </c>
      <c r="B94" s="94">
        <f>'IDT-1 Calculation'!DF94</f>
        <v>213</v>
      </c>
      <c r="C94" s="94">
        <f>'IDT-1 Calculation'!DG94</f>
        <v>-204</v>
      </c>
      <c r="D94" s="94">
        <f>'IDT-1 Calculation'!DH94</f>
        <v>0</v>
      </c>
      <c r="E94" s="94">
        <f>'IDT-1 Calculation'!DI94</f>
        <v>0</v>
      </c>
      <c r="F94" s="94">
        <f>'IDT-1 Calculation'!DJ94</f>
        <v>-9</v>
      </c>
      <c r="G94" s="99">
        <f t="shared" si="1"/>
        <v>0</v>
      </c>
    </row>
    <row r="95" spans="1:7">
      <c r="A95" s="98" t="s">
        <v>137</v>
      </c>
      <c r="B95" s="94">
        <f>'IDT-1 Calculation'!DF95</f>
        <v>132</v>
      </c>
      <c r="C95" s="94">
        <f>'IDT-1 Calculation'!DG95</f>
        <v>-109.63</v>
      </c>
      <c r="D95" s="94">
        <f>'IDT-1 Calculation'!DH95</f>
        <v>0</v>
      </c>
      <c r="E95" s="94">
        <f>'IDT-1 Calculation'!DI95</f>
        <v>0</v>
      </c>
      <c r="F95" s="94">
        <f>'IDT-1 Calculation'!DJ95</f>
        <v>-22.37</v>
      </c>
      <c r="G95" s="99">
        <f t="shared" si="1"/>
        <v>0</v>
      </c>
    </row>
    <row r="96" spans="1:7">
      <c r="A96" s="98" t="s">
        <v>138</v>
      </c>
      <c r="B96" s="94">
        <f>'IDT-1 Calculation'!DF96</f>
        <v>113</v>
      </c>
      <c r="C96" s="94">
        <f>'IDT-1 Calculation'!DG96</f>
        <v>-81</v>
      </c>
      <c r="D96" s="94">
        <f>'IDT-1 Calculation'!DH96</f>
        <v>0</v>
      </c>
      <c r="E96" s="94">
        <f>'IDT-1 Calculation'!DI96</f>
        <v>0</v>
      </c>
      <c r="F96" s="94">
        <f>'IDT-1 Calculation'!DJ96</f>
        <v>-32</v>
      </c>
      <c r="G96" s="99">
        <f t="shared" si="1"/>
        <v>0</v>
      </c>
    </row>
    <row r="97" spans="1:7">
      <c r="A97" s="98" t="s">
        <v>139</v>
      </c>
      <c r="B97" s="94">
        <f>'IDT-1 Calculation'!DF97</f>
        <v>96</v>
      </c>
      <c r="C97" s="94">
        <f>'IDT-1 Calculation'!DG97</f>
        <v>-47.89</v>
      </c>
      <c r="D97" s="94">
        <f>'IDT-1 Calculation'!DH97</f>
        <v>0</v>
      </c>
      <c r="E97" s="94">
        <f>'IDT-1 Calculation'!DI97</f>
        <v>0</v>
      </c>
      <c r="F97" s="94">
        <f>'IDT-1 Calculation'!DJ97</f>
        <v>-48.11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77</v>
      </c>
      <c r="C98" s="107">
        <f>'IDT-1 Calculation'!DG98</f>
        <v>-32.598999999999997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-44.401000000000003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0.59162099999999995</v>
      </c>
      <c r="C99" s="110">
        <f>SUM(C3:C98)/4000</f>
        <v>-0.46637725000000002</v>
      </c>
      <c r="D99" s="110">
        <f>SUM(D3:D98)/4000</f>
        <v>0</v>
      </c>
      <c r="E99" s="110">
        <f>SUM(E3:E98)/4000</f>
        <v>0</v>
      </c>
      <c r="F99" s="110">
        <f>SUM(F3:F98)/4000</f>
        <v>-0.12524375000000001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10.86</v>
      </c>
      <c r="E3" s="201">
        <v>0</v>
      </c>
      <c r="F3" s="201">
        <v>0</v>
      </c>
      <c r="G3" s="201">
        <v>17.649999999999999</v>
      </c>
      <c r="H3" s="201">
        <v>0</v>
      </c>
      <c r="I3" s="201">
        <v>0</v>
      </c>
      <c r="J3" s="201">
        <v>22.27</v>
      </c>
      <c r="K3" s="201">
        <v>77.22</v>
      </c>
      <c r="L3" s="201">
        <v>41.27</v>
      </c>
      <c r="M3" s="201">
        <v>0</v>
      </c>
      <c r="N3" s="201">
        <v>1</v>
      </c>
      <c r="O3" s="201">
        <v>1.67</v>
      </c>
      <c r="P3" s="201">
        <v>2.2799999999999998</v>
      </c>
      <c r="Q3" s="201">
        <v>0.9</v>
      </c>
      <c r="R3" s="201">
        <v>0.45</v>
      </c>
      <c r="S3" s="201">
        <v>2.97</v>
      </c>
      <c r="T3" s="201">
        <v>0</v>
      </c>
      <c r="U3" s="201">
        <v>10.92</v>
      </c>
      <c r="V3" s="201">
        <v>0.17</v>
      </c>
      <c r="W3" s="201">
        <v>0.39</v>
      </c>
      <c r="X3" s="201">
        <v>1.24</v>
      </c>
      <c r="Y3" s="201">
        <v>0</v>
      </c>
      <c r="Z3" s="201">
        <v>2.33</v>
      </c>
      <c r="AA3" s="201">
        <v>0.76</v>
      </c>
      <c r="AB3" s="201">
        <v>0</v>
      </c>
      <c r="AC3" s="201">
        <v>9.1</v>
      </c>
      <c r="AD3" s="201">
        <v>11.37</v>
      </c>
      <c r="AE3" s="201">
        <v>0</v>
      </c>
      <c r="AF3" s="201">
        <v>0</v>
      </c>
      <c r="AG3" s="201">
        <v>43.39</v>
      </c>
      <c r="AH3" s="201">
        <v>0</v>
      </c>
      <c r="AI3" s="201">
        <v>4.82</v>
      </c>
      <c r="AJ3" s="201">
        <v>0</v>
      </c>
      <c r="AK3" s="201">
        <v>9.01</v>
      </c>
      <c r="AL3" s="201">
        <v>0</v>
      </c>
      <c r="AM3" s="201">
        <v>0</v>
      </c>
      <c r="AN3" s="201">
        <v>0</v>
      </c>
      <c r="AO3" s="201">
        <v>227.25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10.86</v>
      </c>
      <c r="E4" s="201">
        <v>0</v>
      </c>
      <c r="F4" s="201">
        <v>0</v>
      </c>
      <c r="G4" s="201">
        <v>17.649999999999999</v>
      </c>
      <c r="H4" s="201">
        <v>0</v>
      </c>
      <c r="I4" s="201">
        <v>0</v>
      </c>
      <c r="J4" s="201">
        <v>22.27</v>
      </c>
      <c r="K4" s="201">
        <v>77.22</v>
      </c>
      <c r="L4" s="201">
        <v>41.27</v>
      </c>
      <c r="M4" s="201">
        <v>0</v>
      </c>
      <c r="N4" s="201">
        <v>1</v>
      </c>
      <c r="O4" s="201">
        <v>1.67</v>
      </c>
      <c r="P4" s="201">
        <v>2.2799999999999998</v>
      </c>
      <c r="Q4" s="201">
        <v>0.9</v>
      </c>
      <c r="R4" s="201">
        <v>0.35</v>
      </c>
      <c r="S4" s="201">
        <v>2.97</v>
      </c>
      <c r="T4" s="201">
        <v>0</v>
      </c>
      <c r="U4" s="201">
        <v>10.92</v>
      </c>
      <c r="V4" s="201">
        <v>0.17</v>
      </c>
      <c r="W4" s="201">
        <v>0.39</v>
      </c>
      <c r="X4" s="201">
        <v>1.24</v>
      </c>
      <c r="Y4" s="201">
        <v>0</v>
      </c>
      <c r="Z4" s="201">
        <v>2.33</v>
      </c>
      <c r="AA4" s="201">
        <v>0.76</v>
      </c>
      <c r="AB4" s="201">
        <v>0</v>
      </c>
      <c r="AC4" s="201">
        <v>9.1</v>
      </c>
      <c r="AD4" s="201">
        <v>11.37</v>
      </c>
      <c r="AE4" s="201">
        <v>0</v>
      </c>
      <c r="AF4" s="201">
        <v>0</v>
      </c>
      <c r="AG4" s="201">
        <v>43.39</v>
      </c>
      <c r="AH4" s="201">
        <v>0</v>
      </c>
      <c r="AI4" s="201">
        <v>4.82</v>
      </c>
      <c r="AJ4" s="201">
        <v>0</v>
      </c>
      <c r="AK4" s="201">
        <v>9.01</v>
      </c>
      <c r="AL4" s="201">
        <v>0</v>
      </c>
      <c r="AM4" s="201">
        <v>0</v>
      </c>
      <c r="AN4" s="201">
        <v>0</v>
      </c>
      <c r="AO4" s="201">
        <v>227.25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10.86</v>
      </c>
      <c r="E5" s="201">
        <v>0</v>
      </c>
      <c r="F5" s="201">
        <v>0</v>
      </c>
      <c r="G5" s="201">
        <v>17.649999999999999</v>
      </c>
      <c r="H5" s="201">
        <v>0</v>
      </c>
      <c r="I5" s="201">
        <v>0</v>
      </c>
      <c r="J5" s="201">
        <v>22.27</v>
      </c>
      <c r="K5" s="201">
        <v>77.22</v>
      </c>
      <c r="L5" s="201">
        <v>41.27</v>
      </c>
      <c r="M5" s="201">
        <v>0</v>
      </c>
      <c r="N5" s="201">
        <v>1</v>
      </c>
      <c r="O5" s="201">
        <v>1.67</v>
      </c>
      <c r="P5" s="201">
        <v>2.2799999999999998</v>
      </c>
      <c r="Q5" s="201">
        <v>0.9</v>
      </c>
      <c r="R5" s="201">
        <v>4.97</v>
      </c>
      <c r="S5" s="201">
        <v>2.97</v>
      </c>
      <c r="T5" s="201">
        <v>0</v>
      </c>
      <c r="U5" s="201">
        <v>10.92</v>
      </c>
      <c r="V5" s="201">
        <v>2.33</v>
      </c>
      <c r="W5" s="201">
        <v>0.39</v>
      </c>
      <c r="X5" s="201">
        <v>1.24</v>
      </c>
      <c r="Y5" s="201">
        <v>0</v>
      </c>
      <c r="Z5" s="201">
        <v>2.33</v>
      </c>
      <c r="AA5" s="201">
        <v>1.26</v>
      </c>
      <c r="AB5" s="201">
        <v>0</v>
      </c>
      <c r="AC5" s="201">
        <v>9.1</v>
      </c>
      <c r="AD5" s="201">
        <v>11.37</v>
      </c>
      <c r="AE5" s="201">
        <v>0</v>
      </c>
      <c r="AF5" s="201">
        <v>0</v>
      </c>
      <c r="AG5" s="201">
        <v>43.39</v>
      </c>
      <c r="AH5" s="201">
        <v>0</v>
      </c>
      <c r="AI5" s="201">
        <v>4.82</v>
      </c>
      <c r="AJ5" s="201">
        <v>0</v>
      </c>
      <c r="AK5" s="201">
        <v>9.01</v>
      </c>
      <c r="AL5" s="201">
        <v>0</v>
      </c>
      <c r="AM5" s="201">
        <v>0</v>
      </c>
      <c r="AN5" s="201">
        <v>0</v>
      </c>
      <c r="AO5" s="201">
        <v>227.25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10.86</v>
      </c>
      <c r="E6" s="201">
        <v>0</v>
      </c>
      <c r="F6" s="201">
        <v>0</v>
      </c>
      <c r="G6" s="201">
        <v>17.649999999999999</v>
      </c>
      <c r="H6" s="201">
        <v>0</v>
      </c>
      <c r="I6" s="201">
        <v>0</v>
      </c>
      <c r="J6" s="201">
        <v>22.27</v>
      </c>
      <c r="K6" s="201">
        <v>77.22</v>
      </c>
      <c r="L6" s="201">
        <v>41.27</v>
      </c>
      <c r="M6" s="201">
        <v>0</v>
      </c>
      <c r="N6" s="201">
        <v>1</v>
      </c>
      <c r="O6" s="201">
        <v>1.67</v>
      </c>
      <c r="P6" s="201">
        <v>2.2799999999999998</v>
      </c>
      <c r="Q6" s="201">
        <v>0.9</v>
      </c>
      <c r="R6" s="201">
        <v>4.97</v>
      </c>
      <c r="S6" s="201">
        <v>2.97</v>
      </c>
      <c r="T6" s="201">
        <v>0</v>
      </c>
      <c r="U6" s="201">
        <v>10.92</v>
      </c>
      <c r="V6" s="201">
        <v>2.37</v>
      </c>
      <c r="W6" s="201">
        <v>0.39</v>
      </c>
      <c r="X6" s="201">
        <v>1.24</v>
      </c>
      <c r="Y6" s="201">
        <v>0</v>
      </c>
      <c r="Z6" s="201">
        <v>3.86</v>
      </c>
      <c r="AA6" s="201">
        <v>1.26</v>
      </c>
      <c r="AB6" s="201">
        <v>0</v>
      </c>
      <c r="AC6" s="201">
        <v>9.1</v>
      </c>
      <c r="AD6" s="201">
        <v>11.37</v>
      </c>
      <c r="AE6" s="201">
        <v>0</v>
      </c>
      <c r="AF6" s="201">
        <v>0</v>
      </c>
      <c r="AG6" s="201">
        <v>43.39</v>
      </c>
      <c r="AH6" s="201">
        <v>0</v>
      </c>
      <c r="AI6" s="201">
        <v>4.82</v>
      </c>
      <c r="AJ6" s="201">
        <v>0</v>
      </c>
      <c r="AK6" s="201">
        <v>9.01</v>
      </c>
      <c r="AL6" s="201">
        <v>0</v>
      </c>
      <c r="AM6" s="201">
        <v>0</v>
      </c>
      <c r="AN6" s="201">
        <v>0</v>
      </c>
      <c r="AO6" s="201">
        <v>227.25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10.86</v>
      </c>
      <c r="E7" s="201">
        <v>0</v>
      </c>
      <c r="F7" s="201">
        <v>0</v>
      </c>
      <c r="G7" s="201">
        <v>17.649999999999999</v>
      </c>
      <c r="H7" s="201">
        <v>0</v>
      </c>
      <c r="I7" s="201">
        <v>0</v>
      </c>
      <c r="J7" s="201">
        <v>22.27</v>
      </c>
      <c r="K7" s="201">
        <v>77.22</v>
      </c>
      <c r="L7" s="201">
        <v>41.27</v>
      </c>
      <c r="M7" s="201">
        <v>0</v>
      </c>
      <c r="N7" s="201">
        <v>1</v>
      </c>
      <c r="O7" s="201">
        <v>1.67</v>
      </c>
      <c r="P7" s="201">
        <v>2.2799999999999998</v>
      </c>
      <c r="Q7" s="201">
        <v>0.9</v>
      </c>
      <c r="R7" s="201">
        <v>4.9400000000000004</v>
      </c>
      <c r="S7" s="201">
        <v>2.97</v>
      </c>
      <c r="T7" s="201">
        <v>0</v>
      </c>
      <c r="U7" s="201">
        <v>10.92</v>
      </c>
      <c r="V7" s="201">
        <v>2.37</v>
      </c>
      <c r="W7" s="201">
        <v>0.39</v>
      </c>
      <c r="X7" s="201">
        <v>1.24</v>
      </c>
      <c r="Y7" s="201">
        <v>0</v>
      </c>
      <c r="Z7" s="201">
        <v>2.33</v>
      </c>
      <c r="AA7" s="201">
        <v>11.31</v>
      </c>
      <c r="AB7" s="201">
        <v>0</v>
      </c>
      <c r="AC7" s="201">
        <v>9.1</v>
      </c>
      <c r="AD7" s="201">
        <v>11.37</v>
      </c>
      <c r="AE7" s="201">
        <v>0</v>
      </c>
      <c r="AF7" s="201">
        <v>0</v>
      </c>
      <c r="AG7" s="201">
        <v>43.39</v>
      </c>
      <c r="AH7" s="201">
        <v>0</v>
      </c>
      <c r="AI7" s="201">
        <v>4.82</v>
      </c>
      <c r="AJ7" s="201">
        <v>0</v>
      </c>
      <c r="AK7" s="201">
        <v>9.01</v>
      </c>
      <c r="AL7" s="201">
        <v>0</v>
      </c>
      <c r="AM7" s="201">
        <v>0</v>
      </c>
      <c r="AN7" s="201">
        <v>0</v>
      </c>
      <c r="AO7" s="201">
        <v>227.25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10.86</v>
      </c>
      <c r="E8" s="201">
        <v>0</v>
      </c>
      <c r="F8" s="201">
        <v>0</v>
      </c>
      <c r="G8" s="201">
        <v>17.649999999999999</v>
      </c>
      <c r="H8" s="201">
        <v>0</v>
      </c>
      <c r="I8" s="201">
        <v>0</v>
      </c>
      <c r="J8" s="201">
        <v>22.27</v>
      </c>
      <c r="K8" s="201">
        <v>77.22</v>
      </c>
      <c r="L8" s="201">
        <v>41.27</v>
      </c>
      <c r="M8" s="201">
        <v>0</v>
      </c>
      <c r="N8" s="201">
        <v>1</v>
      </c>
      <c r="O8" s="201">
        <v>1.67</v>
      </c>
      <c r="P8" s="201">
        <v>2.2799999999999998</v>
      </c>
      <c r="Q8" s="201">
        <v>0.9</v>
      </c>
      <c r="R8" s="201">
        <v>4.9400000000000004</v>
      </c>
      <c r="S8" s="201">
        <v>2.97</v>
      </c>
      <c r="T8" s="201">
        <v>0</v>
      </c>
      <c r="U8" s="201">
        <v>10.92</v>
      </c>
      <c r="V8" s="201">
        <v>2.37</v>
      </c>
      <c r="W8" s="201">
        <v>0.39</v>
      </c>
      <c r="X8" s="201">
        <v>1.24</v>
      </c>
      <c r="Y8" s="201">
        <v>0</v>
      </c>
      <c r="Z8" s="201">
        <v>2.33</v>
      </c>
      <c r="AA8" s="201">
        <v>11.31</v>
      </c>
      <c r="AB8" s="201">
        <v>0</v>
      </c>
      <c r="AC8" s="201">
        <v>9.1</v>
      </c>
      <c r="AD8" s="201">
        <v>11.37</v>
      </c>
      <c r="AE8" s="201">
        <v>0</v>
      </c>
      <c r="AF8" s="201">
        <v>0</v>
      </c>
      <c r="AG8" s="201">
        <v>43.39</v>
      </c>
      <c r="AH8" s="201">
        <v>0</v>
      </c>
      <c r="AI8" s="201">
        <v>4.82</v>
      </c>
      <c r="AJ8" s="201">
        <v>0</v>
      </c>
      <c r="AK8" s="201">
        <v>9.01</v>
      </c>
      <c r="AL8" s="201">
        <v>0</v>
      </c>
      <c r="AM8" s="201">
        <v>0</v>
      </c>
      <c r="AN8" s="201">
        <v>0</v>
      </c>
      <c r="AO8" s="201">
        <v>227.25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10.86</v>
      </c>
      <c r="E9" s="201">
        <v>0</v>
      </c>
      <c r="F9" s="201">
        <v>0</v>
      </c>
      <c r="G9" s="201">
        <v>17.649999999999999</v>
      </c>
      <c r="H9" s="201">
        <v>0</v>
      </c>
      <c r="I9" s="201">
        <v>0</v>
      </c>
      <c r="J9" s="201">
        <v>22.27</v>
      </c>
      <c r="K9" s="201">
        <v>77.22</v>
      </c>
      <c r="L9" s="201">
        <v>41.27</v>
      </c>
      <c r="M9" s="201">
        <v>0</v>
      </c>
      <c r="N9" s="201">
        <v>1</v>
      </c>
      <c r="O9" s="201">
        <v>1.67</v>
      </c>
      <c r="P9" s="201">
        <v>2.2799999999999998</v>
      </c>
      <c r="Q9" s="201">
        <v>0.9</v>
      </c>
      <c r="R9" s="201">
        <v>4.9400000000000004</v>
      </c>
      <c r="S9" s="201">
        <v>2.97</v>
      </c>
      <c r="T9" s="201">
        <v>0</v>
      </c>
      <c r="U9" s="201">
        <v>10.92</v>
      </c>
      <c r="V9" s="201">
        <v>2.37</v>
      </c>
      <c r="W9" s="201">
        <v>0.39</v>
      </c>
      <c r="X9" s="201">
        <v>1.24</v>
      </c>
      <c r="Y9" s="201">
        <v>0</v>
      </c>
      <c r="Z9" s="201">
        <v>2.33</v>
      </c>
      <c r="AA9" s="201">
        <v>11.31</v>
      </c>
      <c r="AB9" s="201">
        <v>0</v>
      </c>
      <c r="AC9" s="201">
        <v>9.1</v>
      </c>
      <c r="AD9" s="201">
        <v>11.37</v>
      </c>
      <c r="AE9" s="201">
        <v>0</v>
      </c>
      <c r="AF9" s="201">
        <v>0</v>
      </c>
      <c r="AG9" s="201">
        <v>43.39</v>
      </c>
      <c r="AH9" s="201">
        <v>0</v>
      </c>
      <c r="AI9" s="201">
        <v>4.82</v>
      </c>
      <c r="AJ9" s="201">
        <v>0</v>
      </c>
      <c r="AK9" s="201">
        <v>9.01</v>
      </c>
      <c r="AL9" s="201">
        <v>0</v>
      </c>
      <c r="AM9" s="201">
        <v>0</v>
      </c>
      <c r="AN9" s="201">
        <v>0</v>
      </c>
      <c r="AO9" s="201">
        <v>227.25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10.86</v>
      </c>
      <c r="E10" s="201">
        <v>0</v>
      </c>
      <c r="F10" s="201">
        <v>0</v>
      </c>
      <c r="G10" s="201">
        <v>17.649999999999999</v>
      </c>
      <c r="H10" s="201">
        <v>0</v>
      </c>
      <c r="I10" s="201">
        <v>0</v>
      </c>
      <c r="J10" s="201">
        <v>22.27</v>
      </c>
      <c r="K10" s="201">
        <v>77.22</v>
      </c>
      <c r="L10" s="201">
        <v>41.27</v>
      </c>
      <c r="M10" s="201">
        <v>0</v>
      </c>
      <c r="N10" s="201">
        <v>1</v>
      </c>
      <c r="O10" s="201">
        <v>1.67</v>
      </c>
      <c r="P10" s="201">
        <v>2.2799999999999998</v>
      </c>
      <c r="Q10" s="201">
        <v>0.9</v>
      </c>
      <c r="R10" s="201">
        <v>4.9400000000000004</v>
      </c>
      <c r="S10" s="201">
        <v>2.97</v>
      </c>
      <c r="T10" s="201">
        <v>0</v>
      </c>
      <c r="U10" s="201">
        <v>10.92</v>
      </c>
      <c r="V10" s="201">
        <v>2.37</v>
      </c>
      <c r="W10" s="201">
        <v>0.39</v>
      </c>
      <c r="X10" s="201">
        <v>1.24</v>
      </c>
      <c r="Y10" s="201">
        <v>0</v>
      </c>
      <c r="Z10" s="201">
        <v>2.33</v>
      </c>
      <c r="AA10" s="201">
        <v>11.31</v>
      </c>
      <c r="AB10" s="201">
        <v>0</v>
      </c>
      <c r="AC10" s="201">
        <v>9.1</v>
      </c>
      <c r="AD10" s="201">
        <v>11.37</v>
      </c>
      <c r="AE10" s="201">
        <v>0</v>
      </c>
      <c r="AF10" s="201">
        <v>0</v>
      </c>
      <c r="AG10" s="201">
        <v>43.39</v>
      </c>
      <c r="AH10" s="201">
        <v>0</v>
      </c>
      <c r="AI10" s="201">
        <v>4.82</v>
      </c>
      <c r="AJ10" s="201">
        <v>0</v>
      </c>
      <c r="AK10" s="201">
        <v>9.01</v>
      </c>
      <c r="AL10" s="201">
        <v>0</v>
      </c>
      <c r="AM10" s="201">
        <v>0</v>
      </c>
      <c r="AN10" s="201">
        <v>0</v>
      </c>
      <c r="AO10" s="201">
        <v>227.25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10.96</v>
      </c>
      <c r="E11" s="201">
        <v>0</v>
      </c>
      <c r="F11" s="201">
        <v>0</v>
      </c>
      <c r="G11" s="201">
        <v>17.649999999999999</v>
      </c>
      <c r="H11" s="201">
        <v>0</v>
      </c>
      <c r="I11" s="201">
        <v>0</v>
      </c>
      <c r="J11" s="201">
        <v>22.27</v>
      </c>
      <c r="K11" s="201">
        <v>77.22</v>
      </c>
      <c r="L11" s="201">
        <v>41.27</v>
      </c>
      <c r="M11" s="201">
        <v>0</v>
      </c>
      <c r="N11" s="201">
        <v>1</v>
      </c>
      <c r="O11" s="201">
        <v>1.67</v>
      </c>
      <c r="P11" s="201">
        <v>2.2799999999999998</v>
      </c>
      <c r="Q11" s="201">
        <v>0.9</v>
      </c>
      <c r="R11" s="201">
        <v>0.36</v>
      </c>
      <c r="S11" s="201">
        <v>2.97</v>
      </c>
      <c r="T11" s="201">
        <v>0</v>
      </c>
      <c r="U11" s="201">
        <v>10.92</v>
      </c>
      <c r="V11" s="201">
        <v>1.01</v>
      </c>
      <c r="W11" s="201">
        <v>0.2</v>
      </c>
      <c r="X11" s="201">
        <v>0.66</v>
      </c>
      <c r="Y11" s="201">
        <v>0</v>
      </c>
      <c r="Z11" s="201">
        <v>3.55</v>
      </c>
      <c r="AA11" s="201">
        <v>11.56</v>
      </c>
      <c r="AB11" s="201">
        <v>0</v>
      </c>
      <c r="AC11" s="201">
        <v>9.1</v>
      </c>
      <c r="AD11" s="201">
        <v>11.37</v>
      </c>
      <c r="AE11" s="201">
        <v>0</v>
      </c>
      <c r="AF11" s="201">
        <v>0</v>
      </c>
      <c r="AG11" s="201">
        <v>43.39</v>
      </c>
      <c r="AH11" s="201">
        <v>0</v>
      </c>
      <c r="AI11" s="201">
        <v>4.82</v>
      </c>
      <c r="AJ11" s="201">
        <v>0</v>
      </c>
      <c r="AK11" s="201">
        <v>9.01</v>
      </c>
      <c r="AL11" s="201">
        <v>0</v>
      </c>
      <c r="AM11" s="201">
        <v>0</v>
      </c>
      <c r="AN11" s="201">
        <v>0</v>
      </c>
      <c r="AO11" s="201">
        <v>227.25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10.96</v>
      </c>
      <c r="E12" s="201">
        <v>0</v>
      </c>
      <c r="F12" s="201">
        <v>0</v>
      </c>
      <c r="G12" s="201">
        <v>17.649999999999999</v>
      </c>
      <c r="H12" s="201">
        <v>0</v>
      </c>
      <c r="I12" s="201">
        <v>0</v>
      </c>
      <c r="J12" s="201">
        <v>22.27</v>
      </c>
      <c r="K12" s="201">
        <v>77.22</v>
      </c>
      <c r="L12" s="201">
        <v>41.27</v>
      </c>
      <c r="M12" s="201">
        <v>0</v>
      </c>
      <c r="N12" s="201">
        <v>1</v>
      </c>
      <c r="O12" s="201">
        <v>1.67</v>
      </c>
      <c r="P12" s="201">
        <v>2.2799999999999998</v>
      </c>
      <c r="Q12" s="201">
        <v>0.9</v>
      </c>
      <c r="R12" s="201">
        <v>0.36</v>
      </c>
      <c r="S12" s="201">
        <v>2.97</v>
      </c>
      <c r="T12" s="201">
        <v>0</v>
      </c>
      <c r="U12" s="201">
        <v>10.92</v>
      </c>
      <c r="V12" s="201">
        <v>0.18</v>
      </c>
      <c r="W12" s="201">
        <v>0.2</v>
      </c>
      <c r="X12" s="201">
        <v>0.66</v>
      </c>
      <c r="Y12" s="201">
        <v>0</v>
      </c>
      <c r="Z12" s="201">
        <v>3.55</v>
      </c>
      <c r="AA12" s="201">
        <v>11.56</v>
      </c>
      <c r="AB12" s="201">
        <v>0</v>
      </c>
      <c r="AC12" s="201">
        <v>9.1</v>
      </c>
      <c r="AD12" s="201">
        <v>11.37</v>
      </c>
      <c r="AE12" s="201">
        <v>0</v>
      </c>
      <c r="AF12" s="201">
        <v>0</v>
      </c>
      <c r="AG12" s="201">
        <v>43.39</v>
      </c>
      <c r="AH12" s="201">
        <v>0</v>
      </c>
      <c r="AI12" s="201">
        <v>4.82</v>
      </c>
      <c r="AJ12" s="201">
        <v>0</v>
      </c>
      <c r="AK12" s="201">
        <v>9.01</v>
      </c>
      <c r="AL12" s="201">
        <v>0</v>
      </c>
      <c r="AM12" s="201">
        <v>0</v>
      </c>
      <c r="AN12" s="201">
        <v>0</v>
      </c>
      <c r="AO12" s="201">
        <v>227.25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10.96</v>
      </c>
      <c r="E13" s="201">
        <v>0</v>
      </c>
      <c r="F13" s="201">
        <v>0</v>
      </c>
      <c r="G13" s="201">
        <v>17.649999999999999</v>
      </c>
      <c r="H13" s="201">
        <v>0</v>
      </c>
      <c r="I13" s="201">
        <v>0</v>
      </c>
      <c r="J13" s="201">
        <v>22.27</v>
      </c>
      <c r="K13" s="201">
        <v>77.22</v>
      </c>
      <c r="L13" s="201">
        <v>41.27</v>
      </c>
      <c r="M13" s="201">
        <v>0</v>
      </c>
      <c r="N13" s="201">
        <v>1</v>
      </c>
      <c r="O13" s="201">
        <v>1.67</v>
      </c>
      <c r="P13" s="201">
        <v>2.2799999999999998</v>
      </c>
      <c r="Q13" s="201">
        <v>0.9</v>
      </c>
      <c r="R13" s="201">
        <v>4.88</v>
      </c>
      <c r="S13" s="201">
        <v>2.97</v>
      </c>
      <c r="T13" s="201">
        <v>0</v>
      </c>
      <c r="U13" s="201">
        <v>10.92</v>
      </c>
      <c r="V13" s="201">
        <v>2.74</v>
      </c>
      <c r="W13" s="201">
        <v>0.39</v>
      </c>
      <c r="X13" s="201">
        <v>1.24</v>
      </c>
      <c r="Y13" s="201">
        <v>0</v>
      </c>
      <c r="Z13" s="201">
        <v>11.71</v>
      </c>
      <c r="AA13" s="201">
        <v>11.56</v>
      </c>
      <c r="AB13" s="201">
        <v>0</v>
      </c>
      <c r="AC13" s="201">
        <v>9.1</v>
      </c>
      <c r="AD13" s="201">
        <v>11.37</v>
      </c>
      <c r="AE13" s="201">
        <v>0</v>
      </c>
      <c r="AF13" s="201">
        <v>0</v>
      </c>
      <c r="AG13" s="201">
        <v>43.39</v>
      </c>
      <c r="AH13" s="201">
        <v>0</v>
      </c>
      <c r="AI13" s="201">
        <v>4.82</v>
      </c>
      <c r="AJ13" s="201">
        <v>0</v>
      </c>
      <c r="AK13" s="201">
        <v>9.01</v>
      </c>
      <c r="AL13" s="201">
        <v>0</v>
      </c>
      <c r="AM13" s="201">
        <v>0</v>
      </c>
      <c r="AN13" s="201">
        <v>0</v>
      </c>
      <c r="AO13" s="201">
        <v>227.25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10.96</v>
      </c>
      <c r="E14" s="201">
        <v>0</v>
      </c>
      <c r="F14" s="201">
        <v>0</v>
      </c>
      <c r="G14" s="201">
        <v>17.649999999999999</v>
      </c>
      <c r="H14" s="201">
        <v>0</v>
      </c>
      <c r="I14" s="201">
        <v>0</v>
      </c>
      <c r="J14" s="201">
        <v>22.27</v>
      </c>
      <c r="K14" s="201">
        <v>77.22</v>
      </c>
      <c r="L14" s="201">
        <v>41.27</v>
      </c>
      <c r="M14" s="201">
        <v>0</v>
      </c>
      <c r="N14" s="201">
        <v>1</v>
      </c>
      <c r="O14" s="201">
        <v>1.67</v>
      </c>
      <c r="P14" s="201">
        <v>2.2799999999999998</v>
      </c>
      <c r="Q14" s="201">
        <v>0.9</v>
      </c>
      <c r="R14" s="201">
        <v>4.9400000000000004</v>
      </c>
      <c r="S14" s="201">
        <v>2.97</v>
      </c>
      <c r="T14" s="201">
        <v>0</v>
      </c>
      <c r="U14" s="201">
        <v>10.92</v>
      </c>
      <c r="V14" s="201">
        <v>2.74</v>
      </c>
      <c r="W14" s="201">
        <v>0.39</v>
      </c>
      <c r="X14" s="201">
        <v>1.24</v>
      </c>
      <c r="Y14" s="201">
        <v>0</v>
      </c>
      <c r="Z14" s="201">
        <v>16.25</v>
      </c>
      <c r="AA14" s="201">
        <v>11.56</v>
      </c>
      <c r="AB14" s="201">
        <v>0</v>
      </c>
      <c r="AC14" s="201">
        <v>9.1</v>
      </c>
      <c r="AD14" s="201">
        <v>11.37</v>
      </c>
      <c r="AE14" s="201">
        <v>0</v>
      </c>
      <c r="AF14" s="201">
        <v>0</v>
      </c>
      <c r="AG14" s="201">
        <v>43.39</v>
      </c>
      <c r="AH14" s="201">
        <v>0</v>
      </c>
      <c r="AI14" s="201">
        <v>4.82</v>
      </c>
      <c r="AJ14" s="201">
        <v>0</v>
      </c>
      <c r="AK14" s="201">
        <v>9.01</v>
      </c>
      <c r="AL14" s="201">
        <v>0</v>
      </c>
      <c r="AM14" s="201">
        <v>0</v>
      </c>
      <c r="AN14" s="201">
        <v>0</v>
      </c>
      <c r="AO14" s="201">
        <v>227.25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10.96</v>
      </c>
      <c r="E15" s="201">
        <v>0</v>
      </c>
      <c r="F15" s="201">
        <v>0</v>
      </c>
      <c r="G15" s="201">
        <v>17.649999999999999</v>
      </c>
      <c r="H15" s="201">
        <v>0</v>
      </c>
      <c r="I15" s="201">
        <v>0</v>
      </c>
      <c r="J15" s="201">
        <v>22.27</v>
      </c>
      <c r="K15" s="201">
        <v>77.22</v>
      </c>
      <c r="L15" s="201">
        <v>41.27</v>
      </c>
      <c r="M15" s="201">
        <v>0</v>
      </c>
      <c r="N15" s="201">
        <v>0.93</v>
      </c>
      <c r="O15" s="201">
        <v>1.67</v>
      </c>
      <c r="P15" s="201">
        <v>2.2799999999999998</v>
      </c>
      <c r="Q15" s="201">
        <v>0.9</v>
      </c>
      <c r="R15" s="201">
        <v>4.9400000000000004</v>
      </c>
      <c r="S15" s="201">
        <v>2.97</v>
      </c>
      <c r="T15" s="201">
        <v>0</v>
      </c>
      <c r="U15" s="201">
        <v>10.92</v>
      </c>
      <c r="V15" s="201">
        <v>2.74</v>
      </c>
      <c r="W15" s="201">
        <v>0.39</v>
      </c>
      <c r="X15" s="201">
        <v>1.24</v>
      </c>
      <c r="Y15" s="201">
        <v>0</v>
      </c>
      <c r="Z15" s="201">
        <v>2.33</v>
      </c>
      <c r="AA15" s="201">
        <v>11.69</v>
      </c>
      <c r="AB15" s="201">
        <v>0</v>
      </c>
      <c r="AC15" s="201">
        <v>9.1</v>
      </c>
      <c r="AD15" s="201">
        <v>11.37</v>
      </c>
      <c r="AE15" s="201">
        <v>0</v>
      </c>
      <c r="AF15" s="201">
        <v>0</v>
      </c>
      <c r="AG15" s="201">
        <v>43.39</v>
      </c>
      <c r="AH15" s="201">
        <v>0</v>
      </c>
      <c r="AI15" s="201">
        <v>4.82</v>
      </c>
      <c r="AJ15" s="201">
        <v>0</v>
      </c>
      <c r="AK15" s="201">
        <v>9.01</v>
      </c>
      <c r="AL15" s="201">
        <v>0</v>
      </c>
      <c r="AM15" s="201">
        <v>0</v>
      </c>
      <c r="AN15" s="201">
        <v>0</v>
      </c>
      <c r="AO15" s="201">
        <v>227.25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10.96</v>
      </c>
      <c r="E16" s="201">
        <v>0</v>
      </c>
      <c r="F16" s="201">
        <v>0</v>
      </c>
      <c r="G16" s="201">
        <v>17.649999999999999</v>
      </c>
      <c r="H16" s="201">
        <v>0</v>
      </c>
      <c r="I16" s="201">
        <v>0</v>
      </c>
      <c r="J16" s="201">
        <v>22.27</v>
      </c>
      <c r="K16" s="201">
        <v>77.22</v>
      </c>
      <c r="L16" s="201">
        <v>41.27</v>
      </c>
      <c r="M16" s="201">
        <v>0</v>
      </c>
      <c r="N16" s="201">
        <v>0.93</v>
      </c>
      <c r="O16" s="201">
        <v>1.67</v>
      </c>
      <c r="P16" s="201">
        <v>2.2799999999999998</v>
      </c>
      <c r="Q16" s="201">
        <v>0.9</v>
      </c>
      <c r="R16" s="201">
        <v>4.9400000000000004</v>
      </c>
      <c r="S16" s="201">
        <v>2.97</v>
      </c>
      <c r="T16" s="201">
        <v>0</v>
      </c>
      <c r="U16" s="201">
        <v>10.92</v>
      </c>
      <c r="V16" s="201">
        <v>2.74</v>
      </c>
      <c r="W16" s="201">
        <v>0.39</v>
      </c>
      <c r="X16" s="201">
        <v>1.24</v>
      </c>
      <c r="Y16" s="201">
        <v>0</v>
      </c>
      <c r="Z16" s="201">
        <v>2.33</v>
      </c>
      <c r="AA16" s="201">
        <v>11.69</v>
      </c>
      <c r="AB16" s="201">
        <v>0</v>
      </c>
      <c r="AC16" s="201">
        <v>9.1</v>
      </c>
      <c r="AD16" s="201">
        <v>11.37</v>
      </c>
      <c r="AE16" s="201">
        <v>0</v>
      </c>
      <c r="AF16" s="201">
        <v>0</v>
      </c>
      <c r="AG16" s="201">
        <v>43.39</v>
      </c>
      <c r="AH16" s="201">
        <v>0</v>
      </c>
      <c r="AI16" s="201">
        <v>4.82</v>
      </c>
      <c r="AJ16" s="201">
        <v>0</v>
      </c>
      <c r="AK16" s="201">
        <v>9.01</v>
      </c>
      <c r="AL16" s="201">
        <v>0</v>
      </c>
      <c r="AM16" s="201">
        <v>0</v>
      </c>
      <c r="AN16" s="201">
        <v>0</v>
      </c>
      <c r="AO16" s="201">
        <v>227.25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10.96</v>
      </c>
      <c r="E17" s="201">
        <v>0</v>
      </c>
      <c r="F17" s="201">
        <v>0</v>
      </c>
      <c r="G17" s="201">
        <v>17.649999999999999</v>
      </c>
      <c r="H17" s="201">
        <v>0</v>
      </c>
      <c r="I17" s="201">
        <v>0</v>
      </c>
      <c r="J17" s="201">
        <v>22.27</v>
      </c>
      <c r="K17" s="201">
        <v>77.22</v>
      </c>
      <c r="L17" s="201">
        <v>41.27</v>
      </c>
      <c r="M17" s="201">
        <v>0</v>
      </c>
      <c r="N17" s="201">
        <v>0.93</v>
      </c>
      <c r="O17" s="201">
        <v>1.67</v>
      </c>
      <c r="P17" s="201">
        <v>2.2799999999999998</v>
      </c>
      <c r="Q17" s="201">
        <v>0.9</v>
      </c>
      <c r="R17" s="201">
        <v>4.9400000000000004</v>
      </c>
      <c r="S17" s="201">
        <v>2.97</v>
      </c>
      <c r="T17" s="201">
        <v>0</v>
      </c>
      <c r="U17" s="201">
        <v>10.92</v>
      </c>
      <c r="V17" s="201">
        <v>2.74</v>
      </c>
      <c r="W17" s="201">
        <v>0.39</v>
      </c>
      <c r="X17" s="201">
        <v>1.24</v>
      </c>
      <c r="Y17" s="201">
        <v>0</v>
      </c>
      <c r="Z17" s="201">
        <v>2.33</v>
      </c>
      <c r="AA17" s="201">
        <v>11.69</v>
      </c>
      <c r="AB17" s="201">
        <v>0</v>
      </c>
      <c r="AC17" s="201">
        <v>9.1</v>
      </c>
      <c r="AD17" s="201">
        <v>11.37</v>
      </c>
      <c r="AE17" s="201">
        <v>0</v>
      </c>
      <c r="AF17" s="201">
        <v>0</v>
      </c>
      <c r="AG17" s="201">
        <v>43.39</v>
      </c>
      <c r="AH17" s="201">
        <v>0</v>
      </c>
      <c r="AI17" s="201">
        <v>4.82</v>
      </c>
      <c r="AJ17" s="201">
        <v>0</v>
      </c>
      <c r="AK17" s="201">
        <v>9.01</v>
      </c>
      <c r="AL17" s="201">
        <v>0</v>
      </c>
      <c r="AM17" s="201">
        <v>0</v>
      </c>
      <c r="AN17" s="201">
        <v>0</v>
      </c>
      <c r="AO17" s="201">
        <v>227.25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10.96</v>
      </c>
      <c r="E18" s="201">
        <v>0</v>
      </c>
      <c r="F18" s="201">
        <v>0</v>
      </c>
      <c r="G18" s="201">
        <v>17.649999999999999</v>
      </c>
      <c r="H18" s="201">
        <v>0</v>
      </c>
      <c r="I18" s="201">
        <v>0</v>
      </c>
      <c r="J18" s="201">
        <v>22.27</v>
      </c>
      <c r="K18" s="201">
        <v>77.22</v>
      </c>
      <c r="L18" s="201">
        <v>41.27</v>
      </c>
      <c r="M18" s="201">
        <v>0</v>
      </c>
      <c r="N18" s="201">
        <v>0.93</v>
      </c>
      <c r="O18" s="201">
        <v>1.67</v>
      </c>
      <c r="P18" s="201">
        <v>2.2799999999999998</v>
      </c>
      <c r="Q18" s="201">
        <v>0.9</v>
      </c>
      <c r="R18" s="201">
        <v>4.9400000000000004</v>
      </c>
      <c r="S18" s="201">
        <v>2.97</v>
      </c>
      <c r="T18" s="201">
        <v>0</v>
      </c>
      <c r="U18" s="201">
        <v>10.92</v>
      </c>
      <c r="V18" s="201">
        <v>2.74</v>
      </c>
      <c r="W18" s="201">
        <v>0.39</v>
      </c>
      <c r="X18" s="201">
        <v>1.24</v>
      </c>
      <c r="Y18" s="201">
        <v>0</v>
      </c>
      <c r="Z18" s="201">
        <v>2.33</v>
      </c>
      <c r="AA18" s="201">
        <v>11.69</v>
      </c>
      <c r="AB18" s="201">
        <v>0</v>
      </c>
      <c r="AC18" s="201">
        <v>9.1</v>
      </c>
      <c r="AD18" s="201">
        <v>11.37</v>
      </c>
      <c r="AE18" s="201">
        <v>0</v>
      </c>
      <c r="AF18" s="201">
        <v>0</v>
      </c>
      <c r="AG18" s="201">
        <v>43.39</v>
      </c>
      <c r="AH18" s="201">
        <v>0</v>
      </c>
      <c r="AI18" s="201">
        <v>4.82</v>
      </c>
      <c r="AJ18" s="201">
        <v>0</v>
      </c>
      <c r="AK18" s="201">
        <v>9.01</v>
      </c>
      <c r="AL18" s="201">
        <v>0</v>
      </c>
      <c r="AM18" s="201">
        <v>0</v>
      </c>
      <c r="AN18" s="201">
        <v>0</v>
      </c>
      <c r="AO18" s="201">
        <v>227.25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10.96</v>
      </c>
      <c r="E19" s="201">
        <v>0</v>
      </c>
      <c r="F19" s="201">
        <v>0</v>
      </c>
      <c r="G19" s="201">
        <v>17.649999999999999</v>
      </c>
      <c r="H19" s="201">
        <v>0</v>
      </c>
      <c r="I19" s="201">
        <v>0</v>
      </c>
      <c r="J19" s="201">
        <v>22.27</v>
      </c>
      <c r="K19" s="201">
        <v>77.22</v>
      </c>
      <c r="L19" s="201">
        <v>41.27</v>
      </c>
      <c r="M19" s="201">
        <v>0</v>
      </c>
      <c r="N19" s="201">
        <v>0.93</v>
      </c>
      <c r="O19" s="201">
        <v>1.67</v>
      </c>
      <c r="P19" s="201">
        <v>2.2799999999999998</v>
      </c>
      <c r="Q19" s="201">
        <v>0.9</v>
      </c>
      <c r="R19" s="201">
        <v>4.9400000000000004</v>
      </c>
      <c r="S19" s="201">
        <v>2.97</v>
      </c>
      <c r="T19" s="201">
        <v>0</v>
      </c>
      <c r="U19" s="201">
        <v>10.92</v>
      </c>
      <c r="V19" s="201">
        <v>2.74</v>
      </c>
      <c r="W19" s="201">
        <v>0.39</v>
      </c>
      <c r="X19" s="201">
        <v>1.24</v>
      </c>
      <c r="Y19" s="201">
        <v>0</v>
      </c>
      <c r="Z19" s="201">
        <v>2.33</v>
      </c>
      <c r="AA19" s="201">
        <v>11.69</v>
      </c>
      <c r="AB19" s="201">
        <v>0</v>
      </c>
      <c r="AC19" s="201">
        <v>9.1</v>
      </c>
      <c r="AD19" s="201">
        <v>11.37</v>
      </c>
      <c r="AE19" s="201">
        <v>0</v>
      </c>
      <c r="AF19" s="201">
        <v>0</v>
      </c>
      <c r="AG19" s="201">
        <v>43.39</v>
      </c>
      <c r="AH19" s="201">
        <v>0</v>
      </c>
      <c r="AI19" s="201">
        <v>4.82</v>
      </c>
      <c r="AJ19" s="201">
        <v>0</v>
      </c>
      <c r="AK19" s="201">
        <v>9.01</v>
      </c>
      <c r="AL19" s="201">
        <v>0</v>
      </c>
      <c r="AM19" s="201">
        <v>0</v>
      </c>
      <c r="AN19" s="201">
        <v>0</v>
      </c>
      <c r="AO19" s="201">
        <v>227.25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10.96</v>
      </c>
      <c r="E20" s="201">
        <v>0</v>
      </c>
      <c r="F20" s="201">
        <v>0</v>
      </c>
      <c r="G20" s="201">
        <v>17.649999999999999</v>
      </c>
      <c r="H20" s="201">
        <v>0</v>
      </c>
      <c r="I20" s="201">
        <v>0</v>
      </c>
      <c r="J20" s="201">
        <v>22.27</v>
      </c>
      <c r="K20" s="201">
        <v>77.22</v>
      </c>
      <c r="L20" s="201">
        <v>41.27</v>
      </c>
      <c r="M20" s="201">
        <v>0</v>
      </c>
      <c r="N20" s="201">
        <v>0.93</v>
      </c>
      <c r="O20" s="201">
        <v>1.67</v>
      </c>
      <c r="P20" s="201">
        <v>2.2799999999999998</v>
      </c>
      <c r="Q20" s="201">
        <v>0.9</v>
      </c>
      <c r="R20" s="201">
        <v>4.9400000000000004</v>
      </c>
      <c r="S20" s="201">
        <v>2.97</v>
      </c>
      <c r="T20" s="201">
        <v>0</v>
      </c>
      <c r="U20" s="201">
        <v>10.92</v>
      </c>
      <c r="V20" s="201">
        <v>2.74</v>
      </c>
      <c r="W20" s="201">
        <v>0.39</v>
      </c>
      <c r="X20" s="201">
        <v>1.24</v>
      </c>
      <c r="Y20" s="201">
        <v>0</v>
      </c>
      <c r="Z20" s="201">
        <v>2.33</v>
      </c>
      <c r="AA20" s="201">
        <v>11.69</v>
      </c>
      <c r="AB20" s="201">
        <v>0</v>
      </c>
      <c r="AC20" s="201">
        <v>9.1</v>
      </c>
      <c r="AD20" s="201">
        <v>11.37</v>
      </c>
      <c r="AE20" s="201">
        <v>0</v>
      </c>
      <c r="AF20" s="201">
        <v>0</v>
      </c>
      <c r="AG20" s="201">
        <v>43.39</v>
      </c>
      <c r="AH20" s="201">
        <v>0</v>
      </c>
      <c r="AI20" s="201">
        <v>4.82</v>
      </c>
      <c r="AJ20" s="201">
        <v>0</v>
      </c>
      <c r="AK20" s="201">
        <v>9.01</v>
      </c>
      <c r="AL20" s="201">
        <v>0</v>
      </c>
      <c r="AM20" s="201">
        <v>0</v>
      </c>
      <c r="AN20" s="201">
        <v>0</v>
      </c>
      <c r="AO20" s="201">
        <v>227.25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10.96</v>
      </c>
      <c r="E21" s="201">
        <v>0</v>
      </c>
      <c r="F21" s="201">
        <v>0</v>
      </c>
      <c r="G21" s="201">
        <v>17.649999999999999</v>
      </c>
      <c r="H21" s="201">
        <v>0</v>
      </c>
      <c r="I21" s="201">
        <v>0</v>
      </c>
      <c r="J21" s="201">
        <v>22.27</v>
      </c>
      <c r="K21" s="201">
        <v>77.22</v>
      </c>
      <c r="L21" s="201">
        <v>41.27</v>
      </c>
      <c r="M21" s="201">
        <v>0</v>
      </c>
      <c r="N21" s="201">
        <v>0.93</v>
      </c>
      <c r="O21" s="201">
        <v>1.67</v>
      </c>
      <c r="P21" s="201">
        <v>2.2799999999999998</v>
      </c>
      <c r="Q21" s="201">
        <v>0.9</v>
      </c>
      <c r="R21" s="201">
        <v>4.9400000000000004</v>
      </c>
      <c r="S21" s="201">
        <v>2.97</v>
      </c>
      <c r="T21" s="201">
        <v>0</v>
      </c>
      <c r="U21" s="201">
        <v>10.92</v>
      </c>
      <c r="V21" s="201">
        <v>2.74</v>
      </c>
      <c r="W21" s="201">
        <v>0.39</v>
      </c>
      <c r="X21" s="201">
        <v>1.24</v>
      </c>
      <c r="Y21" s="201">
        <v>0</v>
      </c>
      <c r="Z21" s="201">
        <v>2.33</v>
      </c>
      <c r="AA21" s="201">
        <v>11.69</v>
      </c>
      <c r="AB21" s="201">
        <v>0</v>
      </c>
      <c r="AC21" s="201">
        <v>9.1</v>
      </c>
      <c r="AD21" s="201">
        <v>11.37</v>
      </c>
      <c r="AE21" s="201">
        <v>0</v>
      </c>
      <c r="AF21" s="201">
        <v>0</v>
      </c>
      <c r="AG21" s="201">
        <v>43.39</v>
      </c>
      <c r="AH21" s="201">
        <v>0</v>
      </c>
      <c r="AI21" s="201">
        <v>4.82</v>
      </c>
      <c r="AJ21" s="201">
        <v>0</v>
      </c>
      <c r="AK21" s="201">
        <v>9.01</v>
      </c>
      <c r="AL21" s="201">
        <v>0</v>
      </c>
      <c r="AM21" s="201">
        <v>0</v>
      </c>
      <c r="AN21" s="201">
        <v>0</v>
      </c>
      <c r="AO21" s="201">
        <v>227.25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10.96</v>
      </c>
      <c r="E22" s="201">
        <v>0</v>
      </c>
      <c r="F22" s="201">
        <v>0</v>
      </c>
      <c r="G22" s="201">
        <v>17.649999999999999</v>
      </c>
      <c r="H22" s="201">
        <v>0</v>
      </c>
      <c r="I22" s="201">
        <v>0</v>
      </c>
      <c r="J22" s="201">
        <v>22.27</v>
      </c>
      <c r="K22" s="201">
        <v>77.22</v>
      </c>
      <c r="L22" s="201">
        <v>41.27</v>
      </c>
      <c r="M22" s="201">
        <v>0</v>
      </c>
      <c r="N22" s="201">
        <v>0.93</v>
      </c>
      <c r="O22" s="201">
        <v>1.67</v>
      </c>
      <c r="P22" s="201">
        <v>2.2799999999999998</v>
      </c>
      <c r="Q22" s="201">
        <v>0.9</v>
      </c>
      <c r="R22" s="201">
        <v>4.9400000000000004</v>
      </c>
      <c r="S22" s="201">
        <v>2.97</v>
      </c>
      <c r="T22" s="201">
        <v>0</v>
      </c>
      <c r="U22" s="201">
        <v>10.92</v>
      </c>
      <c r="V22" s="201">
        <v>0.18</v>
      </c>
      <c r="W22" s="201">
        <v>0.39</v>
      </c>
      <c r="X22" s="201">
        <v>1.24</v>
      </c>
      <c r="Y22" s="201">
        <v>0</v>
      </c>
      <c r="Z22" s="201">
        <v>2.33</v>
      </c>
      <c r="AA22" s="201">
        <v>0.76</v>
      </c>
      <c r="AB22" s="201">
        <v>0</v>
      </c>
      <c r="AC22" s="201">
        <v>9.1</v>
      </c>
      <c r="AD22" s="201">
        <v>11.37</v>
      </c>
      <c r="AE22" s="201">
        <v>0</v>
      </c>
      <c r="AF22" s="201">
        <v>0</v>
      </c>
      <c r="AG22" s="201">
        <v>43.39</v>
      </c>
      <c r="AH22" s="201">
        <v>0</v>
      </c>
      <c r="AI22" s="201">
        <v>4.82</v>
      </c>
      <c r="AJ22" s="201">
        <v>0</v>
      </c>
      <c r="AK22" s="201">
        <v>9.01</v>
      </c>
      <c r="AL22" s="201">
        <v>0</v>
      </c>
      <c r="AM22" s="201">
        <v>0</v>
      </c>
      <c r="AN22" s="201">
        <v>0</v>
      </c>
      <c r="AO22" s="201">
        <v>227.25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10.96</v>
      </c>
      <c r="E23" s="201">
        <v>0</v>
      </c>
      <c r="F23" s="201">
        <v>0</v>
      </c>
      <c r="G23" s="201">
        <v>17.649999999999999</v>
      </c>
      <c r="H23" s="201">
        <v>0</v>
      </c>
      <c r="I23" s="201">
        <v>0</v>
      </c>
      <c r="J23" s="201">
        <v>22.27</v>
      </c>
      <c r="K23" s="201">
        <v>77.22</v>
      </c>
      <c r="L23" s="201">
        <v>41.27</v>
      </c>
      <c r="M23" s="201">
        <v>0</v>
      </c>
      <c r="N23" s="201">
        <v>0.93</v>
      </c>
      <c r="O23" s="201">
        <v>1.67</v>
      </c>
      <c r="P23" s="201">
        <v>2.2799999999999998</v>
      </c>
      <c r="Q23" s="201">
        <v>0.9</v>
      </c>
      <c r="R23" s="201">
        <v>4.9400000000000004</v>
      </c>
      <c r="S23" s="201">
        <v>2.97</v>
      </c>
      <c r="T23" s="201">
        <v>0</v>
      </c>
      <c r="U23" s="201">
        <v>10.92</v>
      </c>
      <c r="V23" s="201">
        <v>0.18</v>
      </c>
      <c r="W23" s="201">
        <v>0.39</v>
      </c>
      <c r="X23" s="201">
        <v>1.24</v>
      </c>
      <c r="Y23" s="201">
        <v>0</v>
      </c>
      <c r="Z23" s="201">
        <v>2.33</v>
      </c>
      <c r="AA23" s="201">
        <v>0.76</v>
      </c>
      <c r="AB23" s="201">
        <v>0</v>
      </c>
      <c r="AC23" s="201">
        <v>9.1</v>
      </c>
      <c r="AD23" s="201">
        <v>11.37</v>
      </c>
      <c r="AE23" s="201">
        <v>0</v>
      </c>
      <c r="AF23" s="201">
        <v>0</v>
      </c>
      <c r="AG23" s="201">
        <v>43.39</v>
      </c>
      <c r="AH23" s="201">
        <v>0</v>
      </c>
      <c r="AI23" s="201">
        <v>4.82</v>
      </c>
      <c r="AJ23" s="201">
        <v>0</v>
      </c>
      <c r="AK23" s="201">
        <v>9.01</v>
      </c>
      <c r="AL23" s="201">
        <v>0</v>
      </c>
      <c r="AM23" s="201">
        <v>0</v>
      </c>
      <c r="AN23" s="201">
        <v>0</v>
      </c>
      <c r="AO23" s="201">
        <v>227.25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10.96</v>
      </c>
      <c r="E24" s="201">
        <v>0</v>
      </c>
      <c r="F24" s="201">
        <v>0</v>
      </c>
      <c r="G24" s="201">
        <v>17.649999999999999</v>
      </c>
      <c r="H24" s="201">
        <v>0</v>
      </c>
      <c r="I24" s="201">
        <v>0</v>
      </c>
      <c r="J24" s="201">
        <v>22.27</v>
      </c>
      <c r="K24" s="201">
        <v>77.22</v>
      </c>
      <c r="L24" s="201">
        <v>41.27</v>
      </c>
      <c r="M24" s="201">
        <v>0</v>
      </c>
      <c r="N24" s="201">
        <v>0.93</v>
      </c>
      <c r="O24" s="201">
        <v>1.67</v>
      </c>
      <c r="P24" s="201">
        <v>2.2799999999999998</v>
      </c>
      <c r="Q24" s="201">
        <v>0.9</v>
      </c>
      <c r="R24" s="201">
        <v>4.9400000000000004</v>
      </c>
      <c r="S24" s="201">
        <v>2.97</v>
      </c>
      <c r="T24" s="201">
        <v>0</v>
      </c>
      <c r="U24" s="201">
        <v>10.92</v>
      </c>
      <c r="V24" s="201">
        <v>0.18</v>
      </c>
      <c r="W24" s="201">
        <v>0.39</v>
      </c>
      <c r="X24" s="201">
        <v>1.24</v>
      </c>
      <c r="Y24" s="201">
        <v>0</v>
      </c>
      <c r="Z24" s="201">
        <v>2.33</v>
      </c>
      <c r="AA24" s="201">
        <v>0.76</v>
      </c>
      <c r="AB24" s="201">
        <v>0</v>
      </c>
      <c r="AC24" s="201">
        <v>9.1</v>
      </c>
      <c r="AD24" s="201">
        <v>11.37</v>
      </c>
      <c r="AE24" s="201">
        <v>0</v>
      </c>
      <c r="AF24" s="201">
        <v>0</v>
      </c>
      <c r="AG24" s="201">
        <v>43.39</v>
      </c>
      <c r="AH24" s="201">
        <v>0</v>
      </c>
      <c r="AI24" s="201">
        <v>4.82</v>
      </c>
      <c r="AJ24" s="201">
        <v>0</v>
      </c>
      <c r="AK24" s="201">
        <v>9.01</v>
      </c>
      <c r="AL24" s="201">
        <v>0</v>
      </c>
      <c r="AM24" s="201">
        <v>0</v>
      </c>
      <c r="AN24" s="201">
        <v>0</v>
      </c>
      <c r="AO24" s="201">
        <v>227.25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10.96</v>
      </c>
      <c r="E25" s="201">
        <v>0</v>
      </c>
      <c r="F25" s="201">
        <v>0</v>
      </c>
      <c r="G25" s="201">
        <v>17.649999999999999</v>
      </c>
      <c r="H25" s="201">
        <v>0</v>
      </c>
      <c r="I25" s="201">
        <v>0</v>
      </c>
      <c r="J25" s="201">
        <v>22.27</v>
      </c>
      <c r="K25" s="201">
        <v>77.22</v>
      </c>
      <c r="L25" s="201">
        <v>41.27</v>
      </c>
      <c r="M25" s="201">
        <v>0</v>
      </c>
      <c r="N25" s="201">
        <v>0.93</v>
      </c>
      <c r="O25" s="201">
        <v>1.67</v>
      </c>
      <c r="P25" s="201">
        <v>2.2799999999999998</v>
      </c>
      <c r="Q25" s="201">
        <v>0.9</v>
      </c>
      <c r="R25" s="201">
        <v>4.9400000000000004</v>
      </c>
      <c r="S25" s="201">
        <v>2.97</v>
      </c>
      <c r="T25" s="201">
        <v>0</v>
      </c>
      <c r="U25" s="201">
        <v>10.92</v>
      </c>
      <c r="V25" s="201">
        <v>0.18</v>
      </c>
      <c r="W25" s="201">
        <v>0.39</v>
      </c>
      <c r="X25" s="201">
        <v>1.24</v>
      </c>
      <c r="Y25" s="201">
        <v>0</v>
      </c>
      <c r="Z25" s="201">
        <v>2.33</v>
      </c>
      <c r="AA25" s="201">
        <v>11.69</v>
      </c>
      <c r="AB25" s="201">
        <v>0</v>
      </c>
      <c r="AC25" s="201">
        <v>9.1</v>
      </c>
      <c r="AD25" s="201">
        <v>11.37</v>
      </c>
      <c r="AE25" s="201">
        <v>0</v>
      </c>
      <c r="AF25" s="201">
        <v>0</v>
      </c>
      <c r="AG25" s="201">
        <v>43.39</v>
      </c>
      <c r="AH25" s="201">
        <v>0</v>
      </c>
      <c r="AI25" s="201">
        <v>4.82</v>
      </c>
      <c r="AJ25" s="201">
        <v>0</v>
      </c>
      <c r="AK25" s="201">
        <v>9.01</v>
      </c>
      <c r="AL25" s="201">
        <v>0</v>
      </c>
      <c r="AM25" s="201">
        <v>0</v>
      </c>
      <c r="AN25" s="201">
        <v>0</v>
      </c>
      <c r="AO25" s="201">
        <v>227.25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10.96</v>
      </c>
      <c r="E26" s="201">
        <v>0</v>
      </c>
      <c r="F26" s="201">
        <v>0</v>
      </c>
      <c r="G26" s="201">
        <v>17.649999999999999</v>
      </c>
      <c r="H26" s="201">
        <v>0</v>
      </c>
      <c r="I26" s="201">
        <v>0</v>
      </c>
      <c r="J26" s="201">
        <v>22.27</v>
      </c>
      <c r="K26" s="201">
        <v>77.22</v>
      </c>
      <c r="L26" s="201">
        <v>41.27</v>
      </c>
      <c r="M26" s="201">
        <v>0</v>
      </c>
      <c r="N26" s="201">
        <v>0.93</v>
      </c>
      <c r="O26" s="201">
        <v>1.67</v>
      </c>
      <c r="P26" s="201">
        <v>2.2799999999999998</v>
      </c>
      <c r="Q26" s="201">
        <v>0.9</v>
      </c>
      <c r="R26" s="201">
        <v>4.9400000000000004</v>
      </c>
      <c r="S26" s="201">
        <v>2.97</v>
      </c>
      <c r="T26" s="201">
        <v>0</v>
      </c>
      <c r="U26" s="201">
        <v>10.92</v>
      </c>
      <c r="V26" s="201">
        <v>2.74</v>
      </c>
      <c r="W26" s="201">
        <v>0.39</v>
      </c>
      <c r="X26" s="201">
        <v>1.24</v>
      </c>
      <c r="Y26" s="201">
        <v>0</v>
      </c>
      <c r="Z26" s="201">
        <v>2.33</v>
      </c>
      <c r="AA26" s="201">
        <v>11.69</v>
      </c>
      <c r="AB26" s="201">
        <v>0</v>
      </c>
      <c r="AC26" s="201">
        <v>9.1</v>
      </c>
      <c r="AD26" s="201">
        <v>11.37</v>
      </c>
      <c r="AE26" s="201">
        <v>0</v>
      </c>
      <c r="AF26" s="201">
        <v>0</v>
      </c>
      <c r="AG26" s="201">
        <v>43.39</v>
      </c>
      <c r="AH26" s="201">
        <v>0</v>
      </c>
      <c r="AI26" s="201">
        <v>4.82</v>
      </c>
      <c r="AJ26" s="201">
        <v>0</v>
      </c>
      <c r="AK26" s="201">
        <v>9.01</v>
      </c>
      <c r="AL26" s="201">
        <v>0</v>
      </c>
      <c r="AM26" s="201">
        <v>0</v>
      </c>
      <c r="AN26" s="201">
        <v>0</v>
      </c>
      <c r="AO26" s="201">
        <v>227.25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10.96</v>
      </c>
      <c r="E27" s="201">
        <v>0</v>
      </c>
      <c r="F27" s="201">
        <v>0</v>
      </c>
      <c r="G27" s="201">
        <v>17.649999999999999</v>
      </c>
      <c r="H27" s="201">
        <v>0</v>
      </c>
      <c r="I27" s="201">
        <v>0</v>
      </c>
      <c r="J27" s="201">
        <v>22.27</v>
      </c>
      <c r="K27" s="201">
        <v>77.22</v>
      </c>
      <c r="L27" s="201">
        <v>41.27</v>
      </c>
      <c r="M27" s="201">
        <v>0</v>
      </c>
      <c r="N27" s="201">
        <v>0.93</v>
      </c>
      <c r="O27" s="201">
        <v>1.67</v>
      </c>
      <c r="P27" s="201">
        <v>2.2799999999999998</v>
      </c>
      <c r="Q27" s="201">
        <v>0.9</v>
      </c>
      <c r="R27" s="201">
        <v>4.9400000000000004</v>
      </c>
      <c r="S27" s="201">
        <v>2.97</v>
      </c>
      <c r="T27" s="201">
        <v>0</v>
      </c>
      <c r="U27" s="201">
        <v>10.92</v>
      </c>
      <c r="V27" s="201">
        <v>2.74</v>
      </c>
      <c r="W27" s="201">
        <v>0.39</v>
      </c>
      <c r="X27" s="201">
        <v>1.3</v>
      </c>
      <c r="Y27" s="201">
        <v>0</v>
      </c>
      <c r="Z27" s="201">
        <v>2.33</v>
      </c>
      <c r="AA27" s="201">
        <v>11.31</v>
      </c>
      <c r="AB27" s="201">
        <v>0</v>
      </c>
      <c r="AC27" s="201">
        <v>9.1</v>
      </c>
      <c r="AD27" s="201">
        <v>11.37</v>
      </c>
      <c r="AE27" s="201">
        <v>0</v>
      </c>
      <c r="AF27" s="201">
        <v>0</v>
      </c>
      <c r="AG27" s="201">
        <v>43.39</v>
      </c>
      <c r="AH27" s="201">
        <v>0</v>
      </c>
      <c r="AI27" s="201">
        <v>4.82</v>
      </c>
      <c r="AJ27" s="201">
        <v>0</v>
      </c>
      <c r="AK27" s="201">
        <v>9.01</v>
      </c>
      <c r="AL27" s="201">
        <v>0</v>
      </c>
      <c r="AM27" s="201">
        <v>0</v>
      </c>
      <c r="AN27" s="201">
        <v>0</v>
      </c>
      <c r="AO27" s="201">
        <v>227.25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10.96</v>
      </c>
      <c r="E28" s="201">
        <v>0</v>
      </c>
      <c r="F28" s="201">
        <v>0</v>
      </c>
      <c r="G28" s="201">
        <v>17.649999999999999</v>
      </c>
      <c r="H28" s="201">
        <v>0</v>
      </c>
      <c r="I28" s="201">
        <v>0</v>
      </c>
      <c r="J28" s="201">
        <v>22.27</v>
      </c>
      <c r="K28" s="201">
        <v>77.22</v>
      </c>
      <c r="L28" s="201">
        <v>41.27</v>
      </c>
      <c r="M28" s="201">
        <v>0</v>
      </c>
      <c r="N28" s="201">
        <v>0.93</v>
      </c>
      <c r="O28" s="201">
        <v>1.67</v>
      </c>
      <c r="P28" s="201">
        <v>2.2799999999999998</v>
      </c>
      <c r="Q28" s="201">
        <v>0.9</v>
      </c>
      <c r="R28" s="201">
        <v>4.9400000000000004</v>
      </c>
      <c r="S28" s="201">
        <v>2.97</v>
      </c>
      <c r="T28" s="201">
        <v>0</v>
      </c>
      <c r="U28" s="201">
        <v>10.92</v>
      </c>
      <c r="V28" s="201">
        <v>2.74</v>
      </c>
      <c r="W28" s="201">
        <v>0.39</v>
      </c>
      <c r="X28" s="201">
        <v>1.24</v>
      </c>
      <c r="Y28" s="201">
        <v>0</v>
      </c>
      <c r="Z28" s="201">
        <v>2.33</v>
      </c>
      <c r="AA28" s="201">
        <v>11.31</v>
      </c>
      <c r="AB28" s="201">
        <v>0</v>
      </c>
      <c r="AC28" s="201">
        <v>9.1</v>
      </c>
      <c r="AD28" s="201">
        <v>11.37</v>
      </c>
      <c r="AE28" s="201">
        <v>0</v>
      </c>
      <c r="AF28" s="201">
        <v>0</v>
      </c>
      <c r="AG28" s="201">
        <v>43.39</v>
      </c>
      <c r="AH28" s="201">
        <v>0</v>
      </c>
      <c r="AI28" s="201">
        <v>4.82</v>
      </c>
      <c r="AJ28" s="201">
        <v>0</v>
      </c>
      <c r="AK28" s="201">
        <v>9.01</v>
      </c>
      <c r="AL28" s="201">
        <v>0</v>
      </c>
      <c r="AM28" s="201">
        <v>0</v>
      </c>
      <c r="AN28" s="201">
        <v>0</v>
      </c>
      <c r="AO28" s="201">
        <v>227.25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10.96</v>
      </c>
      <c r="E29" s="201">
        <v>0</v>
      </c>
      <c r="F29" s="201">
        <v>0</v>
      </c>
      <c r="G29" s="201">
        <v>17.649999999999999</v>
      </c>
      <c r="H29" s="201">
        <v>0</v>
      </c>
      <c r="I29" s="201">
        <v>0</v>
      </c>
      <c r="J29" s="201">
        <v>22.27</v>
      </c>
      <c r="K29" s="201">
        <v>77.22</v>
      </c>
      <c r="L29" s="201">
        <v>41.27</v>
      </c>
      <c r="M29" s="201">
        <v>0</v>
      </c>
      <c r="N29" s="201">
        <v>0.93</v>
      </c>
      <c r="O29" s="201">
        <v>1.67</v>
      </c>
      <c r="P29" s="201">
        <v>2.2799999999999998</v>
      </c>
      <c r="Q29" s="201">
        <v>0.9</v>
      </c>
      <c r="R29" s="201">
        <v>4.9400000000000004</v>
      </c>
      <c r="S29" s="201">
        <v>2.97</v>
      </c>
      <c r="T29" s="201">
        <v>0</v>
      </c>
      <c r="U29" s="201">
        <v>10.92</v>
      </c>
      <c r="V29" s="201">
        <v>2.74</v>
      </c>
      <c r="W29" s="201">
        <v>0.39</v>
      </c>
      <c r="X29" s="201">
        <v>1.24</v>
      </c>
      <c r="Y29" s="201">
        <v>0</v>
      </c>
      <c r="Z29" s="201">
        <v>2.33</v>
      </c>
      <c r="AA29" s="201">
        <v>11.31</v>
      </c>
      <c r="AB29" s="201">
        <v>0</v>
      </c>
      <c r="AC29" s="201">
        <v>9.1</v>
      </c>
      <c r="AD29" s="201">
        <v>11.37</v>
      </c>
      <c r="AE29" s="201">
        <v>0</v>
      </c>
      <c r="AF29" s="201">
        <v>0</v>
      </c>
      <c r="AG29" s="201">
        <v>43.39</v>
      </c>
      <c r="AH29" s="201">
        <v>0</v>
      </c>
      <c r="AI29" s="201">
        <v>4.82</v>
      </c>
      <c r="AJ29" s="201">
        <v>0</v>
      </c>
      <c r="AK29" s="201">
        <v>9.01</v>
      </c>
      <c r="AL29" s="201">
        <v>0</v>
      </c>
      <c r="AM29" s="201">
        <v>0</v>
      </c>
      <c r="AN29" s="201">
        <v>0</v>
      </c>
      <c r="AO29" s="201">
        <v>227.25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10.96</v>
      </c>
      <c r="E30" s="201">
        <v>0</v>
      </c>
      <c r="F30" s="201">
        <v>0</v>
      </c>
      <c r="G30" s="201">
        <v>17.649999999999999</v>
      </c>
      <c r="H30" s="201">
        <v>0</v>
      </c>
      <c r="I30" s="201">
        <v>0</v>
      </c>
      <c r="J30" s="201">
        <v>22.27</v>
      </c>
      <c r="K30" s="201">
        <v>77.22</v>
      </c>
      <c r="L30" s="201">
        <v>41.27</v>
      </c>
      <c r="M30" s="201">
        <v>0</v>
      </c>
      <c r="N30" s="201">
        <v>0.93</v>
      </c>
      <c r="O30" s="201">
        <v>1.67</v>
      </c>
      <c r="P30" s="201">
        <v>2.2799999999999998</v>
      </c>
      <c r="Q30" s="201">
        <v>0.9</v>
      </c>
      <c r="R30" s="201">
        <v>4.9400000000000004</v>
      </c>
      <c r="S30" s="201">
        <v>2.97</v>
      </c>
      <c r="T30" s="201">
        <v>0</v>
      </c>
      <c r="U30" s="201">
        <v>10.92</v>
      </c>
      <c r="V30" s="201">
        <v>2.74</v>
      </c>
      <c r="W30" s="201">
        <v>0.39</v>
      </c>
      <c r="X30" s="201">
        <v>1.24</v>
      </c>
      <c r="Y30" s="201">
        <v>0</v>
      </c>
      <c r="Z30" s="201">
        <v>2.33</v>
      </c>
      <c r="AA30" s="201">
        <v>11.31</v>
      </c>
      <c r="AB30" s="201">
        <v>0</v>
      </c>
      <c r="AC30" s="201">
        <v>9.1</v>
      </c>
      <c r="AD30" s="201">
        <v>11.37</v>
      </c>
      <c r="AE30" s="201">
        <v>0</v>
      </c>
      <c r="AF30" s="201">
        <v>0</v>
      </c>
      <c r="AG30" s="201">
        <v>43.39</v>
      </c>
      <c r="AH30" s="201">
        <v>0</v>
      </c>
      <c r="AI30" s="201">
        <v>4.82</v>
      </c>
      <c r="AJ30" s="201">
        <v>0</v>
      </c>
      <c r="AK30" s="201">
        <v>9.01</v>
      </c>
      <c r="AL30" s="201">
        <v>0</v>
      </c>
      <c r="AM30" s="201">
        <v>0</v>
      </c>
      <c r="AN30" s="201">
        <v>0</v>
      </c>
      <c r="AO30" s="201">
        <v>227.25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10.96</v>
      </c>
      <c r="E31" s="201">
        <v>0</v>
      </c>
      <c r="F31" s="201">
        <v>0</v>
      </c>
      <c r="G31" s="201">
        <v>17.649999999999999</v>
      </c>
      <c r="H31" s="201">
        <v>0</v>
      </c>
      <c r="I31" s="201">
        <v>0</v>
      </c>
      <c r="J31" s="201">
        <v>22.27</v>
      </c>
      <c r="K31" s="201">
        <v>77.22</v>
      </c>
      <c r="L31" s="201">
        <v>41.27</v>
      </c>
      <c r="M31" s="201">
        <v>0</v>
      </c>
      <c r="N31" s="201">
        <v>0.93</v>
      </c>
      <c r="O31" s="201">
        <v>1.67</v>
      </c>
      <c r="P31" s="201">
        <v>2.2799999999999998</v>
      </c>
      <c r="Q31" s="201">
        <v>0.9</v>
      </c>
      <c r="R31" s="201">
        <v>4.9400000000000004</v>
      </c>
      <c r="S31" s="201">
        <v>2.97</v>
      </c>
      <c r="T31" s="201">
        <v>0</v>
      </c>
      <c r="U31" s="201">
        <v>10.92</v>
      </c>
      <c r="V31" s="201">
        <v>2.74</v>
      </c>
      <c r="W31" s="201">
        <v>0.39</v>
      </c>
      <c r="X31" s="201">
        <v>1.24</v>
      </c>
      <c r="Y31" s="201">
        <v>0</v>
      </c>
      <c r="Z31" s="201">
        <v>2.33</v>
      </c>
      <c r="AA31" s="201">
        <v>11.31</v>
      </c>
      <c r="AB31" s="201">
        <v>0</v>
      </c>
      <c r="AC31" s="201">
        <v>9.1</v>
      </c>
      <c r="AD31" s="201">
        <v>11.37</v>
      </c>
      <c r="AE31" s="201">
        <v>0</v>
      </c>
      <c r="AF31" s="201">
        <v>0</v>
      </c>
      <c r="AG31" s="201">
        <v>43.39</v>
      </c>
      <c r="AH31" s="201">
        <v>0</v>
      </c>
      <c r="AI31" s="201">
        <v>4.82</v>
      </c>
      <c r="AJ31" s="201">
        <v>0</v>
      </c>
      <c r="AK31" s="201">
        <v>9.01</v>
      </c>
      <c r="AL31" s="201">
        <v>0</v>
      </c>
      <c r="AM31" s="201">
        <v>0</v>
      </c>
      <c r="AN31" s="201">
        <v>0</v>
      </c>
      <c r="AO31" s="201">
        <v>227.25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10.96</v>
      </c>
      <c r="E32" s="201">
        <v>0</v>
      </c>
      <c r="F32" s="201">
        <v>0</v>
      </c>
      <c r="G32" s="201">
        <v>17.649999999999999</v>
      </c>
      <c r="H32" s="201">
        <v>0</v>
      </c>
      <c r="I32" s="201">
        <v>0</v>
      </c>
      <c r="J32" s="201">
        <v>22.27</v>
      </c>
      <c r="K32" s="201">
        <v>77.22</v>
      </c>
      <c r="L32" s="201">
        <v>41.27</v>
      </c>
      <c r="M32" s="201">
        <v>0</v>
      </c>
      <c r="N32" s="201">
        <v>0.93</v>
      </c>
      <c r="O32" s="201">
        <v>1.67</v>
      </c>
      <c r="P32" s="201">
        <v>2.2799999999999998</v>
      </c>
      <c r="Q32" s="201">
        <v>0.9</v>
      </c>
      <c r="R32" s="201">
        <v>4.9400000000000004</v>
      </c>
      <c r="S32" s="201">
        <v>2.97</v>
      </c>
      <c r="T32" s="201">
        <v>0</v>
      </c>
      <c r="U32" s="201">
        <v>10.92</v>
      </c>
      <c r="V32" s="201">
        <v>2.74</v>
      </c>
      <c r="W32" s="201">
        <v>0.39</v>
      </c>
      <c r="X32" s="201">
        <v>1.24</v>
      </c>
      <c r="Y32" s="201">
        <v>0</v>
      </c>
      <c r="Z32" s="201">
        <v>2.33</v>
      </c>
      <c r="AA32" s="201">
        <v>11.31</v>
      </c>
      <c r="AB32" s="201">
        <v>0</v>
      </c>
      <c r="AC32" s="201">
        <v>9.1</v>
      </c>
      <c r="AD32" s="201">
        <v>11.37</v>
      </c>
      <c r="AE32" s="201">
        <v>0</v>
      </c>
      <c r="AF32" s="201">
        <v>0</v>
      </c>
      <c r="AG32" s="201">
        <v>43.39</v>
      </c>
      <c r="AH32" s="201">
        <v>0</v>
      </c>
      <c r="AI32" s="201">
        <v>4.82</v>
      </c>
      <c r="AJ32" s="201">
        <v>0</v>
      </c>
      <c r="AK32" s="201">
        <v>9.01</v>
      </c>
      <c r="AL32" s="201">
        <v>0</v>
      </c>
      <c r="AM32" s="201">
        <v>0</v>
      </c>
      <c r="AN32" s="201">
        <v>0</v>
      </c>
      <c r="AO32" s="201">
        <v>227.25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10.96</v>
      </c>
      <c r="E33" s="201">
        <v>0</v>
      </c>
      <c r="F33" s="201">
        <v>0</v>
      </c>
      <c r="G33" s="201">
        <v>17.649999999999999</v>
      </c>
      <c r="H33" s="201">
        <v>0</v>
      </c>
      <c r="I33" s="201">
        <v>0</v>
      </c>
      <c r="J33" s="201">
        <v>22.27</v>
      </c>
      <c r="K33" s="201">
        <v>77.22</v>
      </c>
      <c r="L33" s="201">
        <v>41.27</v>
      </c>
      <c r="M33" s="201">
        <v>0</v>
      </c>
      <c r="N33" s="201">
        <v>0.93</v>
      </c>
      <c r="O33" s="201">
        <v>1.67</v>
      </c>
      <c r="P33" s="201">
        <v>2.2799999999999998</v>
      </c>
      <c r="Q33" s="201">
        <v>0.9</v>
      </c>
      <c r="R33" s="201">
        <v>4.9400000000000004</v>
      </c>
      <c r="S33" s="201">
        <v>2.97</v>
      </c>
      <c r="T33" s="201">
        <v>0</v>
      </c>
      <c r="U33" s="201">
        <v>10.92</v>
      </c>
      <c r="V33" s="201">
        <v>2.74</v>
      </c>
      <c r="W33" s="201">
        <v>0.39</v>
      </c>
      <c r="X33" s="201">
        <v>1.24</v>
      </c>
      <c r="Y33" s="201">
        <v>0</v>
      </c>
      <c r="Z33" s="201">
        <v>2.33</v>
      </c>
      <c r="AA33" s="201">
        <v>11.31</v>
      </c>
      <c r="AB33" s="201">
        <v>0</v>
      </c>
      <c r="AC33" s="201">
        <v>9.1</v>
      </c>
      <c r="AD33" s="201">
        <v>11.37</v>
      </c>
      <c r="AE33" s="201">
        <v>0</v>
      </c>
      <c r="AF33" s="201">
        <v>0</v>
      </c>
      <c r="AG33" s="201">
        <v>43.39</v>
      </c>
      <c r="AH33" s="201">
        <v>0</v>
      </c>
      <c r="AI33" s="201">
        <v>4.82</v>
      </c>
      <c r="AJ33" s="201">
        <v>0</v>
      </c>
      <c r="AK33" s="201">
        <v>9.01</v>
      </c>
      <c r="AL33" s="201">
        <v>0</v>
      </c>
      <c r="AM33" s="201">
        <v>0</v>
      </c>
      <c r="AN33" s="201">
        <v>0</v>
      </c>
      <c r="AO33" s="201">
        <v>227.25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10.96</v>
      </c>
      <c r="E34" s="201">
        <v>0</v>
      </c>
      <c r="F34" s="201">
        <v>0</v>
      </c>
      <c r="G34" s="201">
        <v>17.649999999999999</v>
      </c>
      <c r="H34" s="201">
        <v>0</v>
      </c>
      <c r="I34" s="201">
        <v>0</v>
      </c>
      <c r="J34" s="201">
        <v>22.27</v>
      </c>
      <c r="K34" s="201">
        <v>77.22</v>
      </c>
      <c r="L34" s="201">
        <v>41.27</v>
      </c>
      <c r="M34" s="201">
        <v>0</v>
      </c>
      <c r="N34" s="201">
        <v>0.93</v>
      </c>
      <c r="O34" s="201">
        <v>1.67</v>
      </c>
      <c r="P34" s="201">
        <v>2.2799999999999998</v>
      </c>
      <c r="Q34" s="201">
        <v>0.9</v>
      </c>
      <c r="R34" s="201">
        <v>4.9400000000000004</v>
      </c>
      <c r="S34" s="201">
        <v>2.97</v>
      </c>
      <c r="T34" s="201">
        <v>0</v>
      </c>
      <c r="U34" s="201">
        <v>10.92</v>
      </c>
      <c r="V34" s="201">
        <v>2.74</v>
      </c>
      <c r="W34" s="201">
        <v>0.39</v>
      </c>
      <c r="X34" s="201">
        <v>1.24</v>
      </c>
      <c r="Y34" s="201">
        <v>0</v>
      </c>
      <c r="Z34" s="201">
        <v>17.489999999999998</v>
      </c>
      <c r="AA34" s="201">
        <v>11.31</v>
      </c>
      <c r="AB34" s="201">
        <v>0</v>
      </c>
      <c r="AC34" s="201">
        <v>9.1</v>
      </c>
      <c r="AD34" s="201">
        <v>11.37</v>
      </c>
      <c r="AE34" s="201">
        <v>0</v>
      </c>
      <c r="AF34" s="201">
        <v>0</v>
      </c>
      <c r="AG34" s="201">
        <v>43.39</v>
      </c>
      <c r="AH34" s="201">
        <v>0</v>
      </c>
      <c r="AI34" s="201">
        <v>4.82</v>
      </c>
      <c r="AJ34" s="201">
        <v>0</v>
      </c>
      <c r="AK34" s="201">
        <v>9.01</v>
      </c>
      <c r="AL34" s="201">
        <v>0</v>
      </c>
      <c r="AM34" s="201">
        <v>0</v>
      </c>
      <c r="AN34" s="201">
        <v>0</v>
      </c>
      <c r="AO34" s="201">
        <v>227.25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10.86</v>
      </c>
      <c r="E35" s="201">
        <v>0</v>
      </c>
      <c r="F35" s="201">
        <v>0</v>
      </c>
      <c r="G35" s="201">
        <v>17.649999999999999</v>
      </c>
      <c r="H35" s="201">
        <v>0</v>
      </c>
      <c r="I35" s="201">
        <v>0</v>
      </c>
      <c r="J35" s="201">
        <v>22.27</v>
      </c>
      <c r="K35" s="201">
        <v>77.22</v>
      </c>
      <c r="L35" s="201">
        <v>41.27</v>
      </c>
      <c r="M35" s="201">
        <v>0</v>
      </c>
      <c r="N35" s="201">
        <v>0.93</v>
      </c>
      <c r="O35" s="201">
        <v>1.67</v>
      </c>
      <c r="P35" s="201">
        <v>2.2799999999999998</v>
      </c>
      <c r="Q35" s="201">
        <v>0.9</v>
      </c>
      <c r="R35" s="201">
        <v>4.9400000000000004</v>
      </c>
      <c r="S35" s="201">
        <v>2.97</v>
      </c>
      <c r="T35" s="201">
        <v>0</v>
      </c>
      <c r="U35" s="201">
        <v>10.92</v>
      </c>
      <c r="V35" s="201">
        <v>2.74</v>
      </c>
      <c r="W35" s="201">
        <v>0.39</v>
      </c>
      <c r="X35" s="201">
        <v>1.24</v>
      </c>
      <c r="Y35" s="201">
        <v>0</v>
      </c>
      <c r="Z35" s="201">
        <v>9.15</v>
      </c>
      <c r="AA35" s="201">
        <v>11.31</v>
      </c>
      <c r="AB35" s="201">
        <v>0</v>
      </c>
      <c r="AC35" s="201">
        <v>9.1</v>
      </c>
      <c r="AD35" s="201">
        <v>11.37</v>
      </c>
      <c r="AE35" s="201">
        <v>0</v>
      </c>
      <c r="AF35" s="201">
        <v>0</v>
      </c>
      <c r="AG35" s="201">
        <v>43.39</v>
      </c>
      <c r="AH35" s="201">
        <v>0</v>
      </c>
      <c r="AI35" s="201">
        <v>4.82</v>
      </c>
      <c r="AJ35" s="201">
        <v>0</v>
      </c>
      <c r="AK35" s="201">
        <v>9.01</v>
      </c>
      <c r="AL35" s="201">
        <v>0</v>
      </c>
      <c r="AM35" s="201">
        <v>0</v>
      </c>
      <c r="AN35" s="201">
        <v>0</v>
      </c>
      <c r="AO35" s="201">
        <v>227.25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10.86</v>
      </c>
      <c r="E36" s="201">
        <v>0</v>
      </c>
      <c r="F36" s="201">
        <v>0</v>
      </c>
      <c r="G36" s="201">
        <v>17.649999999999999</v>
      </c>
      <c r="H36" s="201">
        <v>0</v>
      </c>
      <c r="I36" s="201">
        <v>0</v>
      </c>
      <c r="J36" s="201">
        <v>22.27</v>
      </c>
      <c r="K36" s="201">
        <v>77.22</v>
      </c>
      <c r="L36" s="201">
        <v>41.27</v>
      </c>
      <c r="M36" s="201">
        <v>0</v>
      </c>
      <c r="N36" s="201">
        <v>0.93</v>
      </c>
      <c r="O36" s="201">
        <v>1.67</v>
      </c>
      <c r="P36" s="201">
        <v>2.2799999999999998</v>
      </c>
      <c r="Q36" s="201">
        <v>0.9</v>
      </c>
      <c r="R36" s="201">
        <v>4.9400000000000004</v>
      </c>
      <c r="S36" s="201">
        <v>2.97</v>
      </c>
      <c r="T36" s="201">
        <v>0</v>
      </c>
      <c r="U36" s="201">
        <v>10.92</v>
      </c>
      <c r="V36" s="201">
        <v>2.74</v>
      </c>
      <c r="W36" s="201">
        <v>5.99</v>
      </c>
      <c r="X36" s="201">
        <v>18.13</v>
      </c>
      <c r="Y36" s="201">
        <v>0</v>
      </c>
      <c r="Z36" s="201">
        <v>9.15</v>
      </c>
      <c r="AA36" s="201">
        <v>11.31</v>
      </c>
      <c r="AB36" s="201">
        <v>0</v>
      </c>
      <c r="AC36" s="201">
        <v>9.1</v>
      </c>
      <c r="AD36" s="201">
        <v>11.37</v>
      </c>
      <c r="AE36" s="201">
        <v>0</v>
      </c>
      <c r="AF36" s="201">
        <v>0</v>
      </c>
      <c r="AG36" s="201">
        <v>43.39</v>
      </c>
      <c r="AH36" s="201">
        <v>0</v>
      </c>
      <c r="AI36" s="201">
        <v>4.82</v>
      </c>
      <c r="AJ36" s="201">
        <v>0</v>
      </c>
      <c r="AK36" s="201">
        <v>9.01</v>
      </c>
      <c r="AL36" s="201">
        <v>0</v>
      </c>
      <c r="AM36" s="201">
        <v>0</v>
      </c>
      <c r="AN36" s="201">
        <v>0</v>
      </c>
      <c r="AO36" s="201">
        <v>227.25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10.86</v>
      </c>
      <c r="E37" s="201">
        <v>0</v>
      </c>
      <c r="F37" s="201">
        <v>0</v>
      </c>
      <c r="G37" s="201">
        <v>17.649999999999999</v>
      </c>
      <c r="H37" s="201">
        <v>0</v>
      </c>
      <c r="I37" s="201">
        <v>0</v>
      </c>
      <c r="J37" s="201">
        <v>22.27</v>
      </c>
      <c r="K37" s="201">
        <v>77.22</v>
      </c>
      <c r="L37" s="201">
        <v>41.27</v>
      </c>
      <c r="M37" s="201">
        <v>0</v>
      </c>
      <c r="N37" s="201">
        <v>0.93</v>
      </c>
      <c r="O37" s="201">
        <v>1.67</v>
      </c>
      <c r="P37" s="201">
        <v>2.2799999999999998</v>
      </c>
      <c r="Q37" s="201">
        <v>0.9</v>
      </c>
      <c r="R37" s="201">
        <v>4.9400000000000004</v>
      </c>
      <c r="S37" s="201">
        <v>2.97</v>
      </c>
      <c r="T37" s="201">
        <v>0</v>
      </c>
      <c r="U37" s="201">
        <v>8.17</v>
      </c>
      <c r="V37" s="201">
        <v>2.74</v>
      </c>
      <c r="W37" s="201">
        <v>5.99</v>
      </c>
      <c r="X37" s="201">
        <v>18.13</v>
      </c>
      <c r="Y37" s="201">
        <v>0</v>
      </c>
      <c r="Z37" s="201">
        <v>34.68</v>
      </c>
      <c r="AA37" s="201">
        <v>11.31</v>
      </c>
      <c r="AB37" s="201">
        <v>0</v>
      </c>
      <c r="AC37" s="201">
        <v>9.1</v>
      </c>
      <c r="AD37" s="201">
        <v>11.37</v>
      </c>
      <c r="AE37" s="201">
        <v>0</v>
      </c>
      <c r="AF37" s="201">
        <v>0</v>
      </c>
      <c r="AG37" s="201">
        <v>43.39</v>
      </c>
      <c r="AH37" s="201">
        <v>0</v>
      </c>
      <c r="AI37" s="201">
        <v>4.82</v>
      </c>
      <c r="AJ37" s="201">
        <v>0</v>
      </c>
      <c r="AK37" s="201">
        <v>9.01</v>
      </c>
      <c r="AL37" s="201">
        <v>0</v>
      </c>
      <c r="AM37" s="201">
        <v>0</v>
      </c>
      <c r="AN37" s="201">
        <v>0</v>
      </c>
      <c r="AO37" s="201">
        <v>227.25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10.86</v>
      </c>
      <c r="E38" s="201">
        <v>0</v>
      </c>
      <c r="F38" s="201">
        <v>0</v>
      </c>
      <c r="G38" s="201">
        <v>17.649999999999999</v>
      </c>
      <c r="H38" s="201">
        <v>0</v>
      </c>
      <c r="I38" s="201">
        <v>0</v>
      </c>
      <c r="J38" s="201">
        <v>22.27</v>
      </c>
      <c r="K38" s="201">
        <v>77.22</v>
      </c>
      <c r="L38" s="201">
        <v>41.27</v>
      </c>
      <c r="M38" s="201">
        <v>0</v>
      </c>
      <c r="N38" s="201">
        <v>0.93</v>
      </c>
      <c r="O38" s="201">
        <v>1.67</v>
      </c>
      <c r="P38" s="201">
        <v>2.2799999999999998</v>
      </c>
      <c r="Q38" s="201">
        <v>0.9</v>
      </c>
      <c r="R38" s="201">
        <v>4.9400000000000004</v>
      </c>
      <c r="S38" s="201">
        <v>2.97</v>
      </c>
      <c r="T38" s="201">
        <v>0</v>
      </c>
      <c r="U38" s="201">
        <v>10.92</v>
      </c>
      <c r="V38" s="201">
        <v>2.74</v>
      </c>
      <c r="W38" s="201">
        <v>5.73</v>
      </c>
      <c r="X38" s="201">
        <v>17.47</v>
      </c>
      <c r="Y38" s="201">
        <v>0</v>
      </c>
      <c r="Z38" s="201">
        <v>35.869999999999997</v>
      </c>
      <c r="AA38" s="201">
        <v>11.31</v>
      </c>
      <c r="AB38" s="201">
        <v>0</v>
      </c>
      <c r="AC38" s="201">
        <v>9.1</v>
      </c>
      <c r="AD38" s="201">
        <v>11.37</v>
      </c>
      <c r="AE38" s="201">
        <v>0</v>
      </c>
      <c r="AF38" s="201">
        <v>0</v>
      </c>
      <c r="AG38" s="201">
        <v>43.39</v>
      </c>
      <c r="AH38" s="201">
        <v>0</v>
      </c>
      <c r="AI38" s="201">
        <v>4.82</v>
      </c>
      <c r="AJ38" s="201">
        <v>0</v>
      </c>
      <c r="AK38" s="201">
        <v>9.01</v>
      </c>
      <c r="AL38" s="201">
        <v>0</v>
      </c>
      <c r="AM38" s="201">
        <v>0</v>
      </c>
      <c r="AN38" s="201">
        <v>0</v>
      </c>
      <c r="AO38" s="201">
        <v>227.25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10.86</v>
      </c>
      <c r="E39" s="201">
        <v>0</v>
      </c>
      <c r="F39" s="201">
        <v>0</v>
      </c>
      <c r="G39" s="201">
        <v>17.649999999999999</v>
      </c>
      <c r="H39" s="201">
        <v>0</v>
      </c>
      <c r="I39" s="201">
        <v>0</v>
      </c>
      <c r="J39" s="201">
        <v>22.27</v>
      </c>
      <c r="K39" s="201">
        <v>77.22</v>
      </c>
      <c r="L39" s="201">
        <v>41.27</v>
      </c>
      <c r="M39" s="201">
        <v>0</v>
      </c>
      <c r="N39" s="201">
        <v>0.93</v>
      </c>
      <c r="O39" s="201">
        <v>1.67</v>
      </c>
      <c r="P39" s="201">
        <v>4.4800000000000004</v>
      </c>
      <c r="Q39" s="201">
        <v>0.9</v>
      </c>
      <c r="R39" s="201">
        <v>4.9400000000000004</v>
      </c>
      <c r="S39" s="201">
        <v>2.97</v>
      </c>
      <c r="T39" s="201">
        <v>0</v>
      </c>
      <c r="U39" s="201">
        <v>10.92</v>
      </c>
      <c r="V39" s="201">
        <v>2.74</v>
      </c>
      <c r="W39" s="201">
        <v>5.73</v>
      </c>
      <c r="X39" s="201">
        <v>17.47</v>
      </c>
      <c r="Y39" s="201">
        <v>0</v>
      </c>
      <c r="Z39" s="201">
        <v>35.869999999999997</v>
      </c>
      <c r="AA39" s="201">
        <v>11.31</v>
      </c>
      <c r="AB39" s="201">
        <v>0</v>
      </c>
      <c r="AC39" s="201">
        <v>9.1</v>
      </c>
      <c r="AD39" s="201">
        <v>11.37</v>
      </c>
      <c r="AE39" s="201">
        <v>0</v>
      </c>
      <c r="AF39" s="201">
        <v>0</v>
      </c>
      <c r="AG39" s="201">
        <v>43.39</v>
      </c>
      <c r="AH39" s="201">
        <v>0</v>
      </c>
      <c r="AI39" s="201">
        <v>4.82</v>
      </c>
      <c r="AJ39" s="201">
        <v>0</v>
      </c>
      <c r="AK39" s="201">
        <v>9.01</v>
      </c>
      <c r="AL39" s="201">
        <v>0</v>
      </c>
      <c r="AM39" s="201">
        <v>0</v>
      </c>
      <c r="AN39" s="201">
        <v>0</v>
      </c>
      <c r="AO39" s="201">
        <v>227.25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10.86</v>
      </c>
      <c r="E40" s="201">
        <v>0</v>
      </c>
      <c r="F40" s="201">
        <v>0</v>
      </c>
      <c r="G40" s="201">
        <v>17.649999999999999</v>
      </c>
      <c r="H40" s="201">
        <v>0</v>
      </c>
      <c r="I40" s="201">
        <v>0</v>
      </c>
      <c r="J40" s="201">
        <v>22.27</v>
      </c>
      <c r="K40" s="201">
        <v>77.22</v>
      </c>
      <c r="L40" s="201">
        <v>41.27</v>
      </c>
      <c r="M40" s="201">
        <v>0</v>
      </c>
      <c r="N40" s="201">
        <v>0.93</v>
      </c>
      <c r="O40" s="201">
        <v>1.67</v>
      </c>
      <c r="P40" s="201">
        <v>4.4800000000000004</v>
      </c>
      <c r="Q40" s="201">
        <v>0.9</v>
      </c>
      <c r="R40" s="201">
        <v>4.9400000000000004</v>
      </c>
      <c r="S40" s="201">
        <v>2.97</v>
      </c>
      <c r="T40" s="201">
        <v>0</v>
      </c>
      <c r="U40" s="201">
        <v>10.92</v>
      </c>
      <c r="V40" s="201">
        <v>2.74</v>
      </c>
      <c r="W40" s="201">
        <v>5.73</v>
      </c>
      <c r="X40" s="201">
        <v>17.47</v>
      </c>
      <c r="Y40" s="201">
        <v>0</v>
      </c>
      <c r="Z40" s="201">
        <v>35.869999999999997</v>
      </c>
      <c r="AA40" s="201">
        <v>11.31</v>
      </c>
      <c r="AB40" s="201">
        <v>0</v>
      </c>
      <c r="AC40" s="201">
        <v>9.1</v>
      </c>
      <c r="AD40" s="201">
        <v>11.37</v>
      </c>
      <c r="AE40" s="201">
        <v>0</v>
      </c>
      <c r="AF40" s="201">
        <v>0</v>
      </c>
      <c r="AG40" s="201">
        <v>43.39</v>
      </c>
      <c r="AH40" s="201">
        <v>0</v>
      </c>
      <c r="AI40" s="201">
        <v>4.82</v>
      </c>
      <c r="AJ40" s="201">
        <v>0</v>
      </c>
      <c r="AK40" s="201">
        <v>9.01</v>
      </c>
      <c r="AL40" s="201">
        <v>0</v>
      </c>
      <c r="AM40" s="201">
        <v>0</v>
      </c>
      <c r="AN40" s="201">
        <v>0</v>
      </c>
      <c r="AO40" s="201">
        <v>227.25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10.86</v>
      </c>
      <c r="E41" s="201">
        <v>0</v>
      </c>
      <c r="F41" s="201">
        <v>0</v>
      </c>
      <c r="G41" s="201">
        <v>17.649999999999999</v>
      </c>
      <c r="H41" s="201">
        <v>0</v>
      </c>
      <c r="I41" s="201">
        <v>0</v>
      </c>
      <c r="J41" s="201">
        <v>22.27</v>
      </c>
      <c r="K41" s="201">
        <v>77.22</v>
      </c>
      <c r="L41" s="201">
        <v>41.27</v>
      </c>
      <c r="M41" s="201">
        <v>0</v>
      </c>
      <c r="N41" s="201">
        <v>12.2</v>
      </c>
      <c r="O41" s="201">
        <v>24.91</v>
      </c>
      <c r="P41" s="201">
        <v>32.619999999999997</v>
      </c>
      <c r="Q41" s="201">
        <v>0.9</v>
      </c>
      <c r="R41" s="201">
        <v>4.9400000000000004</v>
      </c>
      <c r="S41" s="201">
        <v>2.97</v>
      </c>
      <c r="T41" s="201">
        <v>0</v>
      </c>
      <c r="U41" s="201">
        <v>80.790000000000006</v>
      </c>
      <c r="V41" s="201">
        <v>2.74</v>
      </c>
      <c r="W41" s="201">
        <v>5.73</v>
      </c>
      <c r="X41" s="201">
        <v>17.47</v>
      </c>
      <c r="Y41" s="201">
        <v>0</v>
      </c>
      <c r="Z41" s="201">
        <v>35.869999999999997</v>
      </c>
      <c r="AA41" s="201">
        <v>11.31</v>
      </c>
      <c r="AB41" s="201">
        <v>0</v>
      </c>
      <c r="AC41" s="201">
        <v>9.1</v>
      </c>
      <c r="AD41" s="201">
        <v>11.37</v>
      </c>
      <c r="AE41" s="201">
        <v>0</v>
      </c>
      <c r="AF41" s="201">
        <v>0</v>
      </c>
      <c r="AG41" s="201">
        <v>43.39</v>
      </c>
      <c r="AH41" s="201">
        <v>0</v>
      </c>
      <c r="AI41" s="201">
        <v>4.82</v>
      </c>
      <c r="AJ41" s="201">
        <v>0</v>
      </c>
      <c r="AK41" s="201">
        <v>9.01</v>
      </c>
      <c r="AL41" s="201">
        <v>0</v>
      </c>
      <c r="AM41" s="201">
        <v>0</v>
      </c>
      <c r="AN41" s="201">
        <v>0</v>
      </c>
      <c r="AO41" s="201">
        <v>227.25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10.86</v>
      </c>
      <c r="E42" s="201">
        <v>0</v>
      </c>
      <c r="F42" s="201">
        <v>0</v>
      </c>
      <c r="G42" s="201">
        <v>17.649999999999999</v>
      </c>
      <c r="H42" s="201">
        <v>0</v>
      </c>
      <c r="I42" s="201">
        <v>0</v>
      </c>
      <c r="J42" s="201">
        <v>22.27</v>
      </c>
      <c r="K42" s="201">
        <v>77.22</v>
      </c>
      <c r="L42" s="201">
        <v>41.27</v>
      </c>
      <c r="M42" s="201">
        <v>0</v>
      </c>
      <c r="N42" s="201">
        <v>12.2</v>
      </c>
      <c r="O42" s="201">
        <v>24.91</v>
      </c>
      <c r="P42" s="201">
        <v>32.619999999999997</v>
      </c>
      <c r="Q42" s="201">
        <v>0.9</v>
      </c>
      <c r="R42" s="201">
        <v>4.9400000000000004</v>
      </c>
      <c r="S42" s="201">
        <v>2.97</v>
      </c>
      <c r="T42" s="201">
        <v>0</v>
      </c>
      <c r="U42" s="201">
        <v>156.9</v>
      </c>
      <c r="V42" s="201">
        <v>2.74</v>
      </c>
      <c r="W42" s="201">
        <v>5.73</v>
      </c>
      <c r="X42" s="201">
        <v>17.47</v>
      </c>
      <c r="Y42" s="201">
        <v>0</v>
      </c>
      <c r="Z42" s="201">
        <v>35.869999999999997</v>
      </c>
      <c r="AA42" s="201">
        <v>11.31</v>
      </c>
      <c r="AB42" s="201">
        <v>0</v>
      </c>
      <c r="AC42" s="201">
        <v>9.1</v>
      </c>
      <c r="AD42" s="201">
        <v>11.37</v>
      </c>
      <c r="AE42" s="201">
        <v>0</v>
      </c>
      <c r="AF42" s="201">
        <v>0</v>
      </c>
      <c r="AG42" s="201">
        <v>43.39</v>
      </c>
      <c r="AH42" s="201">
        <v>0</v>
      </c>
      <c r="AI42" s="201">
        <v>4.82</v>
      </c>
      <c r="AJ42" s="201">
        <v>0</v>
      </c>
      <c r="AK42" s="201">
        <v>9.01</v>
      </c>
      <c r="AL42" s="201">
        <v>0</v>
      </c>
      <c r="AM42" s="201">
        <v>0</v>
      </c>
      <c r="AN42" s="201">
        <v>0</v>
      </c>
      <c r="AO42" s="201">
        <v>227.25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10.86</v>
      </c>
      <c r="E43" s="201">
        <v>0</v>
      </c>
      <c r="F43" s="201">
        <v>0</v>
      </c>
      <c r="G43" s="201">
        <v>17.649999999999999</v>
      </c>
      <c r="H43" s="201">
        <v>0</v>
      </c>
      <c r="I43" s="201">
        <v>0</v>
      </c>
      <c r="J43" s="201">
        <v>22.27</v>
      </c>
      <c r="K43" s="201">
        <v>77.22</v>
      </c>
      <c r="L43" s="201">
        <v>41.27</v>
      </c>
      <c r="M43" s="201">
        <v>0</v>
      </c>
      <c r="N43" s="201">
        <v>12.2</v>
      </c>
      <c r="O43" s="201">
        <v>24.91</v>
      </c>
      <c r="P43" s="201">
        <v>32.619999999999997</v>
      </c>
      <c r="Q43" s="201">
        <v>0.9</v>
      </c>
      <c r="R43" s="201">
        <v>4.9400000000000004</v>
      </c>
      <c r="S43" s="201">
        <v>2.97</v>
      </c>
      <c r="T43" s="201">
        <v>0</v>
      </c>
      <c r="U43" s="201">
        <v>156.9</v>
      </c>
      <c r="V43" s="201">
        <v>2.74</v>
      </c>
      <c r="W43" s="201">
        <v>5.73</v>
      </c>
      <c r="X43" s="201">
        <v>17.47</v>
      </c>
      <c r="Y43" s="201">
        <v>0</v>
      </c>
      <c r="Z43" s="201">
        <v>35.869999999999997</v>
      </c>
      <c r="AA43" s="201">
        <v>11.31</v>
      </c>
      <c r="AB43" s="201">
        <v>0</v>
      </c>
      <c r="AC43" s="201">
        <v>9.1</v>
      </c>
      <c r="AD43" s="201">
        <v>11.37</v>
      </c>
      <c r="AE43" s="201">
        <v>0</v>
      </c>
      <c r="AF43" s="201">
        <v>0</v>
      </c>
      <c r="AG43" s="201">
        <v>43.39</v>
      </c>
      <c r="AH43" s="201">
        <v>0</v>
      </c>
      <c r="AI43" s="201">
        <v>4.82</v>
      </c>
      <c r="AJ43" s="201">
        <v>0</v>
      </c>
      <c r="AK43" s="201">
        <v>9.01</v>
      </c>
      <c r="AL43" s="201">
        <v>0</v>
      </c>
      <c r="AM43" s="201">
        <v>0</v>
      </c>
      <c r="AN43" s="201">
        <v>0</v>
      </c>
      <c r="AO43" s="201">
        <v>222.75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10.86</v>
      </c>
      <c r="E44" s="201">
        <v>0</v>
      </c>
      <c r="F44" s="201">
        <v>0</v>
      </c>
      <c r="G44" s="201">
        <v>17.649999999999999</v>
      </c>
      <c r="H44" s="201">
        <v>0</v>
      </c>
      <c r="I44" s="201">
        <v>0</v>
      </c>
      <c r="J44" s="201">
        <v>22.27</v>
      </c>
      <c r="K44" s="201">
        <v>77.22</v>
      </c>
      <c r="L44" s="201">
        <v>41.27</v>
      </c>
      <c r="M44" s="201">
        <v>0</v>
      </c>
      <c r="N44" s="201">
        <v>12.2</v>
      </c>
      <c r="O44" s="201">
        <v>24.91</v>
      </c>
      <c r="P44" s="201">
        <v>32.619999999999997</v>
      </c>
      <c r="Q44" s="201">
        <v>0.9</v>
      </c>
      <c r="R44" s="201">
        <v>4.9400000000000004</v>
      </c>
      <c r="S44" s="201">
        <v>2.97</v>
      </c>
      <c r="T44" s="201">
        <v>0</v>
      </c>
      <c r="U44" s="201">
        <v>156.9</v>
      </c>
      <c r="V44" s="201">
        <v>2.74</v>
      </c>
      <c r="W44" s="201">
        <v>5.73</v>
      </c>
      <c r="X44" s="201">
        <v>17.47</v>
      </c>
      <c r="Y44" s="201">
        <v>0</v>
      </c>
      <c r="Z44" s="201">
        <v>35.869999999999997</v>
      </c>
      <c r="AA44" s="201">
        <v>11.31</v>
      </c>
      <c r="AB44" s="201">
        <v>0</v>
      </c>
      <c r="AC44" s="201">
        <v>9.1</v>
      </c>
      <c r="AD44" s="201">
        <v>11.37</v>
      </c>
      <c r="AE44" s="201">
        <v>0</v>
      </c>
      <c r="AF44" s="201">
        <v>0</v>
      </c>
      <c r="AG44" s="201">
        <v>43.39</v>
      </c>
      <c r="AH44" s="201">
        <v>0</v>
      </c>
      <c r="AI44" s="201">
        <v>4.82</v>
      </c>
      <c r="AJ44" s="201">
        <v>0</v>
      </c>
      <c r="AK44" s="201">
        <v>9.01</v>
      </c>
      <c r="AL44" s="201">
        <v>0</v>
      </c>
      <c r="AM44" s="201">
        <v>0</v>
      </c>
      <c r="AN44" s="201">
        <v>0</v>
      </c>
      <c r="AO44" s="201">
        <v>222.75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10.86</v>
      </c>
      <c r="E45" s="201">
        <v>0</v>
      </c>
      <c r="F45" s="201">
        <v>0</v>
      </c>
      <c r="G45" s="201">
        <v>17.649999999999999</v>
      </c>
      <c r="H45" s="201">
        <v>0</v>
      </c>
      <c r="I45" s="201">
        <v>0</v>
      </c>
      <c r="J45" s="201">
        <v>22.27</v>
      </c>
      <c r="K45" s="201">
        <v>77.22</v>
      </c>
      <c r="L45" s="201">
        <v>41.27</v>
      </c>
      <c r="M45" s="201">
        <v>0</v>
      </c>
      <c r="N45" s="201">
        <v>12.2</v>
      </c>
      <c r="O45" s="201">
        <v>24.91</v>
      </c>
      <c r="P45" s="201">
        <v>32.619999999999997</v>
      </c>
      <c r="Q45" s="201">
        <v>0.9</v>
      </c>
      <c r="R45" s="201">
        <v>4.9400000000000004</v>
      </c>
      <c r="S45" s="201">
        <v>2.97</v>
      </c>
      <c r="T45" s="201">
        <v>0</v>
      </c>
      <c r="U45" s="201">
        <v>156.9</v>
      </c>
      <c r="V45" s="201">
        <v>2.74</v>
      </c>
      <c r="W45" s="201">
        <v>5.73</v>
      </c>
      <c r="X45" s="201">
        <v>17.47</v>
      </c>
      <c r="Y45" s="201">
        <v>0</v>
      </c>
      <c r="Z45" s="201">
        <v>35.869999999999997</v>
      </c>
      <c r="AA45" s="201">
        <v>11.31</v>
      </c>
      <c r="AB45" s="201">
        <v>0</v>
      </c>
      <c r="AC45" s="201">
        <v>9.1</v>
      </c>
      <c r="AD45" s="201">
        <v>11.37</v>
      </c>
      <c r="AE45" s="201">
        <v>0</v>
      </c>
      <c r="AF45" s="201">
        <v>0</v>
      </c>
      <c r="AG45" s="201">
        <v>43.39</v>
      </c>
      <c r="AH45" s="201">
        <v>0</v>
      </c>
      <c r="AI45" s="201">
        <v>4.82</v>
      </c>
      <c r="AJ45" s="201">
        <v>0</v>
      </c>
      <c r="AK45" s="201">
        <v>9.01</v>
      </c>
      <c r="AL45" s="201">
        <v>0</v>
      </c>
      <c r="AM45" s="201">
        <v>0</v>
      </c>
      <c r="AN45" s="201">
        <v>0</v>
      </c>
      <c r="AO45" s="201">
        <v>222.75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10.86</v>
      </c>
      <c r="E46" s="201">
        <v>0</v>
      </c>
      <c r="F46" s="201">
        <v>0</v>
      </c>
      <c r="G46" s="201">
        <v>17.649999999999999</v>
      </c>
      <c r="H46" s="201">
        <v>0</v>
      </c>
      <c r="I46" s="201">
        <v>0</v>
      </c>
      <c r="J46" s="201">
        <v>22.27</v>
      </c>
      <c r="K46" s="201">
        <v>77.22</v>
      </c>
      <c r="L46" s="201">
        <v>41.27</v>
      </c>
      <c r="M46" s="201">
        <v>0</v>
      </c>
      <c r="N46" s="201">
        <v>12.2</v>
      </c>
      <c r="O46" s="201">
        <v>24.91</v>
      </c>
      <c r="P46" s="201">
        <v>32.619999999999997</v>
      </c>
      <c r="Q46" s="201">
        <v>0.9</v>
      </c>
      <c r="R46" s="201">
        <v>4.9400000000000004</v>
      </c>
      <c r="S46" s="201">
        <v>2.97</v>
      </c>
      <c r="T46" s="201">
        <v>0</v>
      </c>
      <c r="U46" s="201">
        <v>156.9</v>
      </c>
      <c r="V46" s="201">
        <v>2.74</v>
      </c>
      <c r="W46" s="201">
        <v>5.73</v>
      </c>
      <c r="X46" s="201">
        <v>17.47</v>
      </c>
      <c r="Y46" s="201">
        <v>0</v>
      </c>
      <c r="Z46" s="201">
        <v>35.869999999999997</v>
      </c>
      <c r="AA46" s="201">
        <v>11.31</v>
      </c>
      <c r="AB46" s="201">
        <v>0</v>
      </c>
      <c r="AC46" s="201">
        <v>9.1</v>
      </c>
      <c r="AD46" s="201">
        <v>11.37</v>
      </c>
      <c r="AE46" s="201">
        <v>0</v>
      </c>
      <c r="AF46" s="201">
        <v>0</v>
      </c>
      <c r="AG46" s="201">
        <v>43.39</v>
      </c>
      <c r="AH46" s="201">
        <v>0</v>
      </c>
      <c r="AI46" s="201">
        <v>4.82</v>
      </c>
      <c r="AJ46" s="201">
        <v>0</v>
      </c>
      <c r="AK46" s="201">
        <v>9.01</v>
      </c>
      <c r="AL46" s="201">
        <v>0</v>
      </c>
      <c r="AM46" s="201">
        <v>0</v>
      </c>
      <c r="AN46" s="201">
        <v>0</v>
      </c>
      <c r="AO46" s="201">
        <v>222.75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10.86</v>
      </c>
      <c r="E47" s="201">
        <v>0</v>
      </c>
      <c r="F47" s="201">
        <v>0</v>
      </c>
      <c r="G47" s="201">
        <v>17.649999999999999</v>
      </c>
      <c r="H47" s="201">
        <v>0</v>
      </c>
      <c r="I47" s="201">
        <v>0</v>
      </c>
      <c r="J47" s="201">
        <v>22.27</v>
      </c>
      <c r="K47" s="201">
        <v>77.22</v>
      </c>
      <c r="L47" s="201">
        <v>41.27</v>
      </c>
      <c r="M47" s="201">
        <v>0</v>
      </c>
      <c r="N47" s="201">
        <v>12.2</v>
      </c>
      <c r="O47" s="201">
        <v>24.91</v>
      </c>
      <c r="P47" s="201">
        <v>32.619999999999997</v>
      </c>
      <c r="Q47" s="201">
        <v>0.9</v>
      </c>
      <c r="R47" s="201">
        <v>4.9400000000000004</v>
      </c>
      <c r="S47" s="201">
        <v>2.97</v>
      </c>
      <c r="T47" s="201">
        <v>0</v>
      </c>
      <c r="U47" s="201">
        <v>158.27000000000001</v>
      </c>
      <c r="V47" s="201">
        <v>2.74</v>
      </c>
      <c r="W47" s="201">
        <v>5.73</v>
      </c>
      <c r="X47" s="201">
        <v>17.47</v>
      </c>
      <c r="Y47" s="201">
        <v>0</v>
      </c>
      <c r="Z47" s="201">
        <v>35.869999999999997</v>
      </c>
      <c r="AA47" s="201">
        <v>11.31</v>
      </c>
      <c r="AB47" s="201">
        <v>0</v>
      </c>
      <c r="AC47" s="201">
        <v>9.1</v>
      </c>
      <c r="AD47" s="201">
        <v>11.37</v>
      </c>
      <c r="AE47" s="201">
        <v>0</v>
      </c>
      <c r="AF47" s="201">
        <v>0</v>
      </c>
      <c r="AG47" s="201">
        <v>43.39</v>
      </c>
      <c r="AH47" s="201">
        <v>0</v>
      </c>
      <c r="AI47" s="201">
        <v>4.82</v>
      </c>
      <c r="AJ47" s="201">
        <v>0</v>
      </c>
      <c r="AK47" s="201">
        <v>9.01</v>
      </c>
      <c r="AL47" s="201">
        <v>0</v>
      </c>
      <c r="AM47" s="201">
        <v>0</v>
      </c>
      <c r="AN47" s="201">
        <v>0</v>
      </c>
      <c r="AO47" s="201">
        <v>222.75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10.86</v>
      </c>
      <c r="E48" s="201">
        <v>0</v>
      </c>
      <c r="F48" s="201">
        <v>0</v>
      </c>
      <c r="G48" s="201">
        <v>17.649999999999999</v>
      </c>
      <c r="H48" s="201">
        <v>0</v>
      </c>
      <c r="I48" s="201">
        <v>0</v>
      </c>
      <c r="J48" s="201">
        <v>22.27</v>
      </c>
      <c r="K48" s="201">
        <v>77.22</v>
      </c>
      <c r="L48" s="201">
        <v>41.27</v>
      </c>
      <c r="M48" s="201">
        <v>0</v>
      </c>
      <c r="N48" s="201">
        <v>12.2</v>
      </c>
      <c r="O48" s="201">
        <v>24.91</v>
      </c>
      <c r="P48" s="201">
        <v>32.619999999999997</v>
      </c>
      <c r="Q48" s="201">
        <v>0.9</v>
      </c>
      <c r="R48" s="201">
        <v>4.9400000000000004</v>
      </c>
      <c r="S48" s="201">
        <v>2.97</v>
      </c>
      <c r="T48" s="201">
        <v>0</v>
      </c>
      <c r="U48" s="201">
        <v>158.27000000000001</v>
      </c>
      <c r="V48" s="201">
        <v>2.74</v>
      </c>
      <c r="W48" s="201">
        <v>5.73</v>
      </c>
      <c r="X48" s="201">
        <v>17.47</v>
      </c>
      <c r="Y48" s="201">
        <v>0</v>
      </c>
      <c r="Z48" s="201">
        <v>35.869999999999997</v>
      </c>
      <c r="AA48" s="201">
        <v>11.31</v>
      </c>
      <c r="AB48" s="201">
        <v>0</v>
      </c>
      <c r="AC48" s="201">
        <v>9.1</v>
      </c>
      <c r="AD48" s="201">
        <v>11.37</v>
      </c>
      <c r="AE48" s="201">
        <v>0</v>
      </c>
      <c r="AF48" s="201">
        <v>0</v>
      </c>
      <c r="AG48" s="201">
        <v>43.39</v>
      </c>
      <c r="AH48" s="201">
        <v>0</v>
      </c>
      <c r="AI48" s="201">
        <v>4.82</v>
      </c>
      <c r="AJ48" s="201">
        <v>0</v>
      </c>
      <c r="AK48" s="201">
        <v>9.01</v>
      </c>
      <c r="AL48" s="201">
        <v>0</v>
      </c>
      <c r="AM48" s="201">
        <v>0</v>
      </c>
      <c r="AN48" s="201">
        <v>0</v>
      </c>
      <c r="AO48" s="201">
        <v>222.75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10.86</v>
      </c>
      <c r="E49" s="201">
        <v>0</v>
      </c>
      <c r="F49" s="201">
        <v>0</v>
      </c>
      <c r="G49" s="201">
        <v>17.649999999999999</v>
      </c>
      <c r="H49" s="201">
        <v>0</v>
      </c>
      <c r="I49" s="201">
        <v>0</v>
      </c>
      <c r="J49" s="201">
        <v>22.27</v>
      </c>
      <c r="K49" s="201">
        <v>77.22</v>
      </c>
      <c r="L49" s="201">
        <v>41.27</v>
      </c>
      <c r="M49" s="201">
        <v>0</v>
      </c>
      <c r="N49" s="201">
        <v>12.2</v>
      </c>
      <c r="O49" s="201">
        <v>24.91</v>
      </c>
      <c r="P49" s="201">
        <v>32.619999999999997</v>
      </c>
      <c r="Q49" s="201">
        <v>0.9</v>
      </c>
      <c r="R49" s="201">
        <v>4.9400000000000004</v>
      </c>
      <c r="S49" s="201">
        <v>2.97</v>
      </c>
      <c r="T49" s="201">
        <v>0</v>
      </c>
      <c r="U49" s="201">
        <v>158.27000000000001</v>
      </c>
      <c r="V49" s="201">
        <v>2.74</v>
      </c>
      <c r="W49" s="201">
        <v>5.73</v>
      </c>
      <c r="X49" s="201">
        <v>17.47</v>
      </c>
      <c r="Y49" s="201">
        <v>0</v>
      </c>
      <c r="Z49" s="201">
        <v>35.869999999999997</v>
      </c>
      <c r="AA49" s="201">
        <v>11.31</v>
      </c>
      <c r="AB49" s="201">
        <v>0</v>
      </c>
      <c r="AC49" s="201">
        <v>9.1</v>
      </c>
      <c r="AD49" s="201">
        <v>11.37</v>
      </c>
      <c r="AE49" s="201">
        <v>0</v>
      </c>
      <c r="AF49" s="201">
        <v>0</v>
      </c>
      <c r="AG49" s="201">
        <v>43.39</v>
      </c>
      <c r="AH49" s="201">
        <v>0</v>
      </c>
      <c r="AI49" s="201">
        <v>4.82</v>
      </c>
      <c r="AJ49" s="201">
        <v>0</v>
      </c>
      <c r="AK49" s="201">
        <v>9.01</v>
      </c>
      <c r="AL49" s="201">
        <v>0</v>
      </c>
      <c r="AM49" s="201">
        <v>0</v>
      </c>
      <c r="AN49" s="201">
        <v>0</v>
      </c>
      <c r="AO49" s="201">
        <v>222.75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10.86</v>
      </c>
      <c r="E50" s="201">
        <v>0</v>
      </c>
      <c r="F50" s="201">
        <v>0</v>
      </c>
      <c r="G50" s="201">
        <v>17.649999999999999</v>
      </c>
      <c r="H50" s="201">
        <v>0</v>
      </c>
      <c r="I50" s="201">
        <v>0</v>
      </c>
      <c r="J50" s="201">
        <v>22.27</v>
      </c>
      <c r="K50" s="201">
        <v>77.22</v>
      </c>
      <c r="L50" s="201">
        <v>41.27</v>
      </c>
      <c r="M50" s="201">
        <v>0</v>
      </c>
      <c r="N50" s="201">
        <v>12.2</v>
      </c>
      <c r="O50" s="201">
        <v>24.91</v>
      </c>
      <c r="P50" s="201">
        <v>32.619999999999997</v>
      </c>
      <c r="Q50" s="201">
        <v>0.9</v>
      </c>
      <c r="R50" s="201">
        <v>4.9400000000000004</v>
      </c>
      <c r="S50" s="201">
        <v>2.97</v>
      </c>
      <c r="T50" s="201">
        <v>0</v>
      </c>
      <c r="U50" s="201">
        <v>158.27000000000001</v>
      </c>
      <c r="V50" s="201">
        <v>2.74</v>
      </c>
      <c r="W50" s="201">
        <v>5.73</v>
      </c>
      <c r="X50" s="201">
        <v>17.47</v>
      </c>
      <c r="Y50" s="201">
        <v>0</v>
      </c>
      <c r="Z50" s="201">
        <v>35.869999999999997</v>
      </c>
      <c r="AA50" s="201">
        <v>11.31</v>
      </c>
      <c r="AB50" s="201">
        <v>0</v>
      </c>
      <c r="AC50" s="201">
        <v>9.1</v>
      </c>
      <c r="AD50" s="201">
        <v>11.37</v>
      </c>
      <c r="AE50" s="201">
        <v>0</v>
      </c>
      <c r="AF50" s="201">
        <v>0</v>
      </c>
      <c r="AG50" s="201">
        <v>43.39</v>
      </c>
      <c r="AH50" s="201">
        <v>0</v>
      </c>
      <c r="AI50" s="201">
        <v>4.82</v>
      </c>
      <c r="AJ50" s="201">
        <v>0</v>
      </c>
      <c r="AK50" s="201">
        <v>9.01</v>
      </c>
      <c r="AL50" s="201">
        <v>0</v>
      </c>
      <c r="AM50" s="201">
        <v>0</v>
      </c>
      <c r="AN50" s="201">
        <v>0</v>
      </c>
      <c r="AO50" s="201">
        <v>222.75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10.86</v>
      </c>
      <c r="E51" s="201">
        <v>0</v>
      </c>
      <c r="F51" s="201">
        <v>0</v>
      </c>
      <c r="G51" s="201">
        <v>17.649999999999999</v>
      </c>
      <c r="H51" s="201">
        <v>0</v>
      </c>
      <c r="I51" s="201">
        <v>0</v>
      </c>
      <c r="J51" s="201">
        <v>22.27</v>
      </c>
      <c r="K51" s="201">
        <v>77.22</v>
      </c>
      <c r="L51" s="201">
        <v>41.27</v>
      </c>
      <c r="M51" s="201">
        <v>0</v>
      </c>
      <c r="N51" s="201">
        <v>12.2</v>
      </c>
      <c r="O51" s="201">
        <v>24.91</v>
      </c>
      <c r="P51" s="201">
        <v>32.619999999999997</v>
      </c>
      <c r="Q51" s="201">
        <v>0.9</v>
      </c>
      <c r="R51" s="201">
        <v>4.9400000000000004</v>
      </c>
      <c r="S51" s="201">
        <v>2.97</v>
      </c>
      <c r="T51" s="201">
        <v>0</v>
      </c>
      <c r="U51" s="201">
        <v>158.27000000000001</v>
      </c>
      <c r="V51" s="201">
        <v>2.74</v>
      </c>
      <c r="W51" s="201">
        <v>5.73</v>
      </c>
      <c r="X51" s="201">
        <v>17.47</v>
      </c>
      <c r="Y51" s="201">
        <v>0</v>
      </c>
      <c r="Z51" s="201">
        <v>35.869999999999997</v>
      </c>
      <c r="AA51" s="201">
        <v>11.31</v>
      </c>
      <c r="AB51" s="201">
        <v>0</v>
      </c>
      <c r="AC51" s="201">
        <v>9.1</v>
      </c>
      <c r="AD51" s="201">
        <v>11.37</v>
      </c>
      <c r="AE51" s="201">
        <v>0</v>
      </c>
      <c r="AF51" s="201">
        <v>0</v>
      </c>
      <c r="AG51" s="201">
        <v>43.39</v>
      </c>
      <c r="AH51" s="201">
        <v>0</v>
      </c>
      <c r="AI51" s="201">
        <v>4.82</v>
      </c>
      <c r="AJ51" s="201">
        <v>0</v>
      </c>
      <c r="AK51" s="201">
        <v>9.01</v>
      </c>
      <c r="AL51" s="201">
        <v>0</v>
      </c>
      <c r="AM51" s="201">
        <v>0</v>
      </c>
      <c r="AN51" s="201">
        <v>0</v>
      </c>
      <c r="AO51" s="201">
        <v>222.75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10.86</v>
      </c>
      <c r="E52" s="201">
        <v>0</v>
      </c>
      <c r="F52" s="201">
        <v>0</v>
      </c>
      <c r="G52" s="201">
        <v>17.649999999999999</v>
      </c>
      <c r="H52" s="201">
        <v>0</v>
      </c>
      <c r="I52" s="201">
        <v>0</v>
      </c>
      <c r="J52" s="201">
        <v>22.27</v>
      </c>
      <c r="K52" s="201">
        <v>77.22</v>
      </c>
      <c r="L52" s="201">
        <v>41.27</v>
      </c>
      <c r="M52" s="201">
        <v>0</v>
      </c>
      <c r="N52" s="201">
        <v>12.2</v>
      </c>
      <c r="O52" s="201">
        <v>24.91</v>
      </c>
      <c r="P52" s="201">
        <v>32.619999999999997</v>
      </c>
      <c r="Q52" s="201">
        <v>0.9</v>
      </c>
      <c r="R52" s="201">
        <v>4.9400000000000004</v>
      </c>
      <c r="S52" s="201">
        <v>2.97</v>
      </c>
      <c r="T52" s="201">
        <v>0</v>
      </c>
      <c r="U52" s="201">
        <v>158.27000000000001</v>
      </c>
      <c r="V52" s="201">
        <v>2.74</v>
      </c>
      <c r="W52" s="201">
        <v>5.73</v>
      </c>
      <c r="X52" s="201">
        <v>17.47</v>
      </c>
      <c r="Y52" s="201">
        <v>0</v>
      </c>
      <c r="Z52" s="201">
        <v>35.869999999999997</v>
      </c>
      <c r="AA52" s="201">
        <v>11.31</v>
      </c>
      <c r="AB52" s="201">
        <v>0</v>
      </c>
      <c r="AC52" s="201">
        <v>9.1</v>
      </c>
      <c r="AD52" s="201">
        <v>11.37</v>
      </c>
      <c r="AE52" s="201">
        <v>0</v>
      </c>
      <c r="AF52" s="201">
        <v>0</v>
      </c>
      <c r="AG52" s="201">
        <v>43.39</v>
      </c>
      <c r="AH52" s="201">
        <v>0</v>
      </c>
      <c r="AI52" s="201">
        <v>4.82</v>
      </c>
      <c r="AJ52" s="201">
        <v>0</v>
      </c>
      <c r="AK52" s="201">
        <v>9.01</v>
      </c>
      <c r="AL52" s="201">
        <v>0</v>
      </c>
      <c r="AM52" s="201">
        <v>0</v>
      </c>
      <c r="AN52" s="201">
        <v>0</v>
      </c>
      <c r="AO52" s="201">
        <v>222.75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10.86</v>
      </c>
      <c r="E53" s="201">
        <v>0</v>
      </c>
      <c r="F53" s="201">
        <v>0</v>
      </c>
      <c r="G53" s="201">
        <v>17.649999999999999</v>
      </c>
      <c r="H53" s="201">
        <v>0</v>
      </c>
      <c r="I53" s="201">
        <v>0</v>
      </c>
      <c r="J53" s="201">
        <v>22.27</v>
      </c>
      <c r="K53" s="201">
        <v>77.22</v>
      </c>
      <c r="L53" s="201">
        <v>41.27</v>
      </c>
      <c r="M53" s="201">
        <v>0</v>
      </c>
      <c r="N53" s="201">
        <v>12.2</v>
      </c>
      <c r="O53" s="201">
        <v>24.91</v>
      </c>
      <c r="P53" s="201">
        <v>32.619999999999997</v>
      </c>
      <c r="Q53" s="201">
        <v>0.9</v>
      </c>
      <c r="R53" s="201">
        <v>4.9400000000000004</v>
      </c>
      <c r="S53" s="201">
        <v>2.97</v>
      </c>
      <c r="T53" s="201">
        <v>0</v>
      </c>
      <c r="U53" s="201">
        <v>158.27000000000001</v>
      </c>
      <c r="V53" s="201">
        <v>2.74</v>
      </c>
      <c r="W53" s="201">
        <v>5.73</v>
      </c>
      <c r="X53" s="201">
        <v>17.47</v>
      </c>
      <c r="Y53" s="201">
        <v>0</v>
      </c>
      <c r="Z53" s="201">
        <v>35.869999999999997</v>
      </c>
      <c r="AA53" s="201">
        <v>11.31</v>
      </c>
      <c r="AB53" s="201">
        <v>0</v>
      </c>
      <c r="AC53" s="201">
        <v>9.1</v>
      </c>
      <c r="AD53" s="201">
        <v>11.37</v>
      </c>
      <c r="AE53" s="201">
        <v>0</v>
      </c>
      <c r="AF53" s="201">
        <v>0</v>
      </c>
      <c r="AG53" s="201">
        <v>43.39</v>
      </c>
      <c r="AH53" s="201">
        <v>0</v>
      </c>
      <c r="AI53" s="201">
        <v>4.82</v>
      </c>
      <c r="AJ53" s="201">
        <v>0</v>
      </c>
      <c r="AK53" s="201">
        <v>9.01</v>
      </c>
      <c r="AL53" s="201">
        <v>0</v>
      </c>
      <c r="AM53" s="201">
        <v>0</v>
      </c>
      <c r="AN53" s="201">
        <v>0</v>
      </c>
      <c r="AO53" s="201">
        <v>222.75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10.86</v>
      </c>
      <c r="E54" s="201">
        <v>0</v>
      </c>
      <c r="F54" s="201">
        <v>0</v>
      </c>
      <c r="G54" s="201">
        <v>17.649999999999999</v>
      </c>
      <c r="H54" s="201">
        <v>0</v>
      </c>
      <c r="I54" s="201">
        <v>0</v>
      </c>
      <c r="J54" s="201">
        <v>22.27</v>
      </c>
      <c r="K54" s="201">
        <v>77.22</v>
      </c>
      <c r="L54" s="201">
        <v>41.27</v>
      </c>
      <c r="M54" s="201">
        <v>0</v>
      </c>
      <c r="N54" s="201">
        <v>12.2</v>
      </c>
      <c r="O54" s="201">
        <v>24.91</v>
      </c>
      <c r="P54" s="201">
        <v>32.619999999999997</v>
      </c>
      <c r="Q54" s="201">
        <v>0.9</v>
      </c>
      <c r="R54" s="201">
        <v>4.9400000000000004</v>
      </c>
      <c r="S54" s="201">
        <v>2.97</v>
      </c>
      <c r="T54" s="201">
        <v>0</v>
      </c>
      <c r="U54" s="201">
        <v>158.27000000000001</v>
      </c>
      <c r="V54" s="201">
        <v>2.74</v>
      </c>
      <c r="W54" s="201">
        <v>5.73</v>
      </c>
      <c r="X54" s="201">
        <v>17.47</v>
      </c>
      <c r="Y54" s="201">
        <v>0</v>
      </c>
      <c r="Z54" s="201">
        <v>35.869999999999997</v>
      </c>
      <c r="AA54" s="201">
        <v>11.31</v>
      </c>
      <c r="AB54" s="201">
        <v>0</v>
      </c>
      <c r="AC54" s="201">
        <v>9.1</v>
      </c>
      <c r="AD54" s="201">
        <v>11.37</v>
      </c>
      <c r="AE54" s="201">
        <v>0</v>
      </c>
      <c r="AF54" s="201">
        <v>0</v>
      </c>
      <c r="AG54" s="201">
        <v>43.39</v>
      </c>
      <c r="AH54" s="201">
        <v>0</v>
      </c>
      <c r="AI54" s="201">
        <v>4.82</v>
      </c>
      <c r="AJ54" s="201">
        <v>0</v>
      </c>
      <c r="AK54" s="201">
        <v>9.01</v>
      </c>
      <c r="AL54" s="201">
        <v>0</v>
      </c>
      <c r="AM54" s="201">
        <v>0</v>
      </c>
      <c r="AN54" s="201">
        <v>0</v>
      </c>
      <c r="AO54" s="201">
        <v>222.75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10.86</v>
      </c>
      <c r="E55" s="201">
        <v>0</v>
      </c>
      <c r="F55" s="201">
        <v>0</v>
      </c>
      <c r="G55" s="201">
        <v>17.649999999999999</v>
      </c>
      <c r="H55" s="201">
        <v>0</v>
      </c>
      <c r="I55" s="201">
        <v>0</v>
      </c>
      <c r="J55" s="201">
        <v>22.27</v>
      </c>
      <c r="K55" s="201">
        <v>77.22</v>
      </c>
      <c r="L55" s="201">
        <v>41.27</v>
      </c>
      <c r="M55" s="201">
        <v>0</v>
      </c>
      <c r="N55" s="201">
        <v>12.2</v>
      </c>
      <c r="O55" s="201">
        <v>24.91</v>
      </c>
      <c r="P55" s="201">
        <v>32.619999999999997</v>
      </c>
      <c r="Q55" s="201">
        <v>0.9</v>
      </c>
      <c r="R55" s="201">
        <v>4.9400000000000004</v>
      </c>
      <c r="S55" s="201">
        <v>2.97</v>
      </c>
      <c r="T55" s="201">
        <v>0</v>
      </c>
      <c r="U55" s="201">
        <v>158.27000000000001</v>
      </c>
      <c r="V55" s="201">
        <v>2.74</v>
      </c>
      <c r="W55" s="201">
        <v>5.73</v>
      </c>
      <c r="X55" s="201">
        <v>17.47</v>
      </c>
      <c r="Y55" s="201">
        <v>0</v>
      </c>
      <c r="Z55" s="201">
        <v>35.869999999999997</v>
      </c>
      <c r="AA55" s="201">
        <v>11.31</v>
      </c>
      <c r="AB55" s="201">
        <v>0</v>
      </c>
      <c r="AC55" s="201">
        <v>9.1</v>
      </c>
      <c r="AD55" s="201">
        <v>11.37</v>
      </c>
      <c r="AE55" s="201">
        <v>0</v>
      </c>
      <c r="AF55" s="201">
        <v>0</v>
      </c>
      <c r="AG55" s="201">
        <v>43.39</v>
      </c>
      <c r="AH55" s="201">
        <v>0</v>
      </c>
      <c r="AI55" s="201">
        <v>4.82</v>
      </c>
      <c r="AJ55" s="201">
        <v>0</v>
      </c>
      <c r="AK55" s="201">
        <v>9.01</v>
      </c>
      <c r="AL55" s="201">
        <v>0</v>
      </c>
      <c r="AM55" s="201">
        <v>0</v>
      </c>
      <c r="AN55" s="201">
        <v>0</v>
      </c>
      <c r="AO55" s="201">
        <v>222.75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10.86</v>
      </c>
      <c r="E56" s="201">
        <v>0</v>
      </c>
      <c r="F56" s="201">
        <v>0</v>
      </c>
      <c r="G56" s="201">
        <v>17.649999999999999</v>
      </c>
      <c r="H56" s="201">
        <v>0</v>
      </c>
      <c r="I56" s="201">
        <v>0</v>
      </c>
      <c r="J56" s="201">
        <v>22.27</v>
      </c>
      <c r="K56" s="201">
        <v>77.22</v>
      </c>
      <c r="L56" s="201">
        <v>41.27</v>
      </c>
      <c r="M56" s="201">
        <v>0</v>
      </c>
      <c r="N56" s="201">
        <v>12.2</v>
      </c>
      <c r="O56" s="201">
        <v>24.91</v>
      </c>
      <c r="P56" s="201">
        <v>32.619999999999997</v>
      </c>
      <c r="Q56" s="201">
        <v>0.9</v>
      </c>
      <c r="R56" s="201">
        <v>4.9400000000000004</v>
      </c>
      <c r="S56" s="201">
        <v>2.97</v>
      </c>
      <c r="T56" s="201">
        <v>0</v>
      </c>
      <c r="U56" s="201">
        <v>149.05000000000001</v>
      </c>
      <c r="V56" s="201">
        <v>2.74</v>
      </c>
      <c r="W56" s="201">
        <v>5.73</v>
      </c>
      <c r="X56" s="201">
        <v>17.47</v>
      </c>
      <c r="Y56" s="201">
        <v>0</v>
      </c>
      <c r="Z56" s="201">
        <v>35.869999999999997</v>
      </c>
      <c r="AA56" s="201">
        <v>11.31</v>
      </c>
      <c r="AB56" s="201">
        <v>0</v>
      </c>
      <c r="AC56" s="201">
        <v>9.1</v>
      </c>
      <c r="AD56" s="201">
        <v>11.37</v>
      </c>
      <c r="AE56" s="201">
        <v>0</v>
      </c>
      <c r="AF56" s="201">
        <v>0</v>
      </c>
      <c r="AG56" s="201">
        <v>43.39</v>
      </c>
      <c r="AH56" s="201">
        <v>0</v>
      </c>
      <c r="AI56" s="201">
        <v>4.82</v>
      </c>
      <c r="AJ56" s="201">
        <v>0</v>
      </c>
      <c r="AK56" s="201">
        <v>9.01</v>
      </c>
      <c r="AL56" s="201">
        <v>0</v>
      </c>
      <c r="AM56" s="201">
        <v>0</v>
      </c>
      <c r="AN56" s="201">
        <v>0</v>
      </c>
      <c r="AO56" s="201">
        <v>222.75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10.86</v>
      </c>
      <c r="E57" s="201">
        <v>0</v>
      </c>
      <c r="F57" s="201">
        <v>0</v>
      </c>
      <c r="G57" s="201">
        <v>17.649999999999999</v>
      </c>
      <c r="H57" s="201">
        <v>0</v>
      </c>
      <c r="I57" s="201">
        <v>0</v>
      </c>
      <c r="J57" s="201">
        <v>22.27</v>
      </c>
      <c r="K57" s="201">
        <v>77.22</v>
      </c>
      <c r="L57" s="201">
        <v>41.27</v>
      </c>
      <c r="M57" s="201">
        <v>0</v>
      </c>
      <c r="N57" s="201">
        <v>12.2</v>
      </c>
      <c r="O57" s="201">
        <v>24.91</v>
      </c>
      <c r="P57" s="201">
        <v>32.619999999999997</v>
      </c>
      <c r="Q57" s="201">
        <v>0.9</v>
      </c>
      <c r="R57" s="201">
        <v>4.9400000000000004</v>
      </c>
      <c r="S57" s="201">
        <v>2.97</v>
      </c>
      <c r="T57" s="201">
        <v>0</v>
      </c>
      <c r="U57" s="201">
        <v>149.05000000000001</v>
      </c>
      <c r="V57" s="201">
        <v>2.74</v>
      </c>
      <c r="W57" s="201">
        <v>5.73</v>
      </c>
      <c r="X57" s="201">
        <v>17.47</v>
      </c>
      <c r="Y57" s="201">
        <v>0</v>
      </c>
      <c r="Z57" s="201">
        <v>35.869999999999997</v>
      </c>
      <c r="AA57" s="201">
        <v>11.31</v>
      </c>
      <c r="AB57" s="201">
        <v>0</v>
      </c>
      <c r="AC57" s="201">
        <v>9.1</v>
      </c>
      <c r="AD57" s="201">
        <v>11.37</v>
      </c>
      <c r="AE57" s="201">
        <v>0</v>
      </c>
      <c r="AF57" s="201">
        <v>0</v>
      </c>
      <c r="AG57" s="201">
        <v>43.39</v>
      </c>
      <c r="AH57" s="201">
        <v>0</v>
      </c>
      <c r="AI57" s="201">
        <v>4.82</v>
      </c>
      <c r="AJ57" s="201">
        <v>0</v>
      </c>
      <c r="AK57" s="201">
        <v>9.01</v>
      </c>
      <c r="AL57" s="201">
        <v>0</v>
      </c>
      <c r="AM57" s="201">
        <v>0</v>
      </c>
      <c r="AN57" s="201">
        <v>0</v>
      </c>
      <c r="AO57" s="201">
        <v>222.75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10.86</v>
      </c>
      <c r="E58" s="201">
        <v>0</v>
      </c>
      <c r="F58" s="201">
        <v>0</v>
      </c>
      <c r="G58" s="201">
        <v>17.649999999999999</v>
      </c>
      <c r="H58" s="201">
        <v>0</v>
      </c>
      <c r="I58" s="201">
        <v>0</v>
      </c>
      <c r="J58" s="201">
        <v>22.27</v>
      </c>
      <c r="K58" s="201">
        <v>77.22</v>
      </c>
      <c r="L58" s="201">
        <v>41.27</v>
      </c>
      <c r="M58" s="201">
        <v>0</v>
      </c>
      <c r="N58" s="201">
        <v>12.2</v>
      </c>
      <c r="O58" s="201">
        <v>24.91</v>
      </c>
      <c r="P58" s="201">
        <v>32.619999999999997</v>
      </c>
      <c r="Q58" s="201">
        <v>0.9</v>
      </c>
      <c r="R58" s="201">
        <v>4.9400000000000004</v>
      </c>
      <c r="S58" s="201">
        <v>2.97</v>
      </c>
      <c r="T58" s="201">
        <v>0</v>
      </c>
      <c r="U58" s="201">
        <v>149.05000000000001</v>
      </c>
      <c r="V58" s="201">
        <v>2.74</v>
      </c>
      <c r="W58" s="201">
        <v>5.73</v>
      </c>
      <c r="X58" s="201">
        <v>17.47</v>
      </c>
      <c r="Y58" s="201">
        <v>0</v>
      </c>
      <c r="Z58" s="201">
        <v>35.869999999999997</v>
      </c>
      <c r="AA58" s="201">
        <v>11.31</v>
      </c>
      <c r="AB58" s="201">
        <v>0</v>
      </c>
      <c r="AC58" s="201">
        <v>9.1</v>
      </c>
      <c r="AD58" s="201">
        <v>11.37</v>
      </c>
      <c r="AE58" s="201">
        <v>0</v>
      </c>
      <c r="AF58" s="201">
        <v>0</v>
      </c>
      <c r="AG58" s="201">
        <v>43.39</v>
      </c>
      <c r="AH58" s="201">
        <v>0</v>
      </c>
      <c r="AI58" s="201">
        <v>4.82</v>
      </c>
      <c r="AJ58" s="201">
        <v>0</v>
      </c>
      <c r="AK58" s="201">
        <v>9.01</v>
      </c>
      <c r="AL58" s="201">
        <v>0</v>
      </c>
      <c r="AM58" s="201">
        <v>0</v>
      </c>
      <c r="AN58" s="201">
        <v>0</v>
      </c>
      <c r="AO58" s="201">
        <v>222.75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10.86</v>
      </c>
      <c r="E59" s="201">
        <v>0</v>
      </c>
      <c r="F59" s="201">
        <v>0</v>
      </c>
      <c r="G59" s="201">
        <v>17.649999999999999</v>
      </c>
      <c r="H59" s="201">
        <v>0</v>
      </c>
      <c r="I59" s="201">
        <v>0</v>
      </c>
      <c r="J59" s="201">
        <v>22.27</v>
      </c>
      <c r="K59" s="201">
        <v>77.22</v>
      </c>
      <c r="L59" s="201">
        <v>41.27</v>
      </c>
      <c r="M59" s="201">
        <v>0</v>
      </c>
      <c r="N59" s="201">
        <v>12.2</v>
      </c>
      <c r="O59" s="201">
        <v>24.91</v>
      </c>
      <c r="P59" s="201">
        <v>32.619999999999997</v>
      </c>
      <c r="Q59" s="201">
        <v>0.9</v>
      </c>
      <c r="R59" s="201">
        <v>4.9400000000000004</v>
      </c>
      <c r="S59" s="201">
        <v>2.97</v>
      </c>
      <c r="T59" s="201">
        <v>0</v>
      </c>
      <c r="U59" s="201">
        <v>149.05000000000001</v>
      </c>
      <c r="V59" s="201">
        <v>2.74</v>
      </c>
      <c r="W59" s="201">
        <v>5.73</v>
      </c>
      <c r="X59" s="201">
        <v>17.47</v>
      </c>
      <c r="Y59" s="201">
        <v>0</v>
      </c>
      <c r="Z59" s="201">
        <v>35.869999999999997</v>
      </c>
      <c r="AA59" s="201">
        <v>11.31</v>
      </c>
      <c r="AB59" s="201">
        <v>0</v>
      </c>
      <c r="AC59" s="201">
        <v>9.1</v>
      </c>
      <c r="AD59" s="201">
        <v>11.37</v>
      </c>
      <c r="AE59" s="201">
        <v>0</v>
      </c>
      <c r="AF59" s="201">
        <v>0</v>
      </c>
      <c r="AG59" s="201">
        <v>43.39</v>
      </c>
      <c r="AH59" s="201">
        <v>0</v>
      </c>
      <c r="AI59" s="201">
        <v>4.82</v>
      </c>
      <c r="AJ59" s="201">
        <v>0</v>
      </c>
      <c r="AK59" s="201">
        <v>9.01</v>
      </c>
      <c r="AL59" s="201">
        <v>0</v>
      </c>
      <c r="AM59" s="201">
        <v>0</v>
      </c>
      <c r="AN59" s="201">
        <v>0</v>
      </c>
      <c r="AO59" s="201">
        <v>222.75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10.86</v>
      </c>
      <c r="E60" s="201">
        <v>0</v>
      </c>
      <c r="F60" s="201">
        <v>0</v>
      </c>
      <c r="G60" s="201">
        <v>17.649999999999999</v>
      </c>
      <c r="H60" s="201">
        <v>0</v>
      </c>
      <c r="I60" s="201">
        <v>0</v>
      </c>
      <c r="J60" s="201">
        <v>22.27</v>
      </c>
      <c r="K60" s="201">
        <v>77.22</v>
      </c>
      <c r="L60" s="201">
        <v>41.27</v>
      </c>
      <c r="M60" s="201">
        <v>0</v>
      </c>
      <c r="N60" s="201">
        <v>12.2</v>
      </c>
      <c r="O60" s="201">
        <v>24.91</v>
      </c>
      <c r="P60" s="201">
        <v>32.619999999999997</v>
      </c>
      <c r="Q60" s="201">
        <v>0.9</v>
      </c>
      <c r="R60" s="201">
        <v>4.9400000000000004</v>
      </c>
      <c r="S60" s="201">
        <v>2.97</v>
      </c>
      <c r="T60" s="201">
        <v>0</v>
      </c>
      <c r="U60" s="201">
        <v>149.05000000000001</v>
      </c>
      <c r="V60" s="201">
        <v>2.74</v>
      </c>
      <c r="W60" s="201">
        <v>5.73</v>
      </c>
      <c r="X60" s="201">
        <v>17.47</v>
      </c>
      <c r="Y60" s="201">
        <v>0</v>
      </c>
      <c r="Z60" s="201">
        <v>35.869999999999997</v>
      </c>
      <c r="AA60" s="201">
        <v>11.31</v>
      </c>
      <c r="AB60" s="201">
        <v>0</v>
      </c>
      <c r="AC60" s="201">
        <v>9.1</v>
      </c>
      <c r="AD60" s="201">
        <v>11.37</v>
      </c>
      <c r="AE60" s="201">
        <v>0</v>
      </c>
      <c r="AF60" s="201">
        <v>0</v>
      </c>
      <c r="AG60" s="201">
        <v>43.39</v>
      </c>
      <c r="AH60" s="201">
        <v>0</v>
      </c>
      <c r="AI60" s="201">
        <v>4.82</v>
      </c>
      <c r="AJ60" s="201">
        <v>0</v>
      </c>
      <c r="AK60" s="201">
        <v>9.01</v>
      </c>
      <c r="AL60" s="201">
        <v>0</v>
      </c>
      <c r="AM60" s="201">
        <v>0</v>
      </c>
      <c r="AN60" s="201">
        <v>0</v>
      </c>
      <c r="AO60" s="201">
        <v>222.75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10.86</v>
      </c>
      <c r="E61" s="201">
        <v>0</v>
      </c>
      <c r="F61" s="201">
        <v>0</v>
      </c>
      <c r="G61" s="201">
        <v>17.649999999999999</v>
      </c>
      <c r="H61" s="201">
        <v>0</v>
      </c>
      <c r="I61" s="201">
        <v>0</v>
      </c>
      <c r="J61" s="201">
        <v>22.27</v>
      </c>
      <c r="K61" s="201">
        <v>77.22</v>
      </c>
      <c r="L61" s="201">
        <v>41.27</v>
      </c>
      <c r="M61" s="201">
        <v>0</v>
      </c>
      <c r="N61" s="201">
        <v>12.2</v>
      </c>
      <c r="O61" s="201">
        <v>24.91</v>
      </c>
      <c r="P61" s="201">
        <v>32.619999999999997</v>
      </c>
      <c r="Q61" s="201">
        <v>0.9</v>
      </c>
      <c r="R61" s="201">
        <v>4.9400000000000004</v>
      </c>
      <c r="S61" s="201">
        <v>2.97</v>
      </c>
      <c r="T61" s="201">
        <v>0</v>
      </c>
      <c r="U61" s="201">
        <v>149.05000000000001</v>
      </c>
      <c r="V61" s="201">
        <v>2.74</v>
      </c>
      <c r="W61" s="201">
        <v>5.73</v>
      </c>
      <c r="X61" s="201">
        <v>17.47</v>
      </c>
      <c r="Y61" s="201">
        <v>0</v>
      </c>
      <c r="Z61" s="201">
        <v>35.869999999999997</v>
      </c>
      <c r="AA61" s="201">
        <v>11.31</v>
      </c>
      <c r="AB61" s="201">
        <v>0</v>
      </c>
      <c r="AC61" s="201">
        <v>9.1</v>
      </c>
      <c r="AD61" s="201">
        <v>11.37</v>
      </c>
      <c r="AE61" s="201">
        <v>0</v>
      </c>
      <c r="AF61" s="201">
        <v>0</v>
      </c>
      <c r="AG61" s="201">
        <v>43.39</v>
      </c>
      <c r="AH61" s="201">
        <v>0</v>
      </c>
      <c r="AI61" s="201">
        <v>4.82</v>
      </c>
      <c r="AJ61" s="201">
        <v>0</v>
      </c>
      <c r="AK61" s="201">
        <v>9.01</v>
      </c>
      <c r="AL61" s="201">
        <v>0</v>
      </c>
      <c r="AM61" s="201">
        <v>0</v>
      </c>
      <c r="AN61" s="201">
        <v>0</v>
      </c>
      <c r="AO61" s="201">
        <v>222.75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10.86</v>
      </c>
      <c r="E62" s="201">
        <v>0</v>
      </c>
      <c r="F62" s="201">
        <v>0</v>
      </c>
      <c r="G62" s="201">
        <v>17.649999999999999</v>
      </c>
      <c r="H62" s="201">
        <v>0</v>
      </c>
      <c r="I62" s="201">
        <v>0</v>
      </c>
      <c r="J62" s="201">
        <v>22.27</v>
      </c>
      <c r="K62" s="201">
        <v>77.22</v>
      </c>
      <c r="L62" s="201">
        <v>41.27</v>
      </c>
      <c r="M62" s="201">
        <v>0</v>
      </c>
      <c r="N62" s="201">
        <v>12.2</v>
      </c>
      <c r="O62" s="201">
        <v>24.91</v>
      </c>
      <c r="P62" s="201">
        <v>32.619999999999997</v>
      </c>
      <c r="Q62" s="201">
        <v>0.9</v>
      </c>
      <c r="R62" s="201">
        <v>4.9400000000000004</v>
      </c>
      <c r="S62" s="201">
        <v>2.97</v>
      </c>
      <c r="T62" s="201">
        <v>0</v>
      </c>
      <c r="U62" s="201">
        <v>149.05000000000001</v>
      </c>
      <c r="V62" s="201">
        <v>2.74</v>
      </c>
      <c r="W62" s="201">
        <v>5.73</v>
      </c>
      <c r="X62" s="201">
        <v>17.47</v>
      </c>
      <c r="Y62" s="201">
        <v>0</v>
      </c>
      <c r="Z62" s="201">
        <v>35.869999999999997</v>
      </c>
      <c r="AA62" s="201">
        <v>11.31</v>
      </c>
      <c r="AB62" s="201">
        <v>0</v>
      </c>
      <c r="AC62" s="201">
        <v>9.1</v>
      </c>
      <c r="AD62" s="201">
        <v>11.37</v>
      </c>
      <c r="AE62" s="201">
        <v>0</v>
      </c>
      <c r="AF62" s="201">
        <v>0</v>
      </c>
      <c r="AG62" s="201">
        <v>43.39</v>
      </c>
      <c r="AH62" s="201">
        <v>0</v>
      </c>
      <c r="AI62" s="201">
        <v>4.82</v>
      </c>
      <c r="AJ62" s="201">
        <v>0</v>
      </c>
      <c r="AK62" s="201">
        <v>9.01</v>
      </c>
      <c r="AL62" s="201">
        <v>0</v>
      </c>
      <c r="AM62" s="201">
        <v>0</v>
      </c>
      <c r="AN62" s="201">
        <v>0</v>
      </c>
      <c r="AO62" s="201">
        <v>222.75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10.86</v>
      </c>
      <c r="E63" s="201">
        <v>0</v>
      </c>
      <c r="F63" s="201">
        <v>0</v>
      </c>
      <c r="G63" s="201">
        <v>17.649999999999999</v>
      </c>
      <c r="H63" s="201">
        <v>0</v>
      </c>
      <c r="I63" s="201">
        <v>0</v>
      </c>
      <c r="J63" s="201">
        <v>22.27</v>
      </c>
      <c r="K63" s="201">
        <v>77.22</v>
      </c>
      <c r="L63" s="201">
        <v>41.27</v>
      </c>
      <c r="M63" s="201">
        <v>0</v>
      </c>
      <c r="N63" s="201">
        <v>12.2</v>
      </c>
      <c r="O63" s="201">
        <v>24.91</v>
      </c>
      <c r="P63" s="201">
        <v>32.619999999999997</v>
      </c>
      <c r="Q63" s="201">
        <v>0.9</v>
      </c>
      <c r="R63" s="201">
        <v>4.9400000000000004</v>
      </c>
      <c r="S63" s="201">
        <v>2.97</v>
      </c>
      <c r="T63" s="201">
        <v>0</v>
      </c>
      <c r="U63" s="201">
        <v>149.05000000000001</v>
      </c>
      <c r="V63" s="201">
        <v>2.74</v>
      </c>
      <c r="W63" s="201">
        <v>5.73</v>
      </c>
      <c r="X63" s="201">
        <v>17.47</v>
      </c>
      <c r="Y63" s="201">
        <v>0</v>
      </c>
      <c r="Z63" s="201">
        <v>35.869999999999997</v>
      </c>
      <c r="AA63" s="201">
        <v>11.31</v>
      </c>
      <c r="AB63" s="201">
        <v>0</v>
      </c>
      <c r="AC63" s="201">
        <v>9.1</v>
      </c>
      <c r="AD63" s="201">
        <v>11.37</v>
      </c>
      <c r="AE63" s="201">
        <v>0</v>
      </c>
      <c r="AF63" s="201">
        <v>0</v>
      </c>
      <c r="AG63" s="201">
        <v>43.39</v>
      </c>
      <c r="AH63" s="201">
        <v>0</v>
      </c>
      <c r="AI63" s="201">
        <v>4.82</v>
      </c>
      <c r="AJ63" s="201">
        <v>0</v>
      </c>
      <c r="AK63" s="201">
        <v>9.01</v>
      </c>
      <c r="AL63" s="201">
        <v>0</v>
      </c>
      <c r="AM63" s="201">
        <v>0</v>
      </c>
      <c r="AN63" s="201">
        <v>0</v>
      </c>
      <c r="AO63" s="201">
        <v>222.75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10.86</v>
      </c>
      <c r="E64" s="201">
        <v>0</v>
      </c>
      <c r="F64" s="201">
        <v>0</v>
      </c>
      <c r="G64" s="201">
        <v>17.649999999999999</v>
      </c>
      <c r="H64" s="201">
        <v>0</v>
      </c>
      <c r="I64" s="201">
        <v>0</v>
      </c>
      <c r="J64" s="201">
        <v>22.27</v>
      </c>
      <c r="K64" s="201">
        <v>77.22</v>
      </c>
      <c r="L64" s="201">
        <v>41.27</v>
      </c>
      <c r="M64" s="201">
        <v>0</v>
      </c>
      <c r="N64" s="201">
        <v>12.2</v>
      </c>
      <c r="O64" s="201">
        <v>24.91</v>
      </c>
      <c r="P64" s="201">
        <v>32.619999999999997</v>
      </c>
      <c r="Q64" s="201">
        <v>0.9</v>
      </c>
      <c r="R64" s="201">
        <v>4.9400000000000004</v>
      </c>
      <c r="S64" s="201">
        <v>2.97</v>
      </c>
      <c r="T64" s="201">
        <v>0</v>
      </c>
      <c r="U64" s="201">
        <v>149.05000000000001</v>
      </c>
      <c r="V64" s="201">
        <v>2.74</v>
      </c>
      <c r="W64" s="201">
        <v>5.73</v>
      </c>
      <c r="X64" s="201">
        <v>17.47</v>
      </c>
      <c r="Y64" s="201">
        <v>0</v>
      </c>
      <c r="Z64" s="201">
        <v>35.869999999999997</v>
      </c>
      <c r="AA64" s="201">
        <v>11.31</v>
      </c>
      <c r="AB64" s="201">
        <v>0</v>
      </c>
      <c r="AC64" s="201">
        <v>9.1</v>
      </c>
      <c r="AD64" s="201">
        <v>11.37</v>
      </c>
      <c r="AE64" s="201">
        <v>0</v>
      </c>
      <c r="AF64" s="201">
        <v>0</v>
      </c>
      <c r="AG64" s="201">
        <v>43.39</v>
      </c>
      <c r="AH64" s="201">
        <v>0</v>
      </c>
      <c r="AI64" s="201">
        <v>4.82</v>
      </c>
      <c r="AJ64" s="201">
        <v>0</v>
      </c>
      <c r="AK64" s="201">
        <v>9.01</v>
      </c>
      <c r="AL64" s="201">
        <v>0</v>
      </c>
      <c r="AM64" s="201">
        <v>0</v>
      </c>
      <c r="AN64" s="201">
        <v>0</v>
      </c>
      <c r="AO64" s="201">
        <v>222.75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10.86</v>
      </c>
      <c r="E65" s="201">
        <v>0</v>
      </c>
      <c r="F65" s="201">
        <v>0</v>
      </c>
      <c r="G65" s="201">
        <v>17.649999999999999</v>
      </c>
      <c r="H65" s="201">
        <v>0</v>
      </c>
      <c r="I65" s="201">
        <v>0</v>
      </c>
      <c r="J65" s="201">
        <v>22.27</v>
      </c>
      <c r="K65" s="201">
        <v>77.22</v>
      </c>
      <c r="L65" s="201">
        <v>41.27</v>
      </c>
      <c r="M65" s="201">
        <v>0</v>
      </c>
      <c r="N65" s="201">
        <v>12.2</v>
      </c>
      <c r="O65" s="201">
        <v>24.91</v>
      </c>
      <c r="P65" s="201">
        <v>32.619999999999997</v>
      </c>
      <c r="Q65" s="201">
        <v>0.9</v>
      </c>
      <c r="R65" s="201">
        <v>4.9400000000000004</v>
      </c>
      <c r="S65" s="201">
        <v>2.97</v>
      </c>
      <c r="T65" s="201">
        <v>0</v>
      </c>
      <c r="U65" s="201">
        <v>80.959999999999994</v>
      </c>
      <c r="V65" s="201">
        <v>2.74</v>
      </c>
      <c r="W65" s="201">
        <v>5.73</v>
      </c>
      <c r="X65" s="201">
        <v>17.47</v>
      </c>
      <c r="Y65" s="201">
        <v>0</v>
      </c>
      <c r="Z65" s="201">
        <v>35.869999999999997</v>
      </c>
      <c r="AA65" s="201">
        <v>11.31</v>
      </c>
      <c r="AB65" s="201">
        <v>0</v>
      </c>
      <c r="AC65" s="201">
        <v>9.1</v>
      </c>
      <c r="AD65" s="201">
        <v>11.37</v>
      </c>
      <c r="AE65" s="201">
        <v>0</v>
      </c>
      <c r="AF65" s="201">
        <v>0</v>
      </c>
      <c r="AG65" s="201">
        <v>43.39</v>
      </c>
      <c r="AH65" s="201">
        <v>0</v>
      </c>
      <c r="AI65" s="201">
        <v>4.82</v>
      </c>
      <c r="AJ65" s="201">
        <v>0</v>
      </c>
      <c r="AK65" s="201">
        <v>9.01</v>
      </c>
      <c r="AL65" s="201">
        <v>0</v>
      </c>
      <c r="AM65" s="201">
        <v>0</v>
      </c>
      <c r="AN65" s="201">
        <v>0</v>
      </c>
      <c r="AO65" s="201">
        <v>222.75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10.86</v>
      </c>
      <c r="E66" s="201">
        <v>0</v>
      </c>
      <c r="F66" s="201">
        <v>0</v>
      </c>
      <c r="G66" s="201">
        <v>17.649999999999999</v>
      </c>
      <c r="H66" s="201">
        <v>0</v>
      </c>
      <c r="I66" s="201">
        <v>0</v>
      </c>
      <c r="J66" s="201">
        <v>22.27</v>
      </c>
      <c r="K66" s="201">
        <v>77.22</v>
      </c>
      <c r="L66" s="201">
        <v>41.27</v>
      </c>
      <c r="M66" s="201">
        <v>0</v>
      </c>
      <c r="N66" s="201">
        <v>0.93</v>
      </c>
      <c r="O66" s="201">
        <v>1.66</v>
      </c>
      <c r="P66" s="201">
        <v>2.2799999999999998</v>
      </c>
      <c r="Q66" s="201">
        <v>0.9</v>
      </c>
      <c r="R66" s="201">
        <v>4.9400000000000004</v>
      </c>
      <c r="S66" s="201">
        <v>2.97</v>
      </c>
      <c r="T66" s="201">
        <v>0</v>
      </c>
      <c r="U66" s="201">
        <v>1.05</v>
      </c>
      <c r="V66" s="201">
        <v>2.74</v>
      </c>
      <c r="W66" s="201">
        <v>5.73</v>
      </c>
      <c r="X66" s="201">
        <v>17.47</v>
      </c>
      <c r="Y66" s="201">
        <v>0</v>
      </c>
      <c r="Z66" s="201">
        <v>35.869999999999997</v>
      </c>
      <c r="AA66" s="201">
        <v>11.31</v>
      </c>
      <c r="AB66" s="201">
        <v>0</v>
      </c>
      <c r="AC66" s="201">
        <v>9.1</v>
      </c>
      <c r="AD66" s="201">
        <v>11.37</v>
      </c>
      <c r="AE66" s="201">
        <v>0</v>
      </c>
      <c r="AF66" s="201">
        <v>0</v>
      </c>
      <c r="AG66" s="201">
        <v>43.39</v>
      </c>
      <c r="AH66" s="201">
        <v>0</v>
      </c>
      <c r="AI66" s="201">
        <v>4.82</v>
      </c>
      <c r="AJ66" s="201">
        <v>0</v>
      </c>
      <c r="AK66" s="201">
        <v>9.01</v>
      </c>
      <c r="AL66" s="201">
        <v>0</v>
      </c>
      <c r="AM66" s="201">
        <v>0</v>
      </c>
      <c r="AN66" s="201">
        <v>0</v>
      </c>
      <c r="AO66" s="201">
        <v>222.75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10.86</v>
      </c>
      <c r="E67" s="201">
        <v>0</v>
      </c>
      <c r="F67" s="201">
        <v>0</v>
      </c>
      <c r="G67" s="201">
        <v>17.649999999999999</v>
      </c>
      <c r="H67" s="201">
        <v>0</v>
      </c>
      <c r="I67" s="201">
        <v>0</v>
      </c>
      <c r="J67" s="201">
        <v>22.27</v>
      </c>
      <c r="K67" s="201">
        <v>77.22</v>
      </c>
      <c r="L67" s="201">
        <v>41.11</v>
      </c>
      <c r="M67" s="201">
        <v>0</v>
      </c>
      <c r="N67" s="201">
        <v>0.93</v>
      </c>
      <c r="O67" s="201">
        <v>1.67</v>
      </c>
      <c r="P67" s="201">
        <v>2.2799999999999998</v>
      </c>
      <c r="Q67" s="201">
        <v>0.9</v>
      </c>
      <c r="R67" s="201">
        <v>4.9400000000000004</v>
      </c>
      <c r="S67" s="201">
        <v>2.97</v>
      </c>
      <c r="T67" s="201">
        <v>0</v>
      </c>
      <c r="U67" s="201">
        <v>0.77</v>
      </c>
      <c r="V67" s="201">
        <v>2.74</v>
      </c>
      <c r="W67" s="201">
        <v>5.73</v>
      </c>
      <c r="X67" s="201">
        <v>17.47</v>
      </c>
      <c r="Y67" s="201">
        <v>0</v>
      </c>
      <c r="Z67" s="201">
        <v>35.869999999999997</v>
      </c>
      <c r="AA67" s="201">
        <v>11.31</v>
      </c>
      <c r="AB67" s="201">
        <v>0</v>
      </c>
      <c r="AC67" s="201">
        <v>9.1</v>
      </c>
      <c r="AD67" s="201">
        <v>11.37</v>
      </c>
      <c r="AE67" s="201">
        <v>0</v>
      </c>
      <c r="AF67" s="201">
        <v>0</v>
      </c>
      <c r="AG67" s="201">
        <v>43.39</v>
      </c>
      <c r="AH67" s="201">
        <v>0</v>
      </c>
      <c r="AI67" s="201">
        <v>4.82</v>
      </c>
      <c r="AJ67" s="201">
        <v>0</v>
      </c>
      <c r="AK67" s="201">
        <v>9.01</v>
      </c>
      <c r="AL67" s="201">
        <v>0</v>
      </c>
      <c r="AM67" s="201">
        <v>0</v>
      </c>
      <c r="AN67" s="201">
        <v>0</v>
      </c>
      <c r="AO67" s="201">
        <v>222.75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10.86</v>
      </c>
      <c r="E68" s="201">
        <v>0</v>
      </c>
      <c r="F68" s="201">
        <v>0</v>
      </c>
      <c r="G68" s="201">
        <v>17.649999999999999</v>
      </c>
      <c r="H68" s="201">
        <v>0</v>
      </c>
      <c r="I68" s="201">
        <v>0</v>
      </c>
      <c r="J68" s="201">
        <v>22.27</v>
      </c>
      <c r="K68" s="201">
        <v>77.22</v>
      </c>
      <c r="L68" s="201">
        <v>41.11</v>
      </c>
      <c r="M68" s="201">
        <v>0</v>
      </c>
      <c r="N68" s="201">
        <v>0.93</v>
      </c>
      <c r="O68" s="201">
        <v>1.67</v>
      </c>
      <c r="P68" s="201">
        <v>2.2799999999999998</v>
      </c>
      <c r="Q68" s="201">
        <v>0.9</v>
      </c>
      <c r="R68" s="201">
        <v>4.9400000000000004</v>
      </c>
      <c r="S68" s="201">
        <v>2.97</v>
      </c>
      <c r="T68" s="201">
        <v>0</v>
      </c>
      <c r="U68" s="201">
        <v>0.77</v>
      </c>
      <c r="V68" s="201">
        <v>2.74</v>
      </c>
      <c r="W68" s="201">
        <v>5.73</v>
      </c>
      <c r="X68" s="201">
        <v>17.47</v>
      </c>
      <c r="Y68" s="201">
        <v>0</v>
      </c>
      <c r="Z68" s="201">
        <v>35.869999999999997</v>
      </c>
      <c r="AA68" s="201">
        <v>11.31</v>
      </c>
      <c r="AB68" s="201">
        <v>0</v>
      </c>
      <c r="AC68" s="201">
        <v>9.1</v>
      </c>
      <c r="AD68" s="201">
        <v>11.37</v>
      </c>
      <c r="AE68" s="201">
        <v>0</v>
      </c>
      <c r="AF68" s="201">
        <v>0</v>
      </c>
      <c r="AG68" s="201">
        <v>43.39</v>
      </c>
      <c r="AH68" s="201">
        <v>0</v>
      </c>
      <c r="AI68" s="201">
        <v>4.82</v>
      </c>
      <c r="AJ68" s="201">
        <v>0</v>
      </c>
      <c r="AK68" s="201">
        <v>9.01</v>
      </c>
      <c r="AL68" s="201">
        <v>0</v>
      </c>
      <c r="AM68" s="201">
        <v>0</v>
      </c>
      <c r="AN68" s="201">
        <v>0</v>
      </c>
      <c r="AO68" s="201">
        <v>222.75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10.86</v>
      </c>
      <c r="E69" s="201">
        <v>0</v>
      </c>
      <c r="F69" s="201">
        <v>0</v>
      </c>
      <c r="G69" s="201">
        <v>17.649999999999999</v>
      </c>
      <c r="H69" s="201">
        <v>0</v>
      </c>
      <c r="I69" s="201">
        <v>0</v>
      </c>
      <c r="J69" s="201">
        <v>22.27</v>
      </c>
      <c r="K69" s="201">
        <v>77.22</v>
      </c>
      <c r="L69" s="201">
        <v>41.11</v>
      </c>
      <c r="M69" s="201">
        <v>0</v>
      </c>
      <c r="N69" s="201">
        <v>0.93</v>
      </c>
      <c r="O69" s="201">
        <v>1.67</v>
      </c>
      <c r="P69" s="201">
        <v>2.2799999999999998</v>
      </c>
      <c r="Q69" s="201">
        <v>0.9</v>
      </c>
      <c r="R69" s="201">
        <v>4.9400000000000004</v>
      </c>
      <c r="S69" s="201">
        <v>2.97</v>
      </c>
      <c r="T69" s="201">
        <v>0</v>
      </c>
      <c r="U69" s="201">
        <v>0.77</v>
      </c>
      <c r="V69" s="201">
        <v>2.74</v>
      </c>
      <c r="W69" s="201">
        <v>0.39</v>
      </c>
      <c r="X69" s="201">
        <v>1.23</v>
      </c>
      <c r="Y69" s="201">
        <v>0</v>
      </c>
      <c r="Z69" s="201">
        <v>4.59</v>
      </c>
      <c r="AA69" s="201">
        <v>11.31</v>
      </c>
      <c r="AB69" s="201">
        <v>0</v>
      </c>
      <c r="AC69" s="201">
        <v>9.1</v>
      </c>
      <c r="AD69" s="201">
        <v>11.37</v>
      </c>
      <c r="AE69" s="201">
        <v>0</v>
      </c>
      <c r="AF69" s="201">
        <v>0</v>
      </c>
      <c r="AG69" s="201">
        <v>43.39</v>
      </c>
      <c r="AH69" s="201">
        <v>0</v>
      </c>
      <c r="AI69" s="201">
        <v>4.82</v>
      </c>
      <c r="AJ69" s="201">
        <v>0</v>
      </c>
      <c r="AK69" s="201">
        <v>9.01</v>
      </c>
      <c r="AL69" s="201">
        <v>0</v>
      </c>
      <c r="AM69" s="201">
        <v>0</v>
      </c>
      <c r="AN69" s="201">
        <v>0</v>
      </c>
      <c r="AO69" s="201">
        <v>222.75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10.86</v>
      </c>
      <c r="E70" s="201">
        <v>0</v>
      </c>
      <c r="F70" s="201">
        <v>0</v>
      </c>
      <c r="G70" s="201">
        <v>17.649999999999999</v>
      </c>
      <c r="H70" s="201">
        <v>0</v>
      </c>
      <c r="I70" s="201">
        <v>0</v>
      </c>
      <c r="J70" s="201">
        <v>22.27</v>
      </c>
      <c r="K70" s="201">
        <v>77.22</v>
      </c>
      <c r="L70" s="201">
        <v>41.11</v>
      </c>
      <c r="M70" s="201">
        <v>0</v>
      </c>
      <c r="N70" s="201">
        <v>0.93</v>
      </c>
      <c r="O70" s="201">
        <v>1.67</v>
      </c>
      <c r="P70" s="201">
        <v>2.2799999999999998</v>
      </c>
      <c r="Q70" s="201">
        <v>0.9</v>
      </c>
      <c r="R70" s="201">
        <v>4.9400000000000004</v>
      </c>
      <c r="S70" s="201">
        <v>2.97</v>
      </c>
      <c r="T70" s="201">
        <v>0</v>
      </c>
      <c r="U70" s="201">
        <v>0.77</v>
      </c>
      <c r="V70" s="201">
        <v>2.74</v>
      </c>
      <c r="W70" s="201">
        <v>0.39</v>
      </c>
      <c r="X70" s="201">
        <v>1.23</v>
      </c>
      <c r="Y70" s="201">
        <v>0</v>
      </c>
      <c r="Z70" s="201">
        <v>4.59</v>
      </c>
      <c r="AA70" s="201">
        <v>11.31</v>
      </c>
      <c r="AB70" s="201">
        <v>0</v>
      </c>
      <c r="AC70" s="201">
        <v>9.1</v>
      </c>
      <c r="AD70" s="201">
        <v>11.37</v>
      </c>
      <c r="AE70" s="201">
        <v>0</v>
      </c>
      <c r="AF70" s="201">
        <v>0</v>
      </c>
      <c r="AG70" s="201">
        <v>43.39</v>
      </c>
      <c r="AH70" s="201">
        <v>0</v>
      </c>
      <c r="AI70" s="201">
        <v>4.82</v>
      </c>
      <c r="AJ70" s="201">
        <v>0</v>
      </c>
      <c r="AK70" s="201">
        <v>9.01</v>
      </c>
      <c r="AL70" s="201">
        <v>0</v>
      </c>
      <c r="AM70" s="201">
        <v>0</v>
      </c>
      <c r="AN70" s="201">
        <v>0</v>
      </c>
      <c r="AO70" s="201">
        <v>222.75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10.86</v>
      </c>
      <c r="E71" s="201">
        <v>0</v>
      </c>
      <c r="F71" s="201">
        <v>0</v>
      </c>
      <c r="G71" s="201">
        <v>17.649999999999999</v>
      </c>
      <c r="H71" s="201">
        <v>0</v>
      </c>
      <c r="I71" s="201">
        <v>0</v>
      </c>
      <c r="J71" s="201">
        <v>22.27</v>
      </c>
      <c r="K71" s="201">
        <v>77.22</v>
      </c>
      <c r="L71" s="201">
        <v>41.11</v>
      </c>
      <c r="M71" s="201">
        <v>0</v>
      </c>
      <c r="N71" s="201">
        <v>0.93</v>
      </c>
      <c r="O71" s="201">
        <v>1.67</v>
      </c>
      <c r="P71" s="201">
        <v>2.2799999999999998</v>
      </c>
      <c r="Q71" s="201">
        <v>0.9</v>
      </c>
      <c r="R71" s="201">
        <v>4.9400000000000004</v>
      </c>
      <c r="S71" s="201">
        <v>2.97</v>
      </c>
      <c r="T71" s="201">
        <v>0</v>
      </c>
      <c r="U71" s="201">
        <v>0.77</v>
      </c>
      <c r="V71" s="201">
        <v>2.74</v>
      </c>
      <c r="W71" s="201">
        <v>0.39</v>
      </c>
      <c r="X71" s="201">
        <v>1.23</v>
      </c>
      <c r="Y71" s="201">
        <v>0</v>
      </c>
      <c r="Z71" s="201">
        <v>4.59</v>
      </c>
      <c r="AA71" s="201">
        <v>11.31</v>
      </c>
      <c r="AB71" s="201">
        <v>0</v>
      </c>
      <c r="AC71" s="201">
        <v>9.1</v>
      </c>
      <c r="AD71" s="201">
        <v>11.37</v>
      </c>
      <c r="AE71" s="201">
        <v>0</v>
      </c>
      <c r="AF71" s="201">
        <v>0</v>
      </c>
      <c r="AG71" s="201">
        <v>43.39</v>
      </c>
      <c r="AH71" s="201">
        <v>0</v>
      </c>
      <c r="AI71" s="201">
        <v>4.82</v>
      </c>
      <c r="AJ71" s="201">
        <v>0</v>
      </c>
      <c r="AK71" s="201">
        <v>9.01</v>
      </c>
      <c r="AL71" s="201">
        <v>0</v>
      </c>
      <c r="AM71" s="201">
        <v>0</v>
      </c>
      <c r="AN71" s="201">
        <v>0</v>
      </c>
      <c r="AO71" s="201">
        <v>222.75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10.86</v>
      </c>
      <c r="E72" s="201">
        <v>0</v>
      </c>
      <c r="F72" s="201">
        <v>0</v>
      </c>
      <c r="G72" s="201">
        <v>17.649999999999999</v>
      </c>
      <c r="H72" s="201">
        <v>0</v>
      </c>
      <c r="I72" s="201">
        <v>0</v>
      </c>
      <c r="J72" s="201">
        <v>22.27</v>
      </c>
      <c r="K72" s="201">
        <v>77.22</v>
      </c>
      <c r="L72" s="201">
        <v>41.11</v>
      </c>
      <c r="M72" s="201">
        <v>0</v>
      </c>
      <c r="N72" s="201">
        <v>0.93</v>
      </c>
      <c r="O72" s="201">
        <v>1.67</v>
      </c>
      <c r="P72" s="201">
        <v>2.2799999999999998</v>
      </c>
      <c r="Q72" s="201">
        <v>0.9</v>
      </c>
      <c r="R72" s="201">
        <v>4.9400000000000004</v>
      </c>
      <c r="S72" s="201">
        <v>2.97</v>
      </c>
      <c r="T72" s="201">
        <v>0</v>
      </c>
      <c r="U72" s="201">
        <v>0.77</v>
      </c>
      <c r="V72" s="201">
        <v>2.74</v>
      </c>
      <c r="W72" s="201">
        <v>0.39</v>
      </c>
      <c r="X72" s="201">
        <v>1.23</v>
      </c>
      <c r="Y72" s="201">
        <v>0</v>
      </c>
      <c r="Z72" s="201">
        <v>4.59</v>
      </c>
      <c r="AA72" s="201">
        <v>11.31</v>
      </c>
      <c r="AB72" s="201">
        <v>0</v>
      </c>
      <c r="AC72" s="201">
        <v>9.1</v>
      </c>
      <c r="AD72" s="201">
        <v>11.37</v>
      </c>
      <c r="AE72" s="201">
        <v>0</v>
      </c>
      <c r="AF72" s="201">
        <v>0</v>
      </c>
      <c r="AG72" s="201">
        <v>43.39</v>
      </c>
      <c r="AH72" s="201">
        <v>0</v>
      </c>
      <c r="AI72" s="201">
        <v>4.82</v>
      </c>
      <c r="AJ72" s="201">
        <v>0</v>
      </c>
      <c r="AK72" s="201">
        <v>9.01</v>
      </c>
      <c r="AL72" s="201">
        <v>0</v>
      </c>
      <c r="AM72" s="201">
        <v>0</v>
      </c>
      <c r="AN72" s="201">
        <v>0</v>
      </c>
      <c r="AO72" s="201">
        <v>222.75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10.96</v>
      </c>
      <c r="E73" s="201">
        <v>0</v>
      </c>
      <c r="F73" s="201">
        <v>0</v>
      </c>
      <c r="G73" s="201">
        <v>17.649999999999999</v>
      </c>
      <c r="H73" s="201">
        <v>0</v>
      </c>
      <c r="I73" s="201">
        <v>0</v>
      </c>
      <c r="J73" s="201">
        <v>22.27</v>
      </c>
      <c r="K73" s="201">
        <v>77.22</v>
      </c>
      <c r="L73" s="201">
        <v>41.29</v>
      </c>
      <c r="M73" s="201">
        <v>0</v>
      </c>
      <c r="N73" s="201">
        <v>0.93</v>
      </c>
      <c r="O73" s="201">
        <v>1.67</v>
      </c>
      <c r="P73" s="201">
        <v>2.2799999999999998</v>
      </c>
      <c r="Q73" s="201">
        <v>0.9</v>
      </c>
      <c r="R73" s="201">
        <v>4.97</v>
      </c>
      <c r="S73" s="201">
        <v>2.97</v>
      </c>
      <c r="T73" s="201">
        <v>0</v>
      </c>
      <c r="U73" s="201">
        <v>0.77</v>
      </c>
      <c r="V73" s="201">
        <v>3.49</v>
      </c>
      <c r="W73" s="201">
        <v>0.39</v>
      </c>
      <c r="X73" s="201">
        <v>1.24</v>
      </c>
      <c r="Y73" s="201">
        <v>0</v>
      </c>
      <c r="Z73" s="201">
        <v>8.43</v>
      </c>
      <c r="AA73" s="201">
        <v>11.31</v>
      </c>
      <c r="AB73" s="201">
        <v>0</v>
      </c>
      <c r="AC73" s="201">
        <v>9.1</v>
      </c>
      <c r="AD73" s="201">
        <v>11.37</v>
      </c>
      <c r="AE73" s="201">
        <v>0</v>
      </c>
      <c r="AF73" s="201">
        <v>0</v>
      </c>
      <c r="AG73" s="201">
        <v>43.39</v>
      </c>
      <c r="AH73" s="201">
        <v>0</v>
      </c>
      <c r="AI73" s="201">
        <v>4.82</v>
      </c>
      <c r="AJ73" s="201">
        <v>0</v>
      </c>
      <c r="AK73" s="201">
        <v>9.01</v>
      </c>
      <c r="AL73" s="201">
        <v>0</v>
      </c>
      <c r="AM73" s="201">
        <v>0</v>
      </c>
      <c r="AN73" s="201">
        <v>0</v>
      </c>
      <c r="AO73" s="201">
        <v>222.75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10.96</v>
      </c>
      <c r="E74" s="201">
        <v>0</v>
      </c>
      <c r="F74" s="201">
        <v>0</v>
      </c>
      <c r="G74" s="201">
        <v>17.649999999999999</v>
      </c>
      <c r="H74" s="201">
        <v>0</v>
      </c>
      <c r="I74" s="201">
        <v>0</v>
      </c>
      <c r="J74" s="201">
        <v>22.27</v>
      </c>
      <c r="K74" s="201">
        <v>77.22</v>
      </c>
      <c r="L74" s="201">
        <v>41.29</v>
      </c>
      <c r="M74" s="201">
        <v>0</v>
      </c>
      <c r="N74" s="201">
        <v>0.93</v>
      </c>
      <c r="O74" s="201">
        <v>1.67</v>
      </c>
      <c r="P74" s="201">
        <v>2.2799999999999998</v>
      </c>
      <c r="Q74" s="201">
        <v>0.9</v>
      </c>
      <c r="R74" s="201">
        <v>4.97</v>
      </c>
      <c r="S74" s="201">
        <v>2.97</v>
      </c>
      <c r="T74" s="201">
        <v>0</v>
      </c>
      <c r="U74" s="201">
        <v>0.77</v>
      </c>
      <c r="V74" s="201">
        <v>3.34</v>
      </c>
      <c r="W74" s="201">
        <v>0.39</v>
      </c>
      <c r="X74" s="201">
        <v>1.24</v>
      </c>
      <c r="Y74" s="201">
        <v>0</v>
      </c>
      <c r="Z74" s="201">
        <v>4.59</v>
      </c>
      <c r="AA74" s="201">
        <v>11.31</v>
      </c>
      <c r="AB74" s="201">
        <v>0</v>
      </c>
      <c r="AC74" s="201">
        <v>9.1</v>
      </c>
      <c r="AD74" s="201">
        <v>11.37</v>
      </c>
      <c r="AE74" s="201">
        <v>0</v>
      </c>
      <c r="AF74" s="201">
        <v>0</v>
      </c>
      <c r="AG74" s="201">
        <v>43.39</v>
      </c>
      <c r="AH74" s="201">
        <v>0</v>
      </c>
      <c r="AI74" s="201">
        <v>4.82</v>
      </c>
      <c r="AJ74" s="201">
        <v>0</v>
      </c>
      <c r="AK74" s="201">
        <v>9.01</v>
      </c>
      <c r="AL74" s="201">
        <v>0</v>
      </c>
      <c r="AM74" s="201">
        <v>0</v>
      </c>
      <c r="AN74" s="201">
        <v>0</v>
      </c>
      <c r="AO74" s="201">
        <v>222.75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10.96</v>
      </c>
      <c r="E75" s="201">
        <v>0</v>
      </c>
      <c r="F75" s="201">
        <v>0</v>
      </c>
      <c r="G75" s="201">
        <v>17.649999999999999</v>
      </c>
      <c r="H75" s="201">
        <v>0</v>
      </c>
      <c r="I75" s="201">
        <v>0</v>
      </c>
      <c r="J75" s="201">
        <v>22.27</v>
      </c>
      <c r="K75" s="201">
        <v>77.22</v>
      </c>
      <c r="L75" s="201">
        <v>41.52</v>
      </c>
      <c r="M75" s="201">
        <v>0</v>
      </c>
      <c r="N75" s="201">
        <v>0.93</v>
      </c>
      <c r="O75" s="201">
        <v>1.67</v>
      </c>
      <c r="P75" s="201">
        <v>2.2799999999999998</v>
      </c>
      <c r="Q75" s="201">
        <v>0.9</v>
      </c>
      <c r="R75" s="201">
        <v>4.97</v>
      </c>
      <c r="S75" s="201">
        <v>2.97</v>
      </c>
      <c r="T75" s="201">
        <v>0</v>
      </c>
      <c r="U75" s="201">
        <v>0.77</v>
      </c>
      <c r="V75" s="201">
        <v>3.34</v>
      </c>
      <c r="W75" s="201">
        <v>0.39</v>
      </c>
      <c r="X75" s="201">
        <v>1.24</v>
      </c>
      <c r="Y75" s="201">
        <v>0</v>
      </c>
      <c r="Z75" s="201">
        <v>4.59</v>
      </c>
      <c r="AA75" s="201">
        <v>11.31</v>
      </c>
      <c r="AB75" s="201">
        <v>0</v>
      </c>
      <c r="AC75" s="201">
        <v>9.1</v>
      </c>
      <c r="AD75" s="201">
        <v>11.37</v>
      </c>
      <c r="AE75" s="201">
        <v>0</v>
      </c>
      <c r="AF75" s="201">
        <v>0</v>
      </c>
      <c r="AG75" s="201">
        <v>43.39</v>
      </c>
      <c r="AH75" s="201">
        <v>0</v>
      </c>
      <c r="AI75" s="201">
        <v>4.82</v>
      </c>
      <c r="AJ75" s="201">
        <v>0</v>
      </c>
      <c r="AK75" s="201">
        <v>9.01</v>
      </c>
      <c r="AL75" s="201">
        <v>0</v>
      </c>
      <c r="AM75" s="201">
        <v>0</v>
      </c>
      <c r="AN75" s="201">
        <v>0</v>
      </c>
      <c r="AO75" s="201">
        <v>222.75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10.96</v>
      </c>
      <c r="E76" s="201">
        <v>0</v>
      </c>
      <c r="F76" s="201">
        <v>0</v>
      </c>
      <c r="G76" s="201">
        <v>17.649999999999999</v>
      </c>
      <c r="H76" s="201">
        <v>0</v>
      </c>
      <c r="I76" s="201">
        <v>0</v>
      </c>
      <c r="J76" s="201">
        <v>22.27</v>
      </c>
      <c r="K76" s="201">
        <v>77.22</v>
      </c>
      <c r="L76" s="201">
        <v>41.52</v>
      </c>
      <c r="M76" s="201">
        <v>0</v>
      </c>
      <c r="N76" s="201">
        <v>0.93</v>
      </c>
      <c r="O76" s="201">
        <v>1.67</v>
      </c>
      <c r="P76" s="201">
        <v>2.2799999999999998</v>
      </c>
      <c r="Q76" s="201">
        <v>0.9</v>
      </c>
      <c r="R76" s="201">
        <v>4.97</v>
      </c>
      <c r="S76" s="201">
        <v>2.97</v>
      </c>
      <c r="T76" s="201">
        <v>0</v>
      </c>
      <c r="U76" s="201">
        <v>0.77</v>
      </c>
      <c r="V76" s="201">
        <v>3.34</v>
      </c>
      <c r="W76" s="201">
        <v>0.39</v>
      </c>
      <c r="X76" s="201">
        <v>1.24</v>
      </c>
      <c r="Y76" s="201">
        <v>0</v>
      </c>
      <c r="Z76" s="201">
        <v>4.59</v>
      </c>
      <c r="AA76" s="201">
        <v>11.31</v>
      </c>
      <c r="AB76" s="201">
        <v>0</v>
      </c>
      <c r="AC76" s="201">
        <v>9.1</v>
      </c>
      <c r="AD76" s="201">
        <v>11.37</v>
      </c>
      <c r="AE76" s="201">
        <v>0</v>
      </c>
      <c r="AF76" s="201">
        <v>0</v>
      </c>
      <c r="AG76" s="201">
        <v>43.39</v>
      </c>
      <c r="AH76" s="201">
        <v>0</v>
      </c>
      <c r="AI76" s="201">
        <v>4.82</v>
      </c>
      <c r="AJ76" s="201">
        <v>0</v>
      </c>
      <c r="AK76" s="201">
        <v>9.01</v>
      </c>
      <c r="AL76" s="201">
        <v>0</v>
      </c>
      <c r="AM76" s="201">
        <v>0</v>
      </c>
      <c r="AN76" s="201">
        <v>0</v>
      </c>
      <c r="AO76" s="201">
        <v>222.75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10.96</v>
      </c>
      <c r="E77" s="201">
        <v>0</v>
      </c>
      <c r="F77" s="201">
        <v>0</v>
      </c>
      <c r="G77" s="201">
        <v>17.649999999999999</v>
      </c>
      <c r="H77" s="201">
        <v>0</v>
      </c>
      <c r="I77" s="201">
        <v>0</v>
      </c>
      <c r="J77" s="201">
        <v>22.27</v>
      </c>
      <c r="K77" s="201">
        <v>77.22</v>
      </c>
      <c r="L77" s="201">
        <v>41.52</v>
      </c>
      <c r="M77" s="201">
        <v>0</v>
      </c>
      <c r="N77" s="201">
        <v>0.93</v>
      </c>
      <c r="O77" s="201">
        <v>1.67</v>
      </c>
      <c r="P77" s="201">
        <v>2.2799999999999998</v>
      </c>
      <c r="Q77" s="201">
        <v>0.9</v>
      </c>
      <c r="R77" s="201">
        <v>4.97</v>
      </c>
      <c r="S77" s="201">
        <v>2.97</v>
      </c>
      <c r="T77" s="201">
        <v>0</v>
      </c>
      <c r="U77" s="201">
        <v>0.77</v>
      </c>
      <c r="V77" s="201">
        <v>3.34</v>
      </c>
      <c r="W77" s="201">
        <v>0.39</v>
      </c>
      <c r="X77" s="201">
        <v>17.16</v>
      </c>
      <c r="Y77" s="201">
        <v>0</v>
      </c>
      <c r="Z77" s="201">
        <v>2.33</v>
      </c>
      <c r="AA77" s="201">
        <v>11.31</v>
      </c>
      <c r="AB77" s="201">
        <v>0</v>
      </c>
      <c r="AC77" s="201">
        <v>9.1</v>
      </c>
      <c r="AD77" s="201">
        <v>11.37</v>
      </c>
      <c r="AE77" s="201">
        <v>0</v>
      </c>
      <c r="AF77" s="201">
        <v>0</v>
      </c>
      <c r="AG77" s="201">
        <v>43.39</v>
      </c>
      <c r="AH77" s="201">
        <v>0</v>
      </c>
      <c r="AI77" s="201">
        <v>4.82</v>
      </c>
      <c r="AJ77" s="201">
        <v>0</v>
      </c>
      <c r="AK77" s="201">
        <v>9.01</v>
      </c>
      <c r="AL77" s="201">
        <v>0</v>
      </c>
      <c r="AM77" s="201">
        <v>0</v>
      </c>
      <c r="AN77" s="201">
        <v>0</v>
      </c>
      <c r="AO77" s="201">
        <v>222.75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10.96</v>
      </c>
      <c r="E78" s="201">
        <v>0</v>
      </c>
      <c r="F78" s="201">
        <v>0</v>
      </c>
      <c r="G78" s="201">
        <v>17.649999999999999</v>
      </c>
      <c r="H78" s="201">
        <v>0</v>
      </c>
      <c r="I78" s="201">
        <v>0</v>
      </c>
      <c r="J78" s="201">
        <v>22.27</v>
      </c>
      <c r="K78" s="201">
        <v>77.22</v>
      </c>
      <c r="L78" s="201">
        <v>41.52</v>
      </c>
      <c r="M78" s="201">
        <v>0</v>
      </c>
      <c r="N78" s="201">
        <v>0.93</v>
      </c>
      <c r="O78" s="201">
        <v>1.67</v>
      </c>
      <c r="P78" s="201">
        <v>2.2799999999999998</v>
      </c>
      <c r="Q78" s="201">
        <v>0.9</v>
      </c>
      <c r="R78" s="201">
        <v>4.97</v>
      </c>
      <c r="S78" s="201">
        <v>2.97</v>
      </c>
      <c r="T78" s="201">
        <v>0</v>
      </c>
      <c r="U78" s="201">
        <v>0.77</v>
      </c>
      <c r="V78" s="201">
        <v>3.34</v>
      </c>
      <c r="W78" s="201">
        <v>5.0199999999999996</v>
      </c>
      <c r="X78" s="201">
        <v>17.16</v>
      </c>
      <c r="Y78" s="201">
        <v>0</v>
      </c>
      <c r="Z78" s="201">
        <v>2.33</v>
      </c>
      <c r="AA78" s="201">
        <v>11.31</v>
      </c>
      <c r="AB78" s="201">
        <v>0</v>
      </c>
      <c r="AC78" s="201">
        <v>9.1</v>
      </c>
      <c r="AD78" s="201">
        <v>11.37</v>
      </c>
      <c r="AE78" s="201">
        <v>0</v>
      </c>
      <c r="AF78" s="201">
        <v>0</v>
      </c>
      <c r="AG78" s="201">
        <v>43.39</v>
      </c>
      <c r="AH78" s="201">
        <v>0</v>
      </c>
      <c r="AI78" s="201">
        <v>4.82</v>
      </c>
      <c r="AJ78" s="201">
        <v>0</v>
      </c>
      <c r="AK78" s="201">
        <v>9.01</v>
      </c>
      <c r="AL78" s="201">
        <v>0</v>
      </c>
      <c r="AM78" s="201">
        <v>0</v>
      </c>
      <c r="AN78" s="201">
        <v>0</v>
      </c>
      <c r="AO78" s="201">
        <v>222.75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10.96</v>
      </c>
      <c r="E79" s="201">
        <v>0</v>
      </c>
      <c r="F79" s="201">
        <v>0</v>
      </c>
      <c r="G79" s="201">
        <v>17.649999999999999</v>
      </c>
      <c r="H79" s="201">
        <v>0</v>
      </c>
      <c r="I79" s="201">
        <v>0</v>
      </c>
      <c r="J79" s="201">
        <v>22.27</v>
      </c>
      <c r="K79" s="201">
        <v>77.22</v>
      </c>
      <c r="L79" s="201">
        <v>41.57</v>
      </c>
      <c r="M79" s="201">
        <v>0</v>
      </c>
      <c r="N79" s="201">
        <v>0.93</v>
      </c>
      <c r="O79" s="201">
        <v>1.67</v>
      </c>
      <c r="P79" s="201">
        <v>2.2799999999999998</v>
      </c>
      <c r="Q79" s="201">
        <v>0.9</v>
      </c>
      <c r="R79" s="201">
        <v>4.97</v>
      </c>
      <c r="S79" s="201">
        <v>2.97</v>
      </c>
      <c r="T79" s="201">
        <v>0</v>
      </c>
      <c r="U79" s="201">
        <v>0.77</v>
      </c>
      <c r="V79" s="201">
        <v>3.34</v>
      </c>
      <c r="W79" s="201">
        <v>5.0199999999999996</v>
      </c>
      <c r="X79" s="201">
        <v>17.16</v>
      </c>
      <c r="Y79" s="201">
        <v>0</v>
      </c>
      <c r="Z79" s="201">
        <v>2.33</v>
      </c>
      <c r="AA79" s="201">
        <v>11.31</v>
      </c>
      <c r="AB79" s="201">
        <v>0</v>
      </c>
      <c r="AC79" s="201">
        <v>9.1</v>
      </c>
      <c r="AD79" s="201">
        <v>11.37</v>
      </c>
      <c r="AE79" s="201">
        <v>0</v>
      </c>
      <c r="AF79" s="201">
        <v>0</v>
      </c>
      <c r="AG79" s="201">
        <v>43.39</v>
      </c>
      <c r="AH79" s="201">
        <v>0</v>
      </c>
      <c r="AI79" s="201">
        <v>4.82</v>
      </c>
      <c r="AJ79" s="201">
        <v>0</v>
      </c>
      <c r="AK79" s="201">
        <v>9.01</v>
      </c>
      <c r="AL79" s="201">
        <v>0</v>
      </c>
      <c r="AM79" s="201">
        <v>0</v>
      </c>
      <c r="AN79" s="201">
        <v>0</v>
      </c>
      <c r="AO79" s="201">
        <v>222.75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10.96</v>
      </c>
      <c r="E80" s="201">
        <v>0</v>
      </c>
      <c r="F80" s="201">
        <v>0</v>
      </c>
      <c r="G80" s="201">
        <v>17.649999999999999</v>
      </c>
      <c r="H80" s="201">
        <v>0</v>
      </c>
      <c r="I80" s="201">
        <v>0</v>
      </c>
      <c r="J80" s="201">
        <v>22.27</v>
      </c>
      <c r="K80" s="201">
        <v>77.22</v>
      </c>
      <c r="L80" s="201">
        <v>41.57</v>
      </c>
      <c r="M80" s="201">
        <v>0</v>
      </c>
      <c r="N80" s="201">
        <v>0.93</v>
      </c>
      <c r="O80" s="201">
        <v>1.67</v>
      </c>
      <c r="P80" s="201">
        <v>2.2799999999999998</v>
      </c>
      <c r="Q80" s="201">
        <v>0.9</v>
      </c>
      <c r="R80" s="201">
        <v>4.97</v>
      </c>
      <c r="S80" s="201">
        <v>2.97</v>
      </c>
      <c r="T80" s="201">
        <v>0</v>
      </c>
      <c r="U80" s="201">
        <v>0.77</v>
      </c>
      <c r="V80" s="201">
        <v>3.34</v>
      </c>
      <c r="W80" s="201">
        <v>0.55000000000000004</v>
      </c>
      <c r="X80" s="201">
        <v>1.24</v>
      </c>
      <c r="Y80" s="201">
        <v>0</v>
      </c>
      <c r="Z80" s="201">
        <v>2.33</v>
      </c>
      <c r="AA80" s="201">
        <v>11.31</v>
      </c>
      <c r="AB80" s="201">
        <v>0</v>
      </c>
      <c r="AC80" s="201">
        <v>9.1</v>
      </c>
      <c r="AD80" s="201">
        <v>11.37</v>
      </c>
      <c r="AE80" s="201">
        <v>0</v>
      </c>
      <c r="AF80" s="201">
        <v>0</v>
      </c>
      <c r="AG80" s="201">
        <v>43.39</v>
      </c>
      <c r="AH80" s="201">
        <v>0</v>
      </c>
      <c r="AI80" s="201">
        <v>4.82</v>
      </c>
      <c r="AJ80" s="201">
        <v>0</v>
      </c>
      <c r="AK80" s="201">
        <v>9.01</v>
      </c>
      <c r="AL80" s="201">
        <v>0</v>
      </c>
      <c r="AM80" s="201">
        <v>0</v>
      </c>
      <c r="AN80" s="201">
        <v>0</v>
      </c>
      <c r="AO80" s="201">
        <v>222.75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10.86</v>
      </c>
      <c r="E81" s="201">
        <v>0</v>
      </c>
      <c r="F81" s="201">
        <v>0</v>
      </c>
      <c r="G81" s="201">
        <v>17.649999999999999</v>
      </c>
      <c r="H81" s="201">
        <v>0</v>
      </c>
      <c r="I81" s="201">
        <v>0</v>
      </c>
      <c r="J81" s="201">
        <v>22.27</v>
      </c>
      <c r="K81" s="201">
        <v>77.22</v>
      </c>
      <c r="L81" s="201">
        <v>41.57</v>
      </c>
      <c r="M81" s="201">
        <v>0</v>
      </c>
      <c r="N81" s="201">
        <v>0.93</v>
      </c>
      <c r="O81" s="201">
        <v>1.67</v>
      </c>
      <c r="P81" s="201">
        <v>2.2799999999999998</v>
      </c>
      <c r="Q81" s="201">
        <v>0.9</v>
      </c>
      <c r="R81" s="201">
        <v>4.97</v>
      </c>
      <c r="S81" s="201">
        <v>2.97</v>
      </c>
      <c r="T81" s="201">
        <v>0</v>
      </c>
      <c r="U81" s="201">
        <v>11.57</v>
      </c>
      <c r="V81" s="201">
        <v>0.17</v>
      </c>
      <c r="W81" s="201">
        <v>0.39</v>
      </c>
      <c r="X81" s="201">
        <v>1.24</v>
      </c>
      <c r="Y81" s="201">
        <v>0</v>
      </c>
      <c r="Z81" s="201">
        <v>2.33</v>
      </c>
      <c r="AA81" s="201">
        <v>11.31</v>
      </c>
      <c r="AB81" s="201">
        <v>0</v>
      </c>
      <c r="AC81" s="201">
        <v>9.1</v>
      </c>
      <c r="AD81" s="201">
        <v>11.37</v>
      </c>
      <c r="AE81" s="201">
        <v>0</v>
      </c>
      <c r="AF81" s="201">
        <v>0</v>
      </c>
      <c r="AG81" s="201">
        <v>43.39</v>
      </c>
      <c r="AH81" s="201">
        <v>0</v>
      </c>
      <c r="AI81" s="201">
        <v>4.82</v>
      </c>
      <c r="AJ81" s="201">
        <v>0</v>
      </c>
      <c r="AK81" s="201">
        <v>9.01</v>
      </c>
      <c r="AL81" s="201">
        <v>0</v>
      </c>
      <c r="AM81" s="201">
        <v>0</v>
      </c>
      <c r="AN81" s="201">
        <v>0</v>
      </c>
      <c r="AO81" s="201">
        <v>222.75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10.86</v>
      </c>
      <c r="E82" s="201">
        <v>0</v>
      </c>
      <c r="F82" s="201">
        <v>0</v>
      </c>
      <c r="G82" s="201">
        <v>17.649999999999999</v>
      </c>
      <c r="H82" s="201">
        <v>0</v>
      </c>
      <c r="I82" s="201">
        <v>0</v>
      </c>
      <c r="J82" s="201">
        <v>22.27</v>
      </c>
      <c r="K82" s="201">
        <v>77.22</v>
      </c>
      <c r="L82" s="201">
        <v>41.57</v>
      </c>
      <c r="M82" s="201">
        <v>0</v>
      </c>
      <c r="N82" s="201">
        <v>0.93</v>
      </c>
      <c r="O82" s="201">
        <v>1.67</v>
      </c>
      <c r="P82" s="201">
        <v>2.2799999999999998</v>
      </c>
      <c r="Q82" s="201">
        <v>0.9</v>
      </c>
      <c r="R82" s="201">
        <v>4.97</v>
      </c>
      <c r="S82" s="201">
        <v>2.97</v>
      </c>
      <c r="T82" s="201">
        <v>0</v>
      </c>
      <c r="U82" s="201">
        <v>11.57</v>
      </c>
      <c r="V82" s="201">
        <v>0.17</v>
      </c>
      <c r="W82" s="201">
        <v>0.39</v>
      </c>
      <c r="X82" s="201">
        <v>1.24</v>
      </c>
      <c r="Y82" s="201">
        <v>0</v>
      </c>
      <c r="Z82" s="201">
        <v>2.33</v>
      </c>
      <c r="AA82" s="201">
        <v>11.31</v>
      </c>
      <c r="AB82" s="201">
        <v>0</v>
      </c>
      <c r="AC82" s="201">
        <v>9.1</v>
      </c>
      <c r="AD82" s="201">
        <v>11.37</v>
      </c>
      <c r="AE82" s="201">
        <v>0</v>
      </c>
      <c r="AF82" s="201">
        <v>0</v>
      </c>
      <c r="AG82" s="201">
        <v>43.39</v>
      </c>
      <c r="AH82" s="201">
        <v>0</v>
      </c>
      <c r="AI82" s="201">
        <v>4.82</v>
      </c>
      <c r="AJ82" s="201">
        <v>0</v>
      </c>
      <c r="AK82" s="201">
        <v>9.01</v>
      </c>
      <c r="AL82" s="201">
        <v>0</v>
      </c>
      <c r="AM82" s="201">
        <v>0</v>
      </c>
      <c r="AN82" s="201">
        <v>0</v>
      </c>
      <c r="AO82" s="201">
        <v>222.75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10.86</v>
      </c>
      <c r="E83" s="201">
        <v>0</v>
      </c>
      <c r="F83" s="201">
        <v>0</v>
      </c>
      <c r="G83" s="201">
        <v>17.649999999999999</v>
      </c>
      <c r="H83" s="201">
        <v>0</v>
      </c>
      <c r="I83" s="201">
        <v>0</v>
      </c>
      <c r="J83" s="201">
        <v>22.27</v>
      </c>
      <c r="K83" s="201">
        <v>77.22</v>
      </c>
      <c r="L83" s="201">
        <v>41.57</v>
      </c>
      <c r="M83" s="201">
        <v>0</v>
      </c>
      <c r="N83" s="201">
        <v>0.93</v>
      </c>
      <c r="O83" s="201">
        <v>1.67</v>
      </c>
      <c r="P83" s="201">
        <v>2.2799999999999998</v>
      </c>
      <c r="Q83" s="201">
        <v>0.9</v>
      </c>
      <c r="R83" s="201">
        <v>4.97</v>
      </c>
      <c r="S83" s="201">
        <v>2.97</v>
      </c>
      <c r="T83" s="201">
        <v>0</v>
      </c>
      <c r="U83" s="201">
        <v>11.57</v>
      </c>
      <c r="V83" s="201">
        <v>0.17</v>
      </c>
      <c r="W83" s="201">
        <v>0.39</v>
      </c>
      <c r="X83" s="201">
        <v>1.24</v>
      </c>
      <c r="Y83" s="201">
        <v>0</v>
      </c>
      <c r="Z83" s="201">
        <v>37.96</v>
      </c>
      <c r="AA83" s="201">
        <v>11.31</v>
      </c>
      <c r="AB83" s="201">
        <v>0</v>
      </c>
      <c r="AC83" s="201">
        <v>9.1</v>
      </c>
      <c r="AD83" s="201">
        <v>11.37</v>
      </c>
      <c r="AE83" s="201">
        <v>0</v>
      </c>
      <c r="AF83" s="201">
        <v>0</v>
      </c>
      <c r="AG83" s="201">
        <v>43.39</v>
      </c>
      <c r="AH83" s="201">
        <v>0</v>
      </c>
      <c r="AI83" s="201">
        <v>4.82</v>
      </c>
      <c r="AJ83" s="201">
        <v>0</v>
      </c>
      <c r="AK83" s="201">
        <v>9.01</v>
      </c>
      <c r="AL83" s="201">
        <v>0</v>
      </c>
      <c r="AM83" s="201">
        <v>0</v>
      </c>
      <c r="AN83" s="201">
        <v>0</v>
      </c>
      <c r="AO83" s="201">
        <v>227.25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10.86</v>
      </c>
      <c r="E84" s="201">
        <v>0</v>
      </c>
      <c r="F84" s="201">
        <v>0</v>
      </c>
      <c r="G84" s="201">
        <v>17.649999999999999</v>
      </c>
      <c r="H84" s="201">
        <v>0</v>
      </c>
      <c r="I84" s="201">
        <v>0</v>
      </c>
      <c r="J84" s="201">
        <v>22.27</v>
      </c>
      <c r="K84" s="201">
        <v>77.22</v>
      </c>
      <c r="L84" s="201">
        <v>41.57</v>
      </c>
      <c r="M84" s="201">
        <v>0</v>
      </c>
      <c r="N84" s="201">
        <v>0.93</v>
      </c>
      <c r="O84" s="201">
        <v>1.67</v>
      </c>
      <c r="P84" s="201">
        <v>2.2799999999999998</v>
      </c>
      <c r="Q84" s="201">
        <v>0.9</v>
      </c>
      <c r="R84" s="201">
        <v>4.97</v>
      </c>
      <c r="S84" s="201">
        <v>2.97</v>
      </c>
      <c r="T84" s="201">
        <v>0</v>
      </c>
      <c r="U84" s="201">
        <v>11.57</v>
      </c>
      <c r="V84" s="201">
        <v>0.17</v>
      </c>
      <c r="W84" s="201">
        <v>0.39</v>
      </c>
      <c r="X84" s="201">
        <v>1.24</v>
      </c>
      <c r="Y84" s="201">
        <v>0</v>
      </c>
      <c r="Z84" s="201">
        <v>37.96</v>
      </c>
      <c r="AA84" s="201">
        <v>11.31</v>
      </c>
      <c r="AB84" s="201">
        <v>0</v>
      </c>
      <c r="AC84" s="201">
        <v>9.1</v>
      </c>
      <c r="AD84" s="201">
        <v>11.37</v>
      </c>
      <c r="AE84" s="201">
        <v>0</v>
      </c>
      <c r="AF84" s="201">
        <v>0</v>
      </c>
      <c r="AG84" s="201">
        <v>43.39</v>
      </c>
      <c r="AH84" s="201">
        <v>0</v>
      </c>
      <c r="AI84" s="201">
        <v>4.82</v>
      </c>
      <c r="AJ84" s="201">
        <v>0</v>
      </c>
      <c r="AK84" s="201">
        <v>9.01</v>
      </c>
      <c r="AL84" s="201">
        <v>0</v>
      </c>
      <c r="AM84" s="201">
        <v>0</v>
      </c>
      <c r="AN84" s="201">
        <v>0</v>
      </c>
      <c r="AO84" s="201">
        <v>227.25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10.86</v>
      </c>
      <c r="E85" s="201">
        <v>0</v>
      </c>
      <c r="F85" s="201">
        <v>0</v>
      </c>
      <c r="G85" s="201">
        <v>17.649999999999999</v>
      </c>
      <c r="H85" s="201">
        <v>0</v>
      </c>
      <c r="I85" s="201">
        <v>0</v>
      </c>
      <c r="J85" s="201">
        <v>22.27</v>
      </c>
      <c r="K85" s="201">
        <v>77.22</v>
      </c>
      <c r="L85" s="201">
        <v>41.57</v>
      </c>
      <c r="M85" s="201">
        <v>0</v>
      </c>
      <c r="N85" s="201">
        <v>0.93</v>
      </c>
      <c r="O85" s="201">
        <v>1.67</v>
      </c>
      <c r="P85" s="201">
        <v>2.2799999999999998</v>
      </c>
      <c r="Q85" s="201">
        <v>0.9</v>
      </c>
      <c r="R85" s="201">
        <v>4.97</v>
      </c>
      <c r="S85" s="201">
        <v>2.97</v>
      </c>
      <c r="T85" s="201">
        <v>0</v>
      </c>
      <c r="U85" s="201">
        <v>11.57</v>
      </c>
      <c r="V85" s="201">
        <v>0.17</v>
      </c>
      <c r="W85" s="201">
        <v>5</v>
      </c>
      <c r="X85" s="201">
        <v>17.16</v>
      </c>
      <c r="Y85" s="201">
        <v>0</v>
      </c>
      <c r="Z85" s="201">
        <v>37.96</v>
      </c>
      <c r="AA85" s="201">
        <v>11.31</v>
      </c>
      <c r="AB85" s="201">
        <v>0</v>
      </c>
      <c r="AC85" s="201">
        <v>9.1</v>
      </c>
      <c r="AD85" s="201">
        <v>11.37</v>
      </c>
      <c r="AE85" s="201">
        <v>0</v>
      </c>
      <c r="AF85" s="201">
        <v>0</v>
      </c>
      <c r="AG85" s="201">
        <v>43.39</v>
      </c>
      <c r="AH85" s="201">
        <v>0</v>
      </c>
      <c r="AI85" s="201">
        <v>4.82</v>
      </c>
      <c r="AJ85" s="201">
        <v>0</v>
      </c>
      <c r="AK85" s="201">
        <v>9.01</v>
      </c>
      <c r="AL85" s="201">
        <v>0</v>
      </c>
      <c r="AM85" s="201">
        <v>0</v>
      </c>
      <c r="AN85" s="201">
        <v>0</v>
      </c>
      <c r="AO85" s="201">
        <v>227.25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10.86</v>
      </c>
      <c r="E86" s="201">
        <v>0</v>
      </c>
      <c r="F86" s="201">
        <v>0</v>
      </c>
      <c r="G86" s="201">
        <v>17.649999999999999</v>
      </c>
      <c r="H86" s="201">
        <v>0</v>
      </c>
      <c r="I86" s="201">
        <v>0</v>
      </c>
      <c r="J86" s="201">
        <v>22.27</v>
      </c>
      <c r="K86" s="201">
        <v>77.22</v>
      </c>
      <c r="L86" s="201">
        <v>41.57</v>
      </c>
      <c r="M86" s="201">
        <v>0</v>
      </c>
      <c r="N86" s="201">
        <v>0.93</v>
      </c>
      <c r="O86" s="201">
        <v>1.67</v>
      </c>
      <c r="P86" s="201">
        <v>2.2799999999999998</v>
      </c>
      <c r="Q86" s="201">
        <v>0.9</v>
      </c>
      <c r="R86" s="201">
        <v>4.97</v>
      </c>
      <c r="S86" s="201">
        <v>2.97</v>
      </c>
      <c r="T86" s="201">
        <v>0</v>
      </c>
      <c r="U86" s="201">
        <v>11.57</v>
      </c>
      <c r="V86" s="201">
        <v>0.17</v>
      </c>
      <c r="W86" s="201">
        <v>5.0199999999999996</v>
      </c>
      <c r="X86" s="201">
        <v>17.16</v>
      </c>
      <c r="Y86" s="201">
        <v>0</v>
      </c>
      <c r="Z86" s="201">
        <v>37.96</v>
      </c>
      <c r="AA86" s="201">
        <v>11.31</v>
      </c>
      <c r="AB86" s="201">
        <v>0</v>
      </c>
      <c r="AC86" s="201">
        <v>9.1</v>
      </c>
      <c r="AD86" s="201">
        <v>11.37</v>
      </c>
      <c r="AE86" s="201">
        <v>0</v>
      </c>
      <c r="AF86" s="201">
        <v>0</v>
      </c>
      <c r="AG86" s="201">
        <v>43.39</v>
      </c>
      <c r="AH86" s="201">
        <v>0</v>
      </c>
      <c r="AI86" s="201">
        <v>4.82</v>
      </c>
      <c r="AJ86" s="201">
        <v>0</v>
      </c>
      <c r="AK86" s="201">
        <v>9.01</v>
      </c>
      <c r="AL86" s="201">
        <v>0</v>
      </c>
      <c r="AM86" s="201">
        <v>0</v>
      </c>
      <c r="AN86" s="201">
        <v>0</v>
      </c>
      <c r="AO86" s="201">
        <v>227.25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10.86</v>
      </c>
      <c r="E87" s="201">
        <v>0</v>
      </c>
      <c r="F87" s="201">
        <v>0</v>
      </c>
      <c r="G87" s="201">
        <v>17.649999999999999</v>
      </c>
      <c r="H87" s="201">
        <v>0</v>
      </c>
      <c r="I87" s="201">
        <v>0</v>
      </c>
      <c r="J87" s="201">
        <v>22.27</v>
      </c>
      <c r="K87" s="201">
        <v>77.22</v>
      </c>
      <c r="L87" s="201">
        <v>41.57</v>
      </c>
      <c r="M87" s="201">
        <v>0</v>
      </c>
      <c r="N87" s="201">
        <v>0.93</v>
      </c>
      <c r="O87" s="201">
        <v>1.67</v>
      </c>
      <c r="P87" s="201">
        <v>2.2799999999999998</v>
      </c>
      <c r="Q87" s="201">
        <v>0.9</v>
      </c>
      <c r="R87" s="201">
        <v>4.97</v>
      </c>
      <c r="S87" s="201">
        <v>2.97</v>
      </c>
      <c r="T87" s="201">
        <v>0</v>
      </c>
      <c r="U87" s="201">
        <v>11.57</v>
      </c>
      <c r="V87" s="201">
        <v>0.17</v>
      </c>
      <c r="W87" s="201">
        <v>5.0199999999999996</v>
      </c>
      <c r="X87" s="201">
        <v>17.16</v>
      </c>
      <c r="Y87" s="201">
        <v>0</v>
      </c>
      <c r="Z87" s="201">
        <v>37.96</v>
      </c>
      <c r="AA87" s="201">
        <v>11.31</v>
      </c>
      <c r="AB87" s="201">
        <v>0</v>
      </c>
      <c r="AC87" s="201">
        <v>9.1</v>
      </c>
      <c r="AD87" s="201">
        <v>11.37</v>
      </c>
      <c r="AE87" s="201">
        <v>0</v>
      </c>
      <c r="AF87" s="201">
        <v>0</v>
      </c>
      <c r="AG87" s="201">
        <v>43.39</v>
      </c>
      <c r="AH87" s="201">
        <v>0</v>
      </c>
      <c r="AI87" s="201">
        <v>4.82</v>
      </c>
      <c r="AJ87" s="201">
        <v>0</v>
      </c>
      <c r="AK87" s="201">
        <v>9.01</v>
      </c>
      <c r="AL87" s="201">
        <v>0</v>
      </c>
      <c r="AM87" s="201">
        <v>0</v>
      </c>
      <c r="AN87" s="201">
        <v>0</v>
      </c>
      <c r="AO87" s="201">
        <v>227.25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10.86</v>
      </c>
      <c r="E88" s="201">
        <v>0</v>
      </c>
      <c r="F88" s="201">
        <v>0</v>
      </c>
      <c r="G88" s="201">
        <v>17.649999999999999</v>
      </c>
      <c r="H88" s="201">
        <v>0</v>
      </c>
      <c r="I88" s="201">
        <v>0</v>
      </c>
      <c r="J88" s="201">
        <v>22.27</v>
      </c>
      <c r="K88" s="201">
        <v>77.22</v>
      </c>
      <c r="L88" s="201">
        <v>41.57</v>
      </c>
      <c r="M88" s="201">
        <v>0</v>
      </c>
      <c r="N88" s="201">
        <v>0.93</v>
      </c>
      <c r="O88" s="201">
        <v>1.67</v>
      </c>
      <c r="P88" s="201">
        <v>2.2799999999999998</v>
      </c>
      <c r="Q88" s="201">
        <v>0.9</v>
      </c>
      <c r="R88" s="201">
        <v>4.97</v>
      </c>
      <c r="S88" s="201">
        <v>2.97</v>
      </c>
      <c r="T88" s="201">
        <v>0</v>
      </c>
      <c r="U88" s="201">
        <v>11.57</v>
      </c>
      <c r="V88" s="201">
        <v>0.17</v>
      </c>
      <c r="W88" s="201">
        <v>5.0199999999999996</v>
      </c>
      <c r="X88" s="201">
        <v>17.16</v>
      </c>
      <c r="Y88" s="201">
        <v>0</v>
      </c>
      <c r="Z88" s="201">
        <v>37.96</v>
      </c>
      <c r="AA88" s="201">
        <v>11.31</v>
      </c>
      <c r="AB88" s="201">
        <v>0</v>
      </c>
      <c r="AC88" s="201">
        <v>9.1</v>
      </c>
      <c r="AD88" s="201">
        <v>11.37</v>
      </c>
      <c r="AE88" s="201">
        <v>0</v>
      </c>
      <c r="AF88" s="201">
        <v>0</v>
      </c>
      <c r="AG88" s="201">
        <v>43.39</v>
      </c>
      <c r="AH88" s="201">
        <v>0</v>
      </c>
      <c r="AI88" s="201">
        <v>4.82</v>
      </c>
      <c r="AJ88" s="201">
        <v>0</v>
      </c>
      <c r="AK88" s="201">
        <v>9.01</v>
      </c>
      <c r="AL88" s="201">
        <v>0</v>
      </c>
      <c r="AM88" s="201">
        <v>0</v>
      </c>
      <c r="AN88" s="201">
        <v>0</v>
      </c>
      <c r="AO88" s="201">
        <v>227.25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10.86</v>
      </c>
      <c r="E89" s="201">
        <v>0</v>
      </c>
      <c r="F89" s="201">
        <v>0</v>
      </c>
      <c r="G89" s="201">
        <v>17.649999999999999</v>
      </c>
      <c r="H89" s="201">
        <v>0</v>
      </c>
      <c r="I89" s="201">
        <v>0</v>
      </c>
      <c r="J89" s="201">
        <v>22.27</v>
      </c>
      <c r="K89" s="201">
        <v>77.22</v>
      </c>
      <c r="L89" s="201">
        <v>41.57</v>
      </c>
      <c r="M89" s="201">
        <v>0</v>
      </c>
      <c r="N89" s="201">
        <v>0.93</v>
      </c>
      <c r="O89" s="201">
        <v>1.67</v>
      </c>
      <c r="P89" s="201">
        <v>2.2799999999999998</v>
      </c>
      <c r="Q89" s="201">
        <v>0.9</v>
      </c>
      <c r="R89" s="201">
        <v>4.97</v>
      </c>
      <c r="S89" s="201">
        <v>2.97</v>
      </c>
      <c r="T89" s="201">
        <v>0</v>
      </c>
      <c r="U89" s="201">
        <v>11.57</v>
      </c>
      <c r="V89" s="201">
        <v>0.17</v>
      </c>
      <c r="W89" s="201">
        <v>5.0199999999999996</v>
      </c>
      <c r="X89" s="201">
        <v>17.16</v>
      </c>
      <c r="Y89" s="201">
        <v>0</v>
      </c>
      <c r="Z89" s="201">
        <v>37.96</v>
      </c>
      <c r="AA89" s="201">
        <v>11.31</v>
      </c>
      <c r="AB89" s="201">
        <v>0</v>
      </c>
      <c r="AC89" s="201">
        <v>9.1</v>
      </c>
      <c r="AD89" s="201">
        <v>11.37</v>
      </c>
      <c r="AE89" s="201">
        <v>0</v>
      </c>
      <c r="AF89" s="201">
        <v>0</v>
      </c>
      <c r="AG89" s="201">
        <v>43.39</v>
      </c>
      <c r="AH89" s="201">
        <v>0</v>
      </c>
      <c r="AI89" s="201">
        <v>4.82</v>
      </c>
      <c r="AJ89" s="201">
        <v>0</v>
      </c>
      <c r="AK89" s="201">
        <v>9.01</v>
      </c>
      <c r="AL89" s="201">
        <v>0</v>
      </c>
      <c r="AM89" s="201">
        <v>0</v>
      </c>
      <c r="AN89" s="201">
        <v>0</v>
      </c>
      <c r="AO89" s="201">
        <v>227.25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10.86</v>
      </c>
      <c r="E90" s="201">
        <v>0</v>
      </c>
      <c r="F90" s="201">
        <v>0</v>
      </c>
      <c r="G90" s="201">
        <v>17.649999999999999</v>
      </c>
      <c r="H90" s="201">
        <v>0</v>
      </c>
      <c r="I90" s="201">
        <v>0</v>
      </c>
      <c r="J90" s="201">
        <v>22.27</v>
      </c>
      <c r="K90" s="201">
        <v>77.22</v>
      </c>
      <c r="L90" s="201">
        <v>41.57</v>
      </c>
      <c r="M90" s="201">
        <v>0</v>
      </c>
      <c r="N90" s="201">
        <v>0.93</v>
      </c>
      <c r="O90" s="201">
        <v>1.67</v>
      </c>
      <c r="P90" s="201">
        <v>2.2799999999999998</v>
      </c>
      <c r="Q90" s="201">
        <v>0.9</v>
      </c>
      <c r="R90" s="201">
        <v>4.97</v>
      </c>
      <c r="S90" s="201">
        <v>2.97</v>
      </c>
      <c r="T90" s="201">
        <v>0</v>
      </c>
      <c r="U90" s="201">
        <v>11.57</v>
      </c>
      <c r="V90" s="201">
        <v>3.34</v>
      </c>
      <c r="W90" s="201">
        <v>5.0199999999999996</v>
      </c>
      <c r="X90" s="201">
        <v>17.16</v>
      </c>
      <c r="Y90" s="201">
        <v>0</v>
      </c>
      <c r="Z90" s="201">
        <v>37.96</v>
      </c>
      <c r="AA90" s="201">
        <v>11.31</v>
      </c>
      <c r="AB90" s="201">
        <v>0</v>
      </c>
      <c r="AC90" s="201">
        <v>9.1</v>
      </c>
      <c r="AD90" s="201">
        <v>11.37</v>
      </c>
      <c r="AE90" s="201">
        <v>0</v>
      </c>
      <c r="AF90" s="201">
        <v>0</v>
      </c>
      <c r="AG90" s="201">
        <v>43.39</v>
      </c>
      <c r="AH90" s="201">
        <v>0</v>
      </c>
      <c r="AI90" s="201">
        <v>4.82</v>
      </c>
      <c r="AJ90" s="201">
        <v>0</v>
      </c>
      <c r="AK90" s="201">
        <v>9.01</v>
      </c>
      <c r="AL90" s="201">
        <v>0</v>
      </c>
      <c r="AM90" s="201">
        <v>0</v>
      </c>
      <c r="AN90" s="201">
        <v>0</v>
      </c>
      <c r="AO90" s="201">
        <v>227.25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10.86</v>
      </c>
      <c r="E91" s="201">
        <v>0</v>
      </c>
      <c r="F91" s="201">
        <v>0</v>
      </c>
      <c r="G91" s="201">
        <v>17.649999999999999</v>
      </c>
      <c r="H91" s="201">
        <v>0</v>
      </c>
      <c r="I91" s="201">
        <v>0</v>
      </c>
      <c r="J91" s="201">
        <v>22.27</v>
      </c>
      <c r="K91" s="201">
        <v>77.22</v>
      </c>
      <c r="L91" s="201">
        <v>41.57</v>
      </c>
      <c r="M91" s="201">
        <v>0</v>
      </c>
      <c r="N91" s="201">
        <v>0.93</v>
      </c>
      <c r="O91" s="201">
        <v>1.67</v>
      </c>
      <c r="P91" s="201">
        <v>2.2799999999999998</v>
      </c>
      <c r="Q91" s="201">
        <v>0.9</v>
      </c>
      <c r="R91" s="201">
        <v>4.97</v>
      </c>
      <c r="S91" s="201">
        <v>2.97</v>
      </c>
      <c r="T91" s="201">
        <v>0</v>
      </c>
      <c r="U91" s="201">
        <v>11.57</v>
      </c>
      <c r="V91" s="201">
        <v>3.34</v>
      </c>
      <c r="W91" s="201">
        <v>0.39</v>
      </c>
      <c r="X91" s="201">
        <v>1.51</v>
      </c>
      <c r="Y91" s="201">
        <v>0</v>
      </c>
      <c r="Z91" s="201">
        <v>2.33</v>
      </c>
      <c r="AA91" s="201">
        <v>11.31</v>
      </c>
      <c r="AB91" s="201">
        <v>0</v>
      </c>
      <c r="AC91" s="201">
        <v>9.1</v>
      </c>
      <c r="AD91" s="201">
        <v>11.37</v>
      </c>
      <c r="AE91" s="201">
        <v>0</v>
      </c>
      <c r="AF91" s="201">
        <v>0</v>
      </c>
      <c r="AG91" s="201">
        <v>43.39</v>
      </c>
      <c r="AH91" s="201">
        <v>0</v>
      </c>
      <c r="AI91" s="201">
        <v>4.82</v>
      </c>
      <c r="AJ91" s="201">
        <v>0</v>
      </c>
      <c r="AK91" s="201">
        <v>9.01</v>
      </c>
      <c r="AL91" s="201">
        <v>0</v>
      </c>
      <c r="AM91" s="201">
        <v>0</v>
      </c>
      <c r="AN91" s="201">
        <v>0</v>
      </c>
      <c r="AO91" s="201">
        <v>227.25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10.86</v>
      </c>
      <c r="E92" s="201">
        <v>0</v>
      </c>
      <c r="F92" s="201">
        <v>0</v>
      </c>
      <c r="G92" s="201">
        <v>17.649999999999999</v>
      </c>
      <c r="H92" s="201">
        <v>0</v>
      </c>
      <c r="I92" s="201">
        <v>0</v>
      </c>
      <c r="J92" s="201">
        <v>22.27</v>
      </c>
      <c r="K92" s="201">
        <v>77.22</v>
      </c>
      <c r="L92" s="201">
        <v>41.57</v>
      </c>
      <c r="M92" s="201">
        <v>0</v>
      </c>
      <c r="N92" s="201">
        <v>0.93</v>
      </c>
      <c r="O92" s="201">
        <v>1.67</v>
      </c>
      <c r="P92" s="201">
        <v>2.2799999999999998</v>
      </c>
      <c r="Q92" s="201">
        <v>0.9</v>
      </c>
      <c r="R92" s="201">
        <v>4.97</v>
      </c>
      <c r="S92" s="201">
        <v>2.97</v>
      </c>
      <c r="T92" s="201">
        <v>0</v>
      </c>
      <c r="U92" s="201">
        <v>11.57</v>
      </c>
      <c r="V92" s="201">
        <v>3.34</v>
      </c>
      <c r="W92" s="201">
        <v>0.39</v>
      </c>
      <c r="X92" s="201">
        <v>1.24</v>
      </c>
      <c r="Y92" s="201">
        <v>0</v>
      </c>
      <c r="Z92" s="201">
        <v>2.33</v>
      </c>
      <c r="AA92" s="201">
        <v>11.31</v>
      </c>
      <c r="AB92" s="201">
        <v>0</v>
      </c>
      <c r="AC92" s="201">
        <v>9.1</v>
      </c>
      <c r="AD92" s="201">
        <v>11.37</v>
      </c>
      <c r="AE92" s="201">
        <v>0</v>
      </c>
      <c r="AF92" s="201">
        <v>0</v>
      </c>
      <c r="AG92" s="201">
        <v>43.39</v>
      </c>
      <c r="AH92" s="201">
        <v>0</v>
      </c>
      <c r="AI92" s="201">
        <v>4.82</v>
      </c>
      <c r="AJ92" s="201">
        <v>0</v>
      </c>
      <c r="AK92" s="201">
        <v>9.01</v>
      </c>
      <c r="AL92" s="201">
        <v>0</v>
      </c>
      <c r="AM92" s="201">
        <v>0</v>
      </c>
      <c r="AN92" s="201">
        <v>0</v>
      </c>
      <c r="AO92" s="201">
        <v>227.25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10.86</v>
      </c>
      <c r="E93" s="201">
        <v>0</v>
      </c>
      <c r="F93" s="201">
        <v>0</v>
      </c>
      <c r="G93" s="201">
        <v>17.649999999999999</v>
      </c>
      <c r="H93" s="201">
        <v>0</v>
      </c>
      <c r="I93" s="201">
        <v>0</v>
      </c>
      <c r="J93" s="201">
        <v>22.27</v>
      </c>
      <c r="K93" s="201">
        <v>77.22</v>
      </c>
      <c r="L93" s="201">
        <v>41.57</v>
      </c>
      <c r="M93" s="201">
        <v>0</v>
      </c>
      <c r="N93" s="201">
        <v>0.93</v>
      </c>
      <c r="O93" s="201">
        <v>1.67</v>
      </c>
      <c r="P93" s="201">
        <v>2.2799999999999998</v>
      </c>
      <c r="Q93" s="201">
        <v>0.9</v>
      </c>
      <c r="R93" s="201">
        <v>4.97</v>
      </c>
      <c r="S93" s="201">
        <v>2.97</v>
      </c>
      <c r="T93" s="201">
        <v>0</v>
      </c>
      <c r="U93" s="201">
        <v>11.57</v>
      </c>
      <c r="V93" s="201">
        <v>3.34</v>
      </c>
      <c r="W93" s="201">
        <v>0.39</v>
      </c>
      <c r="X93" s="201">
        <v>1.24</v>
      </c>
      <c r="Y93" s="201">
        <v>0</v>
      </c>
      <c r="Z93" s="201">
        <v>2.33</v>
      </c>
      <c r="AA93" s="201">
        <v>11.31</v>
      </c>
      <c r="AB93" s="201">
        <v>0</v>
      </c>
      <c r="AC93" s="201">
        <v>9.1</v>
      </c>
      <c r="AD93" s="201">
        <v>11.37</v>
      </c>
      <c r="AE93" s="201">
        <v>0</v>
      </c>
      <c r="AF93" s="201">
        <v>0</v>
      </c>
      <c r="AG93" s="201">
        <v>43.39</v>
      </c>
      <c r="AH93" s="201">
        <v>0</v>
      </c>
      <c r="AI93" s="201">
        <v>4.82</v>
      </c>
      <c r="AJ93" s="201">
        <v>0</v>
      </c>
      <c r="AK93" s="201">
        <v>9.01</v>
      </c>
      <c r="AL93" s="201">
        <v>0</v>
      </c>
      <c r="AM93" s="201">
        <v>0</v>
      </c>
      <c r="AN93" s="201">
        <v>0</v>
      </c>
      <c r="AO93" s="201">
        <v>227.25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10.86</v>
      </c>
      <c r="E94" s="201">
        <v>0</v>
      </c>
      <c r="F94" s="201">
        <v>0</v>
      </c>
      <c r="G94" s="201">
        <v>17.649999999999999</v>
      </c>
      <c r="H94" s="201">
        <v>0</v>
      </c>
      <c r="I94" s="201">
        <v>0</v>
      </c>
      <c r="J94" s="201">
        <v>22.27</v>
      </c>
      <c r="K94" s="201">
        <v>77.22</v>
      </c>
      <c r="L94" s="201">
        <v>41.57</v>
      </c>
      <c r="M94" s="201">
        <v>0</v>
      </c>
      <c r="N94" s="201">
        <v>0.93</v>
      </c>
      <c r="O94" s="201">
        <v>1.67</v>
      </c>
      <c r="P94" s="201">
        <v>2.2799999999999998</v>
      </c>
      <c r="Q94" s="201">
        <v>0.9</v>
      </c>
      <c r="R94" s="201">
        <v>4.97</v>
      </c>
      <c r="S94" s="201">
        <v>2.97</v>
      </c>
      <c r="T94" s="201">
        <v>0</v>
      </c>
      <c r="U94" s="201">
        <v>11.57</v>
      </c>
      <c r="V94" s="201">
        <v>3.34</v>
      </c>
      <c r="W94" s="201">
        <v>5.0199999999999996</v>
      </c>
      <c r="X94" s="201">
        <v>1.24</v>
      </c>
      <c r="Y94" s="201">
        <v>0</v>
      </c>
      <c r="Z94" s="201">
        <v>2.33</v>
      </c>
      <c r="AA94" s="201">
        <v>11.31</v>
      </c>
      <c r="AB94" s="201">
        <v>0</v>
      </c>
      <c r="AC94" s="201">
        <v>9.1</v>
      </c>
      <c r="AD94" s="201">
        <v>11.37</v>
      </c>
      <c r="AE94" s="201">
        <v>0</v>
      </c>
      <c r="AF94" s="201">
        <v>0</v>
      </c>
      <c r="AG94" s="201">
        <v>43.39</v>
      </c>
      <c r="AH94" s="201">
        <v>0</v>
      </c>
      <c r="AI94" s="201">
        <v>4.82</v>
      </c>
      <c r="AJ94" s="201">
        <v>0</v>
      </c>
      <c r="AK94" s="201">
        <v>9.01</v>
      </c>
      <c r="AL94" s="201">
        <v>0</v>
      </c>
      <c r="AM94" s="201">
        <v>0</v>
      </c>
      <c r="AN94" s="201">
        <v>0</v>
      </c>
      <c r="AO94" s="201">
        <v>227.25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10.86</v>
      </c>
      <c r="E95" s="201">
        <v>0</v>
      </c>
      <c r="F95" s="201">
        <v>0</v>
      </c>
      <c r="G95" s="201">
        <v>17.649999999999999</v>
      </c>
      <c r="H95" s="201">
        <v>0</v>
      </c>
      <c r="I95" s="201">
        <v>0</v>
      </c>
      <c r="J95" s="201">
        <v>22.27</v>
      </c>
      <c r="K95" s="201">
        <v>77.22</v>
      </c>
      <c r="L95" s="201">
        <v>41.57</v>
      </c>
      <c r="M95" s="201">
        <v>0</v>
      </c>
      <c r="N95" s="201">
        <v>0.93</v>
      </c>
      <c r="O95" s="201">
        <v>1.67</v>
      </c>
      <c r="P95" s="201">
        <v>2.2799999999999998</v>
      </c>
      <c r="Q95" s="201">
        <v>0.9</v>
      </c>
      <c r="R95" s="201">
        <v>4.97</v>
      </c>
      <c r="S95" s="201">
        <v>2.97</v>
      </c>
      <c r="T95" s="201">
        <v>0</v>
      </c>
      <c r="U95" s="201">
        <v>11.57</v>
      </c>
      <c r="V95" s="201">
        <v>3.34</v>
      </c>
      <c r="W95" s="201">
        <v>5.0199999999999996</v>
      </c>
      <c r="X95" s="201">
        <v>17.16</v>
      </c>
      <c r="Y95" s="201">
        <v>0</v>
      </c>
      <c r="Z95" s="201">
        <v>2.33</v>
      </c>
      <c r="AA95" s="201">
        <v>11.31</v>
      </c>
      <c r="AB95" s="201">
        <v>0</v>
      </c>
      <c r="AC95" s="201">
        <v>9.1</v>
      </c>
      <c r="AD95" s="201">
        <v>11.37</v>
      </c>
      <c r="AE95" s="201">
        <v>0</v>
      </c>
      <c r="AF95" s="201">
        <v>0</v>
      </c>
      <c r="AG95" s="201">
        <v>43.39</v>
      </c>
      <c r="AH95" s="201">
        <v>0</v>
      </c>
      <c r="AI95" s="201">
        <v>4.82</v>
      </c>
      <c r="AJ95" s="201">
        <v>0</v>
      </c>
      <c r="AK95" s="201">
        <v>9.01</v>
      </c>
      <c r="AL95" s="201">
        <v>0</v>
      </c>
      <c r="AM95" s="201">
        <v>0</v>
      </c>
      <c r="AN95" s="201">
        <v>0</v>
      </c>
      <c r="AO95" s="201">
        <v>227.25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10.86</v>
      </c>
      <c r="E96" s="201">
        <v>0</v>
      </c>
      <c r="F96" s="201">
        <v>0</v>
      </c>
      <c r="G96" s="201">
        <v>17.649999999999999</v>
      </c>
      <c r="H96" s="201">
        <v>0</v>
      </c>
      <c r="I96" s="201">
        <v>0</v>
      </c>
      <c r="J96" s="201">
        <v>22.27</v>
      </c>
      <c r="K96" s="201">
        <v>77.22</v>
      </c>
      <c r="L96" s="201">
        <v>41.57</v>
      </c>
      <c r="M96" s="201">
        <v>0</v>
      </c>
      <c r="N96" s="201">
        <v>0.93</v>
      </c>
      <c r="O96" s="201">
        <v>1.67</v>
      </c>
      <c r="P96" s="201">
        <v>2.2799999999999998</v>
      </c>
      <c r="Q96" s="201">
        <v>0.9</v>
      </c>
      <c r="R96" s="201">
        <v>4.97</v>
      </c>
      <c r="S96" s="201">
        <v>2.97</v>
      </c>
      <c r="T96" s="201">
        <v>0</v>
      </c>
      <c r="U96" s="201">
        <v>11.57</v>
      </c>
      <c r="V96" s="201">
        <v>3.34</v>
      </c>
      <c r="W96" s="201">
        <v>5.0199999999999996</v>
      </c>
      <c r="X96" s="201">
        <v>17.16</v>
      </c>
      <c r="Y96" s="201">
        <v>0</v>
      </c>
      <c r="Z96" s="201">
        <v>2.33</v>
      </c>
      <c r="AA96" s="201">
        <v>11.31</v>
      </c>
      <c r="AB96" s="201">
        <v>0</v>
      </c>
      <c r="AC96" s="201">
        <v>9.1</v>
      </c>
      <c r="AD96" s="201">
        <v>11.37</v>
      </c>
      <c r="AE96" s="201">
        <v>0</v>
      </c>
      <c r="AF96" s="201">
        <v>0</v>
      </c>
      <c r="AG96" s="201">
        <v>43.39</v>
      </c>
      <c r="AH96" s="201">
        <v>0</v>
      </c>
      <c r="AI96" s="201">
        <v>4.82</v>
      </c>
      <c r="AJ96" s="201">
        <v>0</v>
      </c>
      <c r="AK96" s="201">
        <v>9.01</v>
      </c>
      <c r="AL96" s="201">
        <v>0</v>
      </c>
      <c r="AM96" s="201">
        <v>0</v>
      </c>
      <c r="AN96" s="201">
        <v>0</v>
      </c>
      <c r="AO96" s="201">
        <v>227.25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10.86</v>
      </c>
      <c r="E97" s="201">
        <v>0</v>
      </c>
      <c r="F97" s="201">
        <v>0</v>
      </c>
      <c r="G97" s="201">
        <v>17.649999999999999</v>
      </c>
      <c r="H97" s="201">
        <v>0</v>
      </c>
      <c r="I97" s="201">
        <v>0</v>
      </c>
      <c r="J97" s="201">
        <v>22.27</v>
      </c>
      <c r="K97" s="201">
        <v>77.22</v>
      </c>
      <c r="L97" s="201">
        <v>41.57</v>
      </c>
      <c r="M97" s="201">
        <v>0</v>
      </c>
      <c r="N97" s="201">
        <v>0.93</v>
      </c>
      <c r="O97" s="201">
        <v>1.67</v>
      </c>
      <c r="P97" s="201">
        <v>2.2799999999999998</v>
      </c>
      <c r="Q97" s="201">
        <v>0.9</v>
      </c>
      <c r="R97" s="201">
        <v>4.97</v>
      </c>
      <c r="S97" s="201">
        <v>2.97</v>
      </c>
      <c r="T97" s="201">
        <v>0</v>
      </c>
      <c r="U97" s="201">
        <v>11.57</v>
      </c>
      <c r="V97" s="201">
        <v>3.34</v>
      </c>
      <c r="W97" s="201">
        <v>0.39</v>
      </c>
      <c r="X97" s="201">
        <v>1.24</v>
      </c>
      <c r="Y97" s="201">
        <v>0</v>
      </c>
      <c r="Z97" s="201">
        <v>2.33</v>
      </c>
      <c r="AA97" s="201">
        <v>11.31</v>
      </c>
      <c r="AB97" s="201">
        <v>0</v>
      </c>
      <c r="AC97" s="201">
        <v>9.1</v>
      </c>
      <c r="AD97" s="201">
        <v>11.37</v>
      </c>
      <c r="AE97" s="201">
        <v>0</v>
      </c>
      <c r="AF97" s="201">
        <v>0</v>
      </c>
      <c r="AG97" s="201">
        <v>43.39</v>
      </c>
      <c r="AH97" s="201">
        <v>0</v>
      </c>
      <c r="AI97" s="201">
        <v>4.82</v>
      </c>
      <c r="AJ97" s="201">
        <v>0</v>
      </c>
      <c r="AK97" s="201">
        <v>9.01</v>
      </c>
      <c r="AL97" s="201">
        <v>0</v>
      </c>
      <c r="AM97" s="201">
        <v>0</v>
      </c>
      <c r="AN97" s="201">
        <v>0</v>
      </c>
      <c r="AO97" s="201">
        <v>227.25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10.86</v>
      </c>
      <c r="E98" s="201">
        <v>0</v>
      </c>
      <c r="F98" s="201">
        <v>0</v>
      </c>
      <c r="G98" s="201">
        <v>17.649999999999999</v>
      </c>
      <c r="H98" s="201">
        <v>0</v>
      </c>
      <c r="I98" s="201">
        <v>0</v>
      </c>
      <c r="J98" s="201">
        <v>22.27</v>
      </c>
      <c r="K98" s="201">
        <v>77.22</v>
      </c>
      <c r="L98" s="201">
        <v>41.57</v>
      </c>
      <c r="M98" s="201">
        <v>0</v>
      </c>
      <c r="N98" s="201">
        <v>0.93</v>
      </c>
      <c r="O98" s="201">
        <v>1.67</v>
      </c>
      <c r="P98" s="201">
        <v>2.2799999999999998</v>
      </c>
      <c r="Q98" s="201">
        <v>0.9</v>
      </c>
      <c r="R98" s="201">
        <v>4.97</v>
      </c>
      <c r="S98" s="201">
        <v>2.97</v>
      </c>
      <c r="T98" s="201">
        <v>0</v>
      </c>
      <c r="U98" s="201">
        <v>11.57</v>
      </c>
      <c r="V98" s="201">
        <v>3.34</v>
      </c>
      <c r="W98" s="201">
        <v>5.0199999999999996</v>
      </c>
      <c r="X98" s="201">
        <v>8.4600000000000009</v>
      </c>
      <c r="Y98" s="201">
        <v>0</v>
      </c>
      <c r="Z98" s="201">
        <v>2.33</v>
      </c>
      <c r="AA98" s="201">
        <v>11.31</v>
      </c>
      <c r="AB98" s="201">
        <v>0</v>
      </c>
      <c r="AC98" s="201">
        <v>9.1</v>
      </c>
      <c r="AD98" s="201">
        <v>11.37</v>
      </c>
      <c r="AE98" s="201">
        <v>0</v>
      </c>
      <c r="AF98" s="201">
        <v>0</v>
      </c>
      <c r="AG98" s="201">
        <v>43.39</v>
      </c>
      <c r="AH98" s="201">
        <v>0</v>
      </c>
      <c r="AI98" s="201">
        <v>4.82</v>
      </c>
      <c r="AJ98" s="201">
        <v>0</v>
      </c>
      <c r="AK98" s="201">
        <v>9.01</v>
      </c>
      <c r="AL98" s="201">
        <v>0</v>
      </c>
      <c r="AM98" s="201">
        <v>0</v>
      </c>
      <c r="AN98" s="201">
        <v>0</v>
      </c>
      <c r="AO98" s="201">
        <v>227.25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0.26144000000000017</v>
      </c>
      <c r="E99">
        <f t="shared" si="0"/>
        <v>0</v>
      </c>
      <c r="F99">
        <f t="shared" si="0"/>
        <v>0</v>
      </c>
      <c r="G99">
        <f t="shared" si="0"/>
        <v>0.42360000000000064</v>
      </c>
      <c r="H99">
        <f t="shared" si="0"/>
        <v>0</v>
      </c>
      <c r="I99">
        <f t="shared" si="0"/>
        <v>0</v>
      </c>
      <c r="J99">
        <f t="shared" si="0"/>
        <v>0.53447999999999962</v>
      </c>
      <c r="K99">
        <f t="shared" si="0"/>
        <v>1.8532800000000016</v>
      </c>
      <c r="L99">
        <f t="shared" si="0"/>
        <v>0.99200000000000077</v>
      </c>
      <c r="M99">
        <f t="shared" si="0"/>
        <v>0</v>
      </c>
      <c r="N99">
        <f t="shared" si="0"/>
        <v>9.2967500000000008E-2</v>
      </c>
      <c r="O99">
        <f t="shared" si="0"/>
        <v>0.1853274999999997</v>
      </c>
      <c r="P99">
        <f t="shared" si="0"/>
        <v>0.2454449999999998</v>
      </c>
      <c r="Q99">
        <f t="shared" si="0"/>
        <v>2.1600000000000015E-2</v>
      </c>
      <c r="R99">
        <f t="shared" si="0"/>
        <v>0.11419500000000014</v>
      </c>
      <c r="S99">
        <f t="shared" si="0"/>
        <v>7.1280000000000038E-2</v>
      </c>
      <c r="T99">
        <f t="shared" si="0"/>
        <v>0</v>
      </c>
      <c r="U99">
        <f t="shared" si="0"/>
        <v>1.0861075000000007</v>
      </c>
      <c r="V99">
        <f t="shared" si="0"/>
        <v>5.7082500000000001E-2</v>
      </c>
      <c r="W99">
        <f t="shared" si="0"/>
        <v>6.7374999999999949E-2</v>
      </c>
      <c r="X99">
        <f t="shared" si="0"/>
        <v>0.2093550000000001</v>
      </c>
      <c r="Y99">
        <f t="shared" si="0"/>
        <v>0</v>
      </c>
      <c r="Z99">
        <f t="shared" si="0"/>
        <v>0.41469999999999946</v>
      </c>
      <c r="AA99">
        <f t="shared" si="0"/>
        <v>0.25433249999999941</v>
      </c>
      <c r="AB99">
        <f t="shared" si="0"/>
        <v>0</v>
      </c>
      <c r="AC99">
        <f t="shared" si="0"/>
        <v>0.21840000000000034</v>
      </c>
      <c r="AD99">
        <f t="shared" si="0"/>
        <v>0.27287999999999996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0.11567999999999987</v>
      </c>
      <c r="AJ99">
        <f t="shared" si="0"/>
        <v>0</v>
      </c>
      <c r="AK99">
        <f t="shared" si="0"/>
        <v>0.21623999999999985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5.4089999999999998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1.82</v>
      </c>
      <c r="AJ3" s="201">
        <v>0</v>
      </c>
      <c r="AK3" s="201">
        <v>0.84</v>
      </c>
      <c r="AL3" s="201">
        <v>0</v>
      </c>
      <c r="AM3" s="201">
        <v>0</v>
      </c>
      <c r="AN3" s="201">
        <v>0</v>
      </c>
      <c r="AO3" s="201">
        <v>23.03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1.82</v>
      </c>
      <c r="AJ4" s="201">
        <v>0</v>
      </c>
      <c r="AK4" s="201">
        <v>0.84</v>
      </c>
      <c r="AL4" s="201">
        <v>0</v>
      </c>
      <c r="AM4" s="201">
        <v>0</v>
      </c>
      <c r="AN4" s="201">
        <v>0</v>
      </c>
      <c r="AO4" s="201">
        <v>23.03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1.82</v>
      </c>
      <c r="AJ5" s="201">
        <v>0</v>
      </c>
      <c r="AK5" s="201">
        <v>0.84</v>
      </c>
      <c r="AL5" s="201">
        <v>0</v>
      </c>
      <c r="AM5" s="201">
        <v>0</v>
      </c>
      <c r="AN5" s="201">
        <v>0</v>
      </c>
      <c r="AO5" s="201">
        <v>23.03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1.82</v>
      </c>
      <c r="AJ6" s="201">
        <v>0</v>
      </c>
      <c r="AK6" s="201">
        <v>0.84</v>
      </c>
      <c r="AL6" s="201">
        <v>0</v>
      </c>
      <c r="AM6" s="201">
        <v>0</v>
      </c>
      <c r="AN6" s="201">
        <v>0</v>
      </c>
      <c r="AO6" s="201">
        <v>23.03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1.82</v>
      </c>
      <c r="AJ7" s="201">
        <v>0</v>
      </c>
      <c r="AK7" s="201">
        <v>0.84</v>
      </c>
      <c r="AL7" s="201">
        <v>0</v>
      </c>
      <c r="AM7" s="201">
        <v>0</v>
      </c>
      <c r="AN7" s="201">
        <v>0</v>
      </c>
      <c r="AO7" s="201">
        <v>23.03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1.82</v>
      </c>
      <c r="AJ8" s="201">
        <v>0</v>
      </c>
      <c r="AK8" s="201">
        <v>0.84</v>
      </c>
      <c r="AL8" s="201">
        <v>0</v>
      </c>
      <c r="AM8" s="201">
        <v>0</v>
      </c>
      <c r="AN8" s="201">
        <v>0</v>
      </c>
      <c r="AO8" s="201">
        <v>23.03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1.82</v>
      </c>
      <c r="AJ9" s="201">
        <v>0</v>
      </c>
      <c r="AK9" s="201">
        <v>0.84</v>
      </c>
      <c r="AL9" s="201">
        <v>0</v>
      </c>
      <c r="AM9" s="201">
        <v>0</v>
      </c>
      <c r="AN9" s="201">
        <v>0</v>
      </c>
      <c r="AO9" s="201">
        <v>23.03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1.82</v>
      </c>
      <c r="AJ10" s="201">
        <v>0</v>
      </c>
      <c r="AK10" s="201">
        <v>0.84</v>
      </c>
      <c r="AL10" s="201">
        <v>0</v>
      </c>
      <c r="AM10" s="201">
        <v>0</v>
      </c>
      <c r="AN10" s="201">
        <v>0</v>
      </c>
      <c r="AO10" s="201">
        <v>23.03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1.82</v>
      </c>
      <c r="AJ11" s="201">
        <v>0</v>
      </c>
      <c r="AK11" s="201">
        <v>0.84</v>
      </c>
      <c r="AL11" s="201">
        <v>0</v>
      </c>
      <c r="AM11" s="201">
        <v>0</v>
      </c>
      <c r="AN11" s="201">
        <v>0</v>
      </c>
      <c r="AO11" s="201">
        <v>23.03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1.82</v>
      </c>
      <c r="AJ12" s="201">
        <v>0</v>
      </c>
      <c r="AK12" s="201">
        <v>0.84</v>
      </c>
      <c r="AL12" s="201">
        <v>0</v>
      </c>
      <c r="AM12" s="201">
        <v>0</v>
      </c>
      <c r="AN12" s="201">
        <v>0</v>
      </c>
      <c r="AO12" s="201">
        <v>23.03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1.82</v>
      </c>
      <c r="AJ13" s="201">
        <v>0</v>
      </c>
      <c r="AK13" s="201">
        <v>0.84</v>
      </c>
      <c r="AL13" s="201">
        <v>0</v>
      </c>
      <c r="AM13" s="201">
        <v>0</v>
      </c>
      <c r="AN13" s="201">
        <v>0</v>
      </c>
      <c r="AO13" s="201">
        <v>23.03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1.82</v>
      </c>
      <c r="AJ14" s="201">
        <v>0</v>
      </c>
      <c r="AK14" s="201">
        <v>0.84</v>
      </c>
      <c r="AL14" s="201">
        <v>0</v>
      </c>
      <c r="AM14" s="201">
        <v>0</v>
      </c>
      <c r="AN14" s="201">
        <v>0</v>
      </c>
      <c r="AO14" s="201">
        <v>23.03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1.82</v>
      </c>
      <c r="AJ15" s="201">
        <v>0</v>
      </c>
      <c r="AK15" s="201">
        <v>0.84</v>
      </c>
      <c r="AL15" s="201">
        <v>0</v>
      </c>
      <c r="AM15" s="201">
        <v>0</v>
      </c>
      <c r="AN15" s="201">
        <v>0</v>
      </c>
      <c r="AO15" s="201">
        <v>23.03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1.82</v>
      </c>
      <c r="AJ16" s="201">
        <v>0</v>
      </c>
      <c r="AK16" s="201">
        <v>0.84</v>
      </c>
      <c r="AL16" s="201">
        <v>0</v>
      </c>
      <c r="AM16" s="201">
        <v>0</v>
      </c>
      <c r="AN16" s="201">
        <v>0</v>
      </c>
      <c r="AO16" s="201">
        <v>23.03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1.82</v>
      </c>
      <c r="AJ17" s="201">
        <v>0</v>
      </c>
      <c r="AK17" s="201">
        <v>0.84</v>
      </c>
      <c r="AL17" s="201">
        <v>0</v>
      </c>
      <c r="AM17" s="201">
        <v>0</v>
      </c>
      <c r="AN17" s="201">
        <v>0</v>
      </c>
      <c r="AO17" s="201">
        <v>23.03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1.82</v>
      </c>
      <c r="AJ18" s="201">
        <v>0</v>
      </c>
      <c r="AK18" s="201">
        <v>0.84</v>
      </c>
      <c r="AL18" s="201">
        <v>0</v>
      </c>
      <c r="AM18" s="201">
        <v>0</v>
      </c>
      <c r="AN18" s="201">
        <v>0</v>
      </c>
      <c r="AO18" s="201">
        <v>23.03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1.82</v>
      </c>
      <c r="AJ19" s="201">
        <v>0</v>
      </c>
      <c r="AK19" s="201">
        <v>0.84</v>
      </c>
      <c r="AL19" s="201">
        <v>0</v>
      </c>
      <c r="AM19" s="201">
        <v>0</v>
      </c>
      <c r="AN19" s="201">
        <v>0</v>
      </c>
      <c r="AO19" s="201">
        <v>23.03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1.82</v>
      </c>
      <c r="AJ20" s="201">
        <v>0</v>
      </c>
      <c r="AK20" s="201">
        <v>0.84</v>
      </c>
      <c r="AL20" s="201">
        <v>0</v>
      </c>
      <c r="AM20" s="201">
        <v>0</v>
      </c>
      <c r="AN20" s="201">
        <v>0</v>
      </c>
      <c r="AO20" s="201">
        <v>23.03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1.82</v>
      </c>
      <c r="AJ21" s="201">
        <v>0</v>
      </c>
      <c r="AK21" s="201">
        <v>0.84</v>
      </c>
      <c r="AL21" s="201">
        <v>0</v>
      </c>
      <c r="AM21" s="201">
        <v>0</v>
      </c>
      <c r="AN21" s="201">
        <v>0</v>
      </c>
      <c r="AO21" s="201">
        <v>23.03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1.82</v>
      </c>
      <c r="AJ22" s="201">
        <v>0</v>
      </c>
      <c r="AK22" s="201">
        <v>0.84</v>
      </c>
      <c r="AL22" s="201">
        <v>0</v>
      </c>
      <c r="AM22" s="201">
        <v>0</v>
      </c>
      <c r="AN22" s="201">
        <v>0</v>
      </c>
      <c r="AO22" s="201">
        <v>23.03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1.82</v>
      </c>
      <c r="AJ23" s="201">
        <v>0</v>
      </c>
      <c r="AK23" s="201">
        <v>0.84</v>
      </c>
      <c r="AL23" s="201">
        <v>0</v>
      </c>
      <c r="AM23" s="201">
        <v>0</v>
      </c>
      <c r="AN23" s="201">
        <v>0</v>
      </c>
      <c r="AO23" s="201">
        <v>23.03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1.82</v>
      </c>
      <c r="AJ24" s="201">
        <v>0</v>
      </c>
      <c r="AK24" s="201">
        <v>0.84</v>
      </c>
      <c r="AL24" s="201">
        <v>0</v>
      </c>
      <c r="AM24" s="201">
        <v>0</v>
      </c>
      <c r="AN24" s="201">
        <v>0</v>
      </c>
      <c r="AO24" s="201">
        <v>23.03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1.82</v>
      </c>
      <c r="AJ25" s="201">
        <v>0</v>
      </c>
      <c r="AK25" s="201">
        <v>0.84</v>
      </c>
      <c r="AL25" s="201">
        <v>0</v>
      </c>
      <c r="AM25" s="201">
        <v>0</v>
      </c>
      <c r="AN25" s="201">
        <v>0</v>
      </c>
      <c r="AO25" s="201">
        <v>23.03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1.82</v>
      </c>
      <c r="AJ26" s="201">
        <v>0</v>
      </c>
      <c r="AK26" s="201">
        <v>0.84</v>
      </c>
      <c r="AL26" s="201">
        <v>0</v>
      </c>
      <c r="AM26" s="201">
        <v>0</v>
      </c>
      <c r="AN26" s="201">
        <v>0</v>
      </c>
      <c r="AO26" s="201">
        <v>23.03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0</v>
      </c>
      <c r="AI27" s="201">
        <v>1.82</v>
      </c>
      <c r="AJ27" s="201">
        <v>0</v>
      </c>
      <c r="AK27" s="201">
        <v>0.84</v>
      </c>
      <c r="AL27" s="201">
        <v>0</v>
      </c>
      <c r="AM27" s="201">
        <v>0</v>
      </c>
      <c r="AN27" s="201">
        <v>0</v>
      </c>
      <c r="AO27" s="201">
        <v>23.03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0</v>
      </c>
      <c r="AI28" s="201">
        <v>1.82</v>
      </c>
      <c r="AJ28" s="201">
        <v>0</v>
      </c>
      <c r="AK28" s="201">
        <v>0.84</v>
      </c>
      <c r="AL28" s="201">
        <v>0</v>
      </c>
      <c r="AM28" s="201">
        <v>0</v>
      </c>
      <c r="AN28" s="201">
        <v>0</v>
      </c>
      <c r="AO28" s="201">
        <v>23.03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16.36</v>
      </c>
      <c r="AH29" s="201">
        <v>0</v>
      </c>
      <c r="AI29" s="201">
        <v>1.82</v>
      </c>
      <c r="AJ29" s="201">
        <v>0</v>
      </c>
      <c r="AK29" s="201">
        <v>0.84</v>
      </c>
      <c r="AL29" s="201">
        <v>0</v>
      </c>
      <c r="AM29" s="201">
        <v>0</v>
      </c>
      <c r="AN29" s="201">
        <v>0</v>
      </c>
      <c r="AO29" s="201">
        <v>23.03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16.36</v>
      </c>
      <c r="AH30" s="201">
        <v>0</v>
      </c>
      <c r="AI30" s="201">
        <v>1.82</v>
      </c>
      <c r="AJ30" s="201">
        <v>0</v>
      </c>
      <c r="AK30" s="201">
        <v>0.84</v>
      </c>
      <c r="AL30" s="201">
        <v>0</v>
      </c>
      <c r="AM30" s="201">
        <v>0</v>
      </c>
      <c r="AN30" s="201">
        <v>0</v>
      </c>
      <c r="AO30" s="201">
        <v>23.03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16.36</v>
      </c>
      <c r="AH31" s="201">
        <v>0</v>
      </c>
      <c r="AI31" s="201">
        <v>1.82</v>
      </c>
      <c r="AJ31" s="201">
        <v>0</v>
      </c>
      <c r="AK31" s="201">
        <v>0.84</v>
      </c>
      <c r="AL31" s="201">
        <v>0</v>
      </c>
      <c r="AM31" s="201">
        <v>0</v>
      </c>
      <c r="AN31" s="201">
        <v>0</v>
      </c>
      <c r="AO31" s="201">
        <v>23.03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16.36</v>
      </c>
      <c r="AH32" s="201">
        <v>0</v>
      </c>
      <c r="AI32" s="201">
        <v>1.82</v>
      </c>
      <c r="AJ32" s="201">
        <v>0</v>
      </c>
      <c r="AK32" s="201">
        <v>0.84</v>
      </c>
      <c r="AL32" s="201">
        <v>0</v>
      </c>
      <c r="AM32" s="201">
        <v>0</v>
      </c>
      <c r="AN32" s="201">
        <v>0</v>
      </c>
      <c r="AO32" s="201">
        <v>23.03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16.36</v>
      </c>
      <c r="AH33" s="201">
        <v>0</v>
      </c>
      <c r="AI33" s="201">
        <v>1.82</v>
      </c>
      <c r="AJ33" s="201">
        <v>0</v>
      </c>
      <c r="AK33" s="201">
        <v>0.84</v>
      </c>
      <c r="AL33" s="201">
        <v>0</v>
      </c>
      <c r="AM33" s="201">
        <v>0</v>
      </c>
      <c r="AN33" s="201">
        <v>0</v>
      </c>
      <c r="AO33" s="201">
        <v>23.03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16.36</v>
      </c>
      <c r="AH34" s="201">
        <v>0</v>
      </c>
      <c r="AI34" s="201">
        <v>1.82</v>
      </c>
      <c r="AJ34" s="201">
        <v>0</v>
      </c>
      <c r="AK34" s="201">
        <v>0.84</v>
      </c>
      <c r="AL34" s="201">
        <v>0</v>
      </c>
      <c r="AM34" s="201">
        <v>0</v>
      </c>
      <c r="AN34" s="201">
        <v>0</v>
      </c>
      <c r="AO34" s="201">
        <v>23.03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16.36</v>
      </c>
      <c r="AH35" s="201">
        <v>0</v>
      </c>
      <c r="AI35" s="201">
        <v>1.82</v>
      </c>
      <c r="AJ35" s="201">
        <v>0</v>
      </c>
      <c r="AK35" s="201">
        <v>0.84</v>
      </c>
      <c r="AL35" s="201">
        <v>0</v>
      </c>
      <c r="AM35" s="201">
        <v>0</v>
      </c>
      <c r="AN35" s="201">
        <v>0</v>
      </c>
      <c r="AO35" s="201">
        <v>23.03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16.36</v>
      </c>
      <c r="AH36" s="201">
        <v>0</v>
      </c>
      <c r="AI36" s="201">
        <v>1.82</v>
      </c>
      <c r="AJ36" s="201">
        <v>0</v>
      </c>
      <c r="AK36" s="201">
        <v>0.84</v>
      </c>
      <c r="AL36" s="201">
        <v>0</v>
      </c>
      <c r="AM36" s="201">
        <v>0</v>
      </c>
      <c r="AN36" s="201">
        <v>0</v>
      </c>
      <c r="AO36" s="201">
        <v>23.03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16.36</v>
      </c>
      <c r="AH37" s="201">
        <v>0</v>
      </c>
      <c r="AI37" s="201">
        <v>1.82</v>
      </c>
      <c r="AJ37" s="201">
        <v>0</v>
      </c>
      <c r="AK37" s="201">
        <v>0.84</v>
      </c>
      <c r="AL37" s="201">
        <v>0</v>
      </c>
      <c r="AM37" s="201">
        <v>0</v>
      </c>
      <c r="AN37" s="201">
        <v>0</v>
      </c>
      <c r="AO37" s="201">
        <v>23.03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16.36</v>
      </c>
      <c r="AH38" s="201">
        <v>0</v>
      </c>
      <c r="AI38" s="201">
        <v>1.82</v>
      </c>
      <c r="AJ38" s="201">
        <v>0</v>
      </c>
      <c r="AK38" s="201">
        <v>0.84</v>
      </c>
      <c r="AL38" s="201">
        <v>0</v>
      </c>
      <c r="AM38" s="201">
        <v>0</v>
      </c>
      <c r="AN38" s="201">
        <v>0</v>
      </c>
      <c r="AO38" s="201">
        <v>23.03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16.36</v>
      </c>
      <c r="AH39" s="201">
        <v>0</v>
      </c>
      <c r="AI39" s="201">
        <v>1.82</v>
      </c>
      <c r="AJ39" s="201">
        <v>0</v>
      </c>
      <c r="AK39" s="201">
        <v>0.84</v>
      </c>
      <c r="AL39" s="201">
        <v>0</v>
      </c>
      <c r="AM39" s="201">
        <v>0</v>
      </c>
      <c r="AN39" s="201">
        <v>0</v>
      </c>
      <c r="AO39" s="201">
        <v>23.03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16.36</v>
      </c>
      <c r="AH40" s="201">
        <v>0</v>
      </c>
      <c r="AI40" s="201">
        <v>1.82</v>
      </c>
      <c r="AJ40" s="201">
        <v>0</v>
      </c>
      <c r="AK40" s="201">
        <v>0.84</v>
      </c>
      <c r="AL40" s="201">
        <v>0</v>
      </c>
      <c r="AM40" s="201">
        <v>0</v>
      </c>
      <c r="AN40" s="201">
        <v>0</v>
      </c>
      <c r="AO40" s="201">
        <v>23.03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16.36</v>
      </c>
      <c r="AH41" s="201">
        <v>0</v>
      </c>
      <c r="AI41" s="201">
        <v>1.82</v>
      </c>
      <c r="AJ41" s="201">
        <v>0</v>
      </c>
      <c r="AK41" s="201">
        <v>0.84</v>
      </c>
      <c r="AL41" s="201">
        <v>0</v>
      </c>
      <c r="AM41" s="201">
        <v>0</v>
      </c>
      <c r="AN41" s="201">
        <v>0</v>
      </c>
      <c r="AO41" s="201">
        <v>23.03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16.36</v>
      </c>
      <c r="AH42" s="201">
        <v>0</v>
      </c>
      <c r="AI42" s="201">
        <v>1.82</v>
      </c>
      <c r="AJ42" s="201">
        <v>0</v>
      </c>
      <c r="AK42" s="201">
        <v>0.84</v>
      </c>
      <c r="AL42" s="201">
        <v>0</v>
      </c>
      <c r="AM42" s="201">
        <v>0</v>
      </c>
      <c r="AN42" s="201">
        <v>0</v>
      </c>
      <c r="AO42" s="201">
        <v>23.03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16.36</v>
      </c>
      <c r="AH43" s="201">
        <v>0</v>
      </c>
      <c r="AI43" s="201">
        <v>1.82</v>
      </c>
      <c r="AJ43" s="201">
        <v>0</v>
      </c>
      <c r="AK43" s="201">
        <v>0.84</v>
      </c>
      <c r="AL43" s="201">
        <v>0</v>
      </c>
      <c r="AM43" s="201">
        <v>0</v>
      </c>
      <c r="AN43" s="201">
        <v>0</v>
      </c>
      <c r="AO43" s="201">
        <v>22.57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16.36</v>
      </c>
      <c r="AH44" s="201">
        <v>0</v>
      </c>
      <c r="AI44" s="201">
        <v>1.82</v>
      </c>
      <c r="AJ44" s="201">
        <v>0</v>
      </c>
      <c r="AK44" s="201">
        <v>0.84</v>
      </c>
      <c r="AL44" s="201">
        <v>0</v>
      </c>
      <c r="AM44" s="201">
        <v>0</v>
      </c>
      <c r="AN44" s="201">
        <v>0</v>
      </c>
      <c r="AO44" s="201">
        <v>22.57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16.36</v>
      </c>
      <c r="AH45" s="201">
        <v>0</v>
      </c>
      <c r="AI45" s="201">
        <v>1.82</v>
      </c>
      <c r="AJ45" s="201">
        <v>0</v>
      </c>
      <c r="AK45" s="201">
        <v>0.84</v>
      </c>
      <c r="AL45" s="201">
        <v>0</v>
      </c>
      <c r="AM45" s="201">
        <v>0</v>
      </c>
      <c r="AN45" s="201">
        <v>0</v>
      </c>
      <c r="AO45" s="201">
        <v>22.57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16.36</v>
      </c>
      <c r="AH46" s="201">
        <v>0</v>
      </c>
      <c r="AI46" s="201">
        <v>1.82</v>
      </c>
      <c r="AJ46" s="201">
        <v>0</v>
      </c>
      <c r="AK46" s="201">
        <v>0.84</v>
      </c>
      <c r="AL46" s="201">
        <v>0</v>
      </c>
      <c r="AM46" s="201">
        <v>0</v>
      </c>
      <c r="AN46" s="201">
        <v>0</v>
      </c>
      <c r="AO46" s="201">
        <v>22.57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16.36</v>
      </c>
      <c r="AH47" s="201">
        <v>0</v>
      </c>
      <c r="AI47" s="201">
        <v>1.82</v>
      </c>
      <c r="AJ47" s="201">
        <v>0</v>
      </c>
      <c r="AK47" s="201">
        <v>0.84</v>
      </c>
      <c r="AL47" s="201">
        <v>0</v>
      </c>
      <c r="AM47" s="201">
        <v>0</v>
      </c>
      <c r="AN47" s="201">
        <v>0</v>
      </c>
      <c r="AO47" s="201">
        <v>22.57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16.36</v>
      </c>
      <c r="AH48" s="201">
        <v>0</v>
      </c>
      <c r="AI48" s="201">
        <v>1.82</v>
      </c>
      <c r="AJ48" s="201">
        <v>0</v>
      </c>
      <c r="AK48" s="201">
        <v>0.84</v>
      </c>
      <c r="AL48" s="201">
        <v>0</v>
      </c>
      <c r="AM48" s="201">
        <v>0</v>
      </c>
      <c r="AN48" s="201">
        <v>0</v>
      </c>
      <c r="AO48" s="201">
        <v>22.57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16.36</v>
      </c>
      <c r="AH49" s="201">
        <v>0</v>
      </c>
      <c r="AI49" s="201">
        <v>1.82</v>
      </c>
      <c r="AJ49" s="201">
        <v>0</v>
      </c>
      <c r="AK49" s="201">
        <v>0.84</v>
      </c>
      <c r="AL49" s="201">
        <v>0</v>
      </c>
      <c r="AM49" s="201">
        <v>0</v>
      </c>
      <c r="AN49" s="201">
        <v>0</v>
      </c>
      <c r="AO49" s="201">
        <v>22.57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16.36</v>
      </c>
      <c r="AH50" s="201">
        <v>0</v>
      </c>
      <c r="AI50" s="201">
        <v>1.82</v>
      </c>
      <c r="AJ50" s="201">
        <v>0</v>
      </c>
      <c r="AK50" s="201">
        <v>0.84</v>
      </c>
      <c r="AL50" s="201">
        <v>0</v>
      </c>
      <c r="AM50" s="201">
        <v>0</v>
      </c>
      <c r="AN50" s="201">
        <v>0</v>
      </c>
      <c r="AO50" s="201">
        <v>22.57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16.36</v>
      </c>
      <c r="AH51" s="201">
        <v>0</v>
      </c>
      <c r="AI51" s="201">
        <v>1.82</v>
      </c>
      <c r="AJ51" s="201">
        <v>0</v>
      </c>
      <c r="AK51" s="201">
        <v>0.84</v>
      </c>
      <c r="AL51" s="201">
        <v>0</v>
      </c>
      <c r="AM51" s="201">
        <v>0</v>
      </c>
      <c r="AN51" s="201">
        <v>0</v>
      </c>
      <c r="AO51" s="201">
        <v>22.57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16.36</v>
      </c>
      <c r="AH52" s="201">
        <v>0</v>
      </c>
      <c r="AI52" s="201">
        <v>1.82</v>
      </c>
      <c r="AJ52" s="201">
        <v>0</v>
      </c>
      <c r="AK52" s="201">
        <v>0.84</v>
      </c>
      <c r="AL52" s="201">
        <v>0</v>
      </c>
      <c r="AM52" s="201">
        <v>0</v>
      </c>
      <c r="AN52" s="201">
        <v>0</v>
      </c>
      <c r="AO52" s="201">
        <v>22.57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16.36</v>
      </c>
      <c r="AH53" s="201">
        <v>0</v>
      </c>
      <c r="AI53" s="201">
        <v>1.82</v>
      </c>
      <c r="AJ53" s="201">
        <v>0</v>
      </c>
      <c r="AK53" s="201">
        <v>0.84</v>
      </c>
      <c r="AL53" s="201">
        <v>0</v>
      </c>
      <c r="AM53" s="201">
        <v>0</v>
      </c>
      <c r="AN53" s="201">
        <v>0</v>
      </c>
      <c r="AO53" s="201">
        <v>22.57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16.36</v>
      </c>
      <c r="AH54" s="201">
        <v>0</v>
      </c>
      <c r="AI54" s="201">
        <v>1.82</v>
      </c>
      <c r="AJ54" s="201">
        <v>0</v>
      </c>
      <c r="AK54" s="201">
        <v>0.84</v>
      </c>
      <c r="AL54" s="201">
        <v>0</v>
      </c>
      <c r="AM54" s="201">
        <v>0</v>
      </c>
      <c r="AN54" s="201">
        <v>0</v>
      </c>
      <c r="AO54" s="201">
        <v>22.57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16.36</v>
      </c>
      <c r="AH55" s="201">
        <v>0</v>
      </c>
      <c r="AI55" s="201">
        <v>1.82</v>
      </c>
      <c r="AJ55" s="201">
        <v>0</v>
      </c>
      <c r="AK55" s="201">
        <v>0.84</v>
      </c>
      <c r="AL55" s="201">
        <v>0</v>
      </c>
      <c r="AM55" s="201">
        <v>0</v>
      </c>
      <c r="AN55" s="201">
        <v>0</v>
      </c>
      <c r="AO55" s="201">
        <v>22.57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16.36</v>
      </c>
      <c r="AH56" s="201">
        <v>0</v>
      </c>
      <c r="AI56" s="201">
        <v>1.82</v>
      </c>
      <c r="AJ56" s="201">
        <v>0</v>
      </c>
      <c r="AK56" s="201">
        <v>0.84</v>
      </c>
      <c r="AL56" s="201">
        <v>0</v>
      </c>
      <c r="AM56" s="201">
        <v>0</v>
      </c>
      <c r="AN56" s="201">
        <v>0</v>
      </c>
      <c r="AO56" s="201">
        <v>22.57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16.36</v>
      </c>
      <c r="AH57" s="201">
        <v>0</v>
      </c>
      <c r="AI57" s="201">
        <v>1.82</v>
      </c>
      <c r="AJ57" s="201">
        <v>0</v>
      </c>
      <c r="AK57" s="201">
        <v>0.84</v>
      </c>
      <c r="AL57" s="201">
        <v>0</v>
      </c>
      <c r="AM57" s="201">
        <v>0</v>
      </c>
      <c r="AN57" s="201">
        <v>0</v>
      </c>
      <c r="AO57" s="201">
        <v>22.57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16.36</v>
      </c>
      <c r="AH58" s="201">
        <v>0</v>
      </c>
      <c r="AI58" s="201">
        <v>1.82</v>
      </c>
      <c r="AJ58" s="201">
        <v>0</v>
      </c>
      <c r="AK58" s="201">
        <v>0.84</v>
      </c>
      <c r="AL58" s="201">
        <v>0</v>
      </c>
      <c r="AM58" s="201">
        <v>0</v>
      </c>
      <c r="AN58" s="201">
        <v>0</v>
      </c>
      <c r="AO58" s="201">
        <v>22.57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1.82</v>
      </c>
      <c r="AJ59" s="201">
        <v>0</v>
      </c>
      <c r="AK59" s="201">
        <v>0.84</v>
      </c>
      <c r="AL59" s="201">
        <v>0</v>
      </c>
      <c r="AM59" s="201">
        <v>0</v>
      </c>
      <c r="AN59" s="201">
        <v>0</v>
      </c>
      <c r="AO59" s="201">
        <v>22.57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1.82</v>
      </c>
      <c r="AJ60" s="201">
        <v>0</v>
      </c>
      <c r="AK60" s="201">
        <v>0.84</v>
      </c>
      <c r="AL60" s="201">
        <v>0</v>
      </c>
      <c r="AM60" s="201">
        <v>0</v>
      </c>
      <c r="AN60" s="201">
        <v>0</v>
      </c>
      <c r="AO60" s="201">
        <v>22.57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1.82</v>
      </c>
      <c r="AJ61" s="201">
        <v>0</v>
      </c>
      <c r="AK61" s="201">
        <v>0.84</v>
      </c>
      <c r="AL61" s="201">
        <v>0</v>
      </c>
      <c r="AM61" s="201">
        <v>0</v>
      </c>
      <c r="AN61" s="201">
        <v>0</v>
      </c>
      <c r="AO61" s="201">
        <v>22.57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1.82</v>
      </c>
      <c r="AJ62" s="201">
        <v>0</v>
      </c>
      <c r="AK62" s="201">
        <v>0.84</v>
      </c>
      <c r="AL62" s="201">
        <v>0</v>
      </c>
      <c r="AM62" s="201">
        <v>0</v>
      </c>
      <c r="AN62" s="201">
        <v>0</v>
      </c>
      <c r="AO62" s="201">
        <v>22.57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1.82</v>
      </c>
      <c r="AJ63" s="201">
        <v>0</v>
      </c>
      <c r="AK63" s="201">
        <v>0.84</v>
      </c>
      <c r="AL63" s="201">
        <v>0</v>
      </c>
      <c r="AM63" s="201">
        <v>0</v>
      </c>
      <c r="AN63" s="201">
        <v>0</v>
      </c>
      <c r="AO63" s="201">
        <v>22.57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1.82</v>
      </c>
      <c r="AJ64" s="201">
        <v>0</v>
      </c>
      <c r="AK64" s="201">
        <v>0.84</v>
      </c>
      <c r="AL64" s="201">
        <v>0</v>
      </c>
      <c r="AM64" s="201">
        <v>0</v>
      </c>
      <c r="AN64" s="201">
        <v>0</v>
      </c>
      <c r="AO64" s="201">
        <v>22.57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1.82</v>
      </c>
      <c r="AJ65" s="201">
        <v>0</v>
      </c>
      <c r="AK65" s="201">
        <v>0.84</v>
      </c>
      <c r="AL65" s="201">
        <v>0</v>
      </c>
      <c r="AM65" s="201">
        <v>0</v>
      </c>
      <c r="AN65" s="201">
        <v>0</v>
      </c>
      <c r="AO65" s="201">
        <v>22.57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1.82</v>
      </c>
      <c r="AJ66" s="201">
        <v>0</v>
      </c>
      <c r="AK66" s="201">
        <v>0.84</v>
      </c>
      <c r="AL66" s="201">
        <v>0</v>
      </c>
      <c r="AM66" s="201">
        <v>0</v>
      </c>
      <c r="AN66" s="201">
        <v>0</v>
      </c>
      <c r="AO66" s="201">
        <v>22.57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1.82</v>
      </c>
      <c r="AJ67" s="201">
        <v>0</v>
      </c>
      <c r="AK67" s="201">
        <v>0.84</v>
      </c>
      <c r="AL67" s="201">
        <v>0</v>
      </c>
      <c r="AM67" s="201">
        <v>0</v>
      </c>
      <c r="AN67" s="201">
        <v>0</v>
      </c>
      <c r="AO67" s="201">
        <v>22.57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1.82</v>
      </c>
      <c r="AJ68" s="201">
        <v>0</v>
      </c>
      <c r="AK68" s="201">
        <v>0.84</v>
      </c>
      <c r="AL68" s="201">
        <v>0</v>
      </c>
      <c r="AM68" s="201">
        <v>0</v>
      </c>
      <c r="AN68" s="201">
        <v>0</v>
      </c>
      <c r="AO68" s="201">
        <v>22.57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1.82</v>
      </c>
      <c r="AJ69" s="201">
        <v>0</v>
      </c>
      <c r="AK69" s="201">
        <v>0.84</v>
      </c>
      <c r="AL69" s="201">
        <v>0</v>
      </c>
      <c r="AM69" s="201">
        <v>0</v>
      </c>
      <c r="AN69" s="201">
        <v>0</v>
      </c>
      <c r="AO69" s="201">
        <v>22.57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1.82</v>
      </c>
      <c r="AJ70" s="201">
        <v>0</v>
      </c>
      <c r="AK70" s="201">
        <v>0.84</v>
      </c>
      <c r="AL70" s="201">
        <v>0</v>
      </c>
      <c r="AM70" s="201">
        <v>0</v>
      </c>
      <c r="AN70" s="201">
        <v>0</v>
      </c>
      <c r="AO70" s="201">
        <v>22.57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1.82</v>
      </c>
      <c r="AJ71" s="201">
        <v>0</v>
      </c>
      <c r="AK71" s="201">
        <v>0.84</v>
      </c>
      <c r="AL71" s="201">
        <v>0</v>
      </c>
      <c r="AM71" s="201">
        <v>0</v>
      </c>
      <c r="AN71" s="201">
        <v>0</v>
      </c>
      <c r="AO71" s="201">
        <v>22.57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1.82</v>
      </c>
      <c r="AJ72" s="201">
        <v>0</v>
      </c>
      <c r="AK72" s="201">
        <v>0.84</v>
      </c>
      <c r="AL72" s="201">
        <v>0</v>
      </c>
      <c r="AM72" s="201">
        <v>0</v>
      </c>
      <c r="AN72" s="201">
        <v>0</v>
      </c>
      <c r="AO72" s="201">
        <v>22.57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1.82</v>
      </c>
      <c r="AJ73" s="201">
        <v>0</v>
      </c>
      <c r="AK73" s="201">
        <v>0.84</v>
      </c>
      <c r="AL73" s="201">
        <v>0</v>
      </c>
      <c r="AM73" s="201">
        <v>0</v>
      </c>
      <c r="AN73" s="201">
        <v>0</v>
      </c>
      <c r="AO73" s="201">
        <v>22.57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1.82</v>
      </c>
      <c r="AJ74" s="201">
        <v>0</v>
      </c>
      <c r="AK74" s="201">
        <v>0.84</v>
      </c>
      <c r="AL74" s="201">
        <v>0</v>
      </c>
      <c r="AM74" s="201">
        <v>0</v>
      </c>
      <c r="AN74" s="201">
        <v>0</v>
      </c>
      <c r="AO74" s="201">
        <v>22.57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1.82</v>
      </c>
      <c r="AJ75" s="201">
        <v>0</v>
      </c>
      <c r="AK75" s="201">
        <v>0.84</v>
      </c>
      <c r="AL75" s="201">
        <v>0</v>
      </c>
      <c r="AM75" s="201">
        <v>0</v>
      </c>
      <c r="AN75" s="201">
        <v>0</v>
      </c>
      <c r="AO75" s="201">
        <v>22.57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16.36</v>
      </c>
      <c r="AH76" s="201">
        <v>0</v>
      </c>
      <c r="AI76" s="201">
        <v>1.82</v>
      </c>
      <c r="AJ76" s="201">
        <v>0</v>
      </c>
      <c r="AK76" s="201">
        <v>0.84</v>
      </c>
      <c r="AL76" s="201">
        <v>0</v>
      </c>
      <c r="AM76" s="201">
        <v>0</v>
      </c>
      <c r="AN76" s="201">
        <v>0</v>
      </c>
      <c r="AO76" s="201">
        <v>22.57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1.82</v>
      </c>
      <c r="AJ77" s="201">
        <v>0</v>
      </c>
      <c r="AK77" s="201">
        <v>0.84</v>
      </c>
      <c r="AL77" s="201">
        <v>0</v>
      </c>
      <c r="AM77" s="201">
        <v>0</v>
      </c>
      <c r="AN77" s="201">
        <v>0</v>
      </c>
      <c r="AO77" s="201">
        <v>22.57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1.82</v>
      </c>
      <c r="AJ78" s="201">
        <v>0</v>
      </c>
      <c r="AK78" s="201">
        <v>0.84</v>
      </c>
      <c r="AL78" s="201">
        <v>0</v>
      </c>
      <c r="AM78" s="201">
        <v>0</v>
      </c>
      <c r="AN78" s="201">
        <v>0</v>
      </c>
      <c r="AO78" s="201">
        <v>22.57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1.82</v>
      </c>
      <c r="AJ79" s="201">
        <v>0</v>
      </c>
      <c r="AK79" s="201">
        <v>0.84</v>
      </c>
      <c r="AL79" s="201">
        <v>0</v>
      </c>
      <c r="AM79" s="201">
        <v>0</v>
      </c>
      <c r="AN79" s="201">
        <v>0</v>
      </c>
      <c r="AO79" s="201">
        <v>22.57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1.82</v>
      </c>
      <c r="AJ80" s="201">
        <v>0</v>
      </c>
      <c r="AK80" s="201">
        <v>0.84</v>
      </c>
      <c r="AL80" s="201">
        <v>0</v>
      </c>
      <c r="AM80" s="201">
        <v>0</v>
      </c>
      <c r="AN80" s="201">
        <v>0</v>
      </c>
      <c r="AO80" s="201">
        <v>22.57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1.82</v>
      </c>
      <c r="AJ81" s="201">
        <v>0</v>
      </c>
      <c r="AK81" s="201">
        <v>0.84</v>
      </c>
      <c r="AL81" s="201">
        <v>0</v>
      </c>
      <c r="AM81" s="201">
        <v>0</v>
      </c>
      <c r="AN81" s="201">
        <v>0</v>
      </c>
      <c r="AO81" s="201">
        <v>22.57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1.82</v>
      </c>
      <c r="AJ82" s="201">
        <v>0</v>
      </c>
      <c r="AK82" s="201">
        <v>0.84</v>
      </c>
      <c r="AL82" s="201">
        <v>0</v>
      </c>
      <c r="AM82" s="201">
        <v>0</v>
      </c>
      <c r="AN82" s="201">
        <v>0</v>
      </c>
      <c r="AO82" s="201">
        <v>22.57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1.82</v>
      </c>
      <c r="AJ83" s="201">
        <v>0</v>
      </c>
      <c r="AK83" s="201">
        <v>0.84</v>
      </c>
      <c r="AL83" s="201">
        <v>0</v>
      </c>
      <c r="AM83" s="201">
        <v>0</v>
      </c>
      <c r="AN83" s="201">
        <v>0</v>
      </c>
      <c r="AO83" s="201">
        <v>23.03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1.82</v>
      </c>
      <c r="AJ84" s="201">
        <v>0</v>
      </c>
      <c r="AK84" s="201">
        <v>0.84</v>
      </c>
      <c r="AL84" s="201">
        <v>0</v>
      </c>
      <c r="AM84" s="201">
        <v>0</v>
      </c>
      <c r="AN84" s="201">
        <v>0</v>
      </c>
      <c r="AO84" s="201">
        <v>23.03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1.82</v>
      </c>
      <c r="AJ85" s="201">
        <v>0</v>
      </c>
      <c r="AK85" s="201">
        <v>0.84</v>
      </c>
      <c r="AL85" s="201">
        <v>0</v>
      </c>
      <c r="AM85" s="201">
        <v>0</v>
      </c>
      <c r="AN85" s="201">
        <v>0</v>
      </c>
      <c r="AO85" s="201">
        <v>23.03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1.82</v>
      </c>
      <c r="AJ86" s="201">
        <v>0</v>
      </c>
      <c r="AK86" s="201">
        <v>0.84</v>
      </c>
      <c r="AL86" s="201">
        <v>0</v>
      </c>
      <c r="AM86" s="201">
        <v>0</v>
      </c>
      <c r="AN86" s="201">
        <v>0</v>
      </c>
      <c r="AO86" s="201">
        <v>23.03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16.36</v>
      </c>
      <c r="AH87" s="201">
        <v>0</v>
      </c>
      <c r="AI87" s="201">
        <v>1.82</v>
      </c>
      <c r="AJ87" s="201">
        <v>0</v>
      </c>
      <c r="AK87" s="201">
        <v>0.84</v>
      </c>
      <c r="AL87" s="201">
        <v>0</v>
      </c>
      <c r="AM87" s="201">
        <v>0</v>
      </c>
      <c r="AN87" s="201">
        <v>0</v>
      </c>
      <c r="AO87" s="201">
        <v>23.03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16.36</v>
      </c>
      <c r="AH88" s="201">
        <v>0</v>
      </c>
      <c r="AI88" s="201">
        <v>1.82</v>
      </c>
      <c r="AJ88" s="201">
        <v>0</v>
      </c>
      <c r="AK88" s="201">
        <v>0.84</v>
      </c>
      <c r="AL88" s="201">
        <v>0</v>
      </c>
      <c r="AM88" s="201">
        <v>0</v>
      </c>
      <c r="AN88" s="201">
        <v>0</v>
      </c>
      <c r="AO88" s="201">
        <v>23.03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16.36</v>
      </c>
      <c r="AH89" s="201">
        <v>0</v>
      </c>
      <c r="AI89" s="201">
        <v>1.82</v>
      </c>
      <c r="AJ89" s="201">
        <v>0</v>
      </c>
      <c r="AK89" s="201">
        <v>0.84</v>
      </c>
      <c r="AL89" s="201">
        <v>0</v>
      </c>
      <c r="AM89" s="201">
        <v>0</v>
      </c>
      <c r="AN89" s="201">
        <v>0</v>
      </c>
      <c r="AO89" s="201">
        <v>23.03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16.36</v>
      </c>
      <c r="AH90" s="201">
        <v>0</v>
      </c>
      <c r="AI90" s="201">
        <v>1.82</v>
      </c>
      <c r="AJ90" s="201">
        <v>0</v>
      </c>
      <c r="AK90" s="201">
        <v>0.84</v>
      </c>
      <c r="AL90" s="201">
        <v>0</v>
      </c>
      <c r="AM90" s="201">
        <v>0</v>
      </c>
      <c r="AN90" s="201">
        <v>0</v>
      </c>
      <c r="AO90" s="201">
        <v>23.03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16.36</v>
      </c>
      <c r="AH91" s="201">
        <v>0</v>
      </c>
      <c r="AI91" s="201">
        <v>1.82</v>
      </c>
      <c r="AJ91" s="201">
        <v>0</v>
      </c>
      <c r="AK91" s="201">
        <v>0.84</v>
      </c>
      <c r="AL91" s="201">
        <v>0</v>
      </c>
      <c r="AM91" s="201">
        <v>0</v>
      </c>
      <c r="AN91" s="201">
        <v>0</v>
      </c>
      <c r="AO91" s="201">
        <v>23.03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16.36</v>
      </c>
      <c r="AH92" s="201">
        <v>0</v>
      </c>
      <c r="AI92" s="201">
        <v>1.82</v>
      </c>
      <c r="AJ92" s="201">
        <v>0</v>
      </c>
      <c r="AK92" s="201">
        <v>0.84</v>
      </c>
      <c r="AL92" s="201">
        <v>0</v>
      </c>
      <c r="AM92" s="201">
        <v>0</v>
      </c>
      <c r="AN92" s="201">
        <v>0</v>
      </c>
      <c r="AO92" s="201">
        <v>23.03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16.36</v>
      </c>
      <c r="AH93" s="201">
        <v>0</v>
      </c>
      <c r="AI93" s="201">
        <v>1.82</v>
      </c>
      <c r="AJ93" s="201">
        <v>0</v>
      </c>
      <c r="AK93" s="201">
        <v>0.84</v>
      </c>
      <c r="AL93" s="201">
        <v>0</v>
      </c>
      <c r="AM93" s="201">
        <v>0</v>
      </c>
      <c r="AN93" s="201">
        <v>0</v>
      </c>
      <c r="AO93" s="201">
        <v>23.03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0</v>
      </c>
      <c r="AI94" s="201">
        <v>1.82</v>
      </c>
      <c r="AJ94" s="201">
        <v>0</v>
      </c>
      <c r="AK94" s="201">
        <v>0.84</v>
      </c>
      <c r="AL94" s="201">
        <v>0</v>
      </c>
      <c r="AM94" s="201">
        <v>0</v>
      </c>
      <c r="AN94" s="201">
        <v>0</v>
      </c>
      <c r="AO94" s="201">
        <v>23.03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16.36</v>
      </c>
      <c r="AH95" s="201">
        <v>0</v>
      </c>
      <c r="AI95" s="201">
        <v>1.82</v>
      </c>
      <c r="AJ95" s="201">
        <v>0</v>
      </c>
      <c r="AK95" s="201">
        <v>0.84</v>
      </c>
      <c r="AL95" s="201">
        <v>0</v>
      </c>
      <c r="AM95" s="201">
        <v>0</v>
      </c>
      <c r="AN95" s="201">
        <v>0</v>
      </c>
      <c r="AO95" s="201">
        <v>23.03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16.36</v>
      </c>
      <c r="AH96" s="201">
        <v>0</v>
      </c>
      <c r="AI96" s="201">
        <v>1.82</v>
      </c>
      <c r="AJ96" s="201">
        <v>0</v>
      </c>
      <c r="AK96" s="201">
        <v>0.84</v>
      </c>
      <c r="AL96" s="201">
        <v>0</v>
      </c>
      <c r="AM96" s="201">
        <v>0</v>
      </c>
      <c r="AN96" s="201">
        <v>0</v>
      </c>
      <c r="AO96" s="201">
        <v>23.03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16.36</v>
      </c>
      <c r="AH97" s="201">
        <v>0</v>
      </c>
      <c r="AI97" s="201">
        <v>1.82</v>
      </c>
      <c r="AJ97" s="201">
        <v>0</v>
      </c>
      <c r="AK97" s="201">
        <v>0.84</v>
      </c>
      <c r="AL97" s="201">
        <v>0</v>
      </c>
      <c r="AM97" s="201">
        <v>0</v>
      </c>
      <c r="AN97" s="201">
        <v>0</v>
      </c>
      <c r="AO97" s="201">
        <v>23.03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16.36</v>
      </c>
      <c r="AH98" s="201">
        <v>0</v>
      </c>
      <c r="AI98" s="201">
        <v>1.82</v>
      </c>
      <c r="AJ98" s="201">
        <v>0</v>
      </c>
      <c r="AK98" s="201">
        <v>0.84</v>
      </c>
      <c r="AL98" s="201">
        <v>0</v>
      </c>
      <c r="AM98" s="201">
        <v>0</v>
      </c>
      <c r="AN98" s="201">
        <v>0</v>
      </c>
      <c r="AO98" s="201">
        <v>23.03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4.3679999999999899E-2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0.5481199999999995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1.98</v>
      </c>
      <c r="AD3" s="201">
        <v>2.48</v>
      </c>
      <c r="AE3" s="201">
        <v>0</v>
      </c>
      <c r="AF3" s="201">
        <v>0</v>
      </c>
      <c r="AG3" s="201">
        <v>81.08</v>
      </c>
      <c r="AH3" s="201">
        <v>0</v>
      </c>
      <c r="AI3" s="201">
        <v>9.01</v>
      </c>
      <c r="AJ3" s="201">
        <v>0</v>
      </c>
      <c r="AK3" s="201">
        <v>3.65</v>
      </c>
      <c r="AL3" s="201">
        <v>0</v>
      </c>
      <c r="AM3" s="201">
        <v>0</v>
      </c>
      <c r="AN3" s="201">
        <v>0</v>
      </c>
      <c r="AO3" s="201">
        <v>92.11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1.98</v>
      </c>
      <c r="AD4" s="201">
        <v>2.48</v>
      </c>
      <c r="AE4" s="201">
        <v>0</v>
      </c>
      <c r="AF4" s="201">
        <v>0</v>
      </c>
      <c r="AG4" s="201">
        <v>81.08</v>
      </c>
      <c r="AH4" s="201">
        <v>0</v>
      </c>
      <c r="AI4" s="201">
        <v>9.01</v>
      </c>
      <c r="AJ4" s="201">
        <v>0</v>
      </c>
      <c r="AK4" s="201">
        <v>3.65</v>
      </c>
      <c r="AL4" s="201">
        <v>0</v>
      </c>
      <c r="AM4" s="201">
        <v>0</v>
      </c>
      <c r="AN4" s="201">
        <v>0</v>
      </c>
      <c r="AO4" s="201">
        <v>92.11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1.98</v>
      </c>
      <c r="AD5" s="201">
        <v>2.48</v>
      </c>
      <c r="AE5" s="201">
        <v>0</v>
      </c>
      <c r="AF5" s="201">
        <v>0</v>
      </c>
      <c r="AG5" s="201">
        <v>81.08</v>
      </c>
      <c r="AH5" s="201">
        <v>0</v>
      </c>
      <c r="AI5" s="201">
        <v>9.01</v>
      </c>
      <c r="AJ5" s="201">
        <v>0</v>
      </c>
      <c r="AK5" s="201">
        <v>3.65</v>
      </c>
      <c r="AL5" s="201">
        <v>0</v>
      </c>
      <c r="AM5" s="201">
        <v>0</v>
      </c>
      <c r="AN5" s="201">
        <v>0</v>
      </c>
      <c r="AO5" s="201">
        <v>92.11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1.98</v>
      </c>
      <c r="AD6" s="201">
        <v>2.48</v>
      </c>
      <c r="AE6" s="201">
        <v>0</v>
      </c>
      <c r="AF6" s="201">
        <v>0</v>
      </c>
      <c r="AG6" s="201">
        <v>81.08</v>
      </c>
      <c r="AH6" s="201">
        <v>0</v>
      </c>
      <c r="AI6" s="201">
        <v>9.01</v>
      </c>
      <c r="AJ6" s="201">
        <v>0</v>
      </c>
      <c r="AK6" s="201">
        <v>3.65</v>
      </c>
      <c r="AL6" s="201">
        <v>0</v>
      </c>
      <c r="AM6" s="201">
        <v>0</v>
      </c>
      <c r="AN6" s="201">
        <v>0</v>
      </c>
      <c r="AO6" s="201">
        <v>92.11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1.98</v>
      </c>
      <c r="AD7" s="201">
        <v>2.48</v>
      </c>
      <c r="AE7" s="201">
        <v>0</v>
      </c>
      <c r="AF7" s="201">
        <v>0</v>
      </c>
      <c r="AG7" s="201">
        <v>81.08</v>
      </c>
      <c r="AH7" s="201">
        <v>0</v>
      </c>
      <c r="AI7" s="201">
        <v>9.01</v>
      </c>
      <c r="AJ7" s="201">
        <v>0</v>
      </c>
      <c r="AK7" s="201">
        <v>3.65</v>
      </c>
      <c r="AL7" s="201">
        <v>0</v>
      </c>
      <c r="AM7" s="201">
        <v>0</v>
      </c>
      <c r="AN7" s="201">
        <v>0</v>
      </c>
      <c r="AO7" s="201">
        <v>92.11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1.98</v>
      </c>
      <c r="AD8" s="201">
        <v>2.48</v>
      </c>
      <c r="AE8" s="201">
        <v>0</v>
      </c>
      <c r="AF8" s="201">
        <v>0</v>
      </c>
      <c r="AG8" s="201">
        <v>81.08</v>
      </c>
      <c r="AH8" s="201">
        <v>0</v>
      </c>
      <c r="AI8" s="201">
        <v>9.01</v>
      </c>
      <c r="AJ8" s="201">
        <v>0</v>
      </c>
      <c r="AK8" s="201">
        <v>3.65</v>
      </c>
      <c r="AL8" s="201">
        <v>0</v>
      </c>
      <c r="AM8" s="201">
        <v>0</v>
      </c>
      <c r="AN8" s="201">
        <v>0</v>
      </c>
      <c r="AO8" s="201">
        <v>92.11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1.98</v>
      </c>
      <c r="AD9" s="201">
        <v>2.48</v>
      </c>
      <c r="AE9" s="201">
        <v>0</v>
      </c>
      <c r="AF9" s="201">
        <v>0</v>
      </c>
      <c r="AG9" s="201">
        <v>81.08</v>
      </c>
      <c r="AH9" s="201">
        <v>0</v>
      </c>
      <c r="AI9" s="201">
        <v>9.01</v>
      </c>
      <c r="AJ9" s="201">
        <v>0</v>
      </c>
      <c r="AK9" s="201">
        <v>3.65</v>
      </c>
      <c r="AL9" s="201">
        <v>0</v>
      </c>
      <c r="AM9" s="201">
        <v>0</v>
      </c>
      <c r="AN9" s="201">
        <v>0</v>
      </c>
      <c r="AO9" s="201">
        <v>92.11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1.98</v>
      </c>
      <c r="AD10" s="201">
        <v>2.48</v>
      </c>
      <c r="AE10" s="201">
        <v>0</v>
      </c>
      <c r="AF10" s="201">
        <v>0</v>
      </c>
      <c r="AG10" s="201">
        <v>81.08</v>
      </c>
      <c r="AH10" s="201">
        <v>0</v>
      </c>
      <c r="AI10" s="201">
        <v>9.01</v>
      </c>
      <c r="AJ10" s="201">
        <v>0</v>
      </c>
      <c r="AK10" s="201">
        <v>3.65</v>
      </c>
      <c r="AL10" s="201">
        <v>0</v>
      </c>
      <c r="AM10" s="201">
        <v>0</v>
      </c>
      <c r="AN10" s="201">
        <v>0</v>
      </c>
      <c r="AO10" s="201">
        <v>92.11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1.98</v>
      </c>
      <c r="AD11" s="201">
        <v>2.48</v>
      </c>
      <c r="AE11" s="201">
        <v>0</v>
      </c>
      <c r="AF11" s="201">
        <v>0</v>
      </c>
      <c r="AG11" s="201">
        <v>81.08</v>
      </c>
      <c r="AH11" s="201">
        <v>0</v>
      </c>
      <c r="AI11" s="201">
        <v>9.01</v>
      </c>
      <c r="AJ11" s="201">
        <v>0</v>
      </c>
      <c r="AK11" s="201">
        <v>3.65</v>
      </c>
      <c r="AL11" s="201">
        <v>0</v>
      </c>
      <c r="AM11" s="201">
        <v>0</v>
      </c>
      <c r="AN11" s="201">
        <v>0</v>
      </c>
      <c r="AO11" s="201">
        <v>92.11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1.98</v>
      </c>
      <c r="AD12" s="201">
        <v>2.48</v>
      </c>
      <c r="AE12" s="201">
        <v>0</v>
      </c>
      <c r="AF12" s="201">
        <v>0</v>
      </c>
      <c r="AG12" s="201">
        <v>81.08</v>
      </c>
      <c r="AH12" s="201">
        <v>0</v>
      </c>
      <c r="AI12" s="201">
        <v>9.01</v>
      </c>
      <c r="AJ12" s="201">
        <v>0</v>
      </c>
      <c r="AK12" s="201">
        <v>3.65</v>
      </c>
      <c r="AL12" s="201">
        <v>0</v>
      </c>
      <c r="AM12" s="201">
        <v>0</v>
      </c>
      <c r="AN12" s="201">
        <v>0</v>
      </c>
      <c r="AO12" s="201">
        <v>92.11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1.98</v>
      </c>
      <c r="AD13" s="201">
        <v>2.48</v>
      </c>
      <c r="AE13" s="201">
        <v>0</v>
      </c>
      <c r="AF13" s="201">
        <v>0</v>
      </c>
      <c r="AG13" s="201">
        <v>81.08</v>
      </c>
      <c r="AH13" s="201">
        <v>0</v>
      </c>
      <c r="AI13" s="201">
        <v>9.01</v>
      </c>
      <c r="AJ13" s="201">
        <v>0</v>
      </c>
      <c r="AK13" s="201">
        <v>3.65</v>
      </c>
      <c r="AL13" s="201">
        <v>0</v>
      </c>
      <c r="AM13" s="201">
        <v>0</v>
      </c>
      <c r="AN13" s="201">
        <v>0</v>
      </c>
      <c r="AO13" s="201">
        <v>92.11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1.98</v>
      </c>
      <c r="AD14" s="201">
        <v>2.48</v>
      </c>
      <c r="AE14" s="201">
        <v>0</v>
      </c>
      <c r="AF14" s="201">
        <v>0</v>
      </c>
      <c r="AG14" s="201">
        <v>81.08</v>
      </c>
      <c r="AH14" s="201">
        <v>0</v>
      </c>
      <c r="AI14" s="201">
        <v>9.01</v>
      </c>
      <c r="AJ14" s="201">
        <v>0</v>
      </c>
      <c r="AK14" s="201">
        <v>3.65</v>
      </c>
      <c r="AL14" s="201">
        <v>0</v>
      </c>
      <c r="AM14" s="201">
        <v>0</v>
      </c>
      <c r="AN14" s="201">
        <v>0</v>
      </c>
      <c r="AO14" s="201">
        <v>92.11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1.98</v>
      </c>
      <c r="AD15" s="201">
        <v>2.48</v>
      </c>
      <c r="AE15" s="201">
        <v>0</v>
      </c>
      <c r="AF15" s="201">
        <v>0</v>
      </c>
      <c r="AG15" s="201">
        <v>81.08</v>
      </c>
      <c r="AH15" s="201">
        <v>0</v>
      </c>
      <c r="AI15" s="201">
        <v>9.01</v>
      </c>
      <c r="AJ15" s="201">
        <v>0</v>
      </c>
      <c r="AK15" s="201">
        <v>3.65</v>
      </c>
      <c r="AL15" s="201">
        <v>0</v>
      </c>
      <c r="AM15" s="201">
        <v>0</v>
      </c>
      <c r="AN15" s="201">
        <v>0</v>
      </c>
      <c r="AO15" s="201">
        <v>92.11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1.98</v>
      </c>
      <c r="AD16" s="201">
        <v>2.48</v>
      </c>
      <c r="AE16" s="201">
        <v>0</v>
      </c>
      <c r="AF16" s="201">
        <v>0</v>
      </c>
      <c r="AG16" s="201">
        <v>81.08</v>
      </c>
      <c r="AH16" s="201">
        <v>0</v>
      </c>
      <c r="AI16" s="201">
        <v>9.01</v>
      </c>
      <c r="AJ16" s="201">
        <v>0</v>
      </c>
      <c r="AK16" s="201">
        <v>3.65</v>
      </c>
      <c r="AL16" s="201">
        <v>0</v>
      </c>
      <c r="AM16" s="201">
        <v>0</v>
      </c>
      <c r="AN16" s="201">
        <v>0</v>
      </c>
      <c r="AO16" s="201">
        <v>92.11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1.98</v>
      </c>
      <c r="AD17" s="201">
        <v>2.48</v>
      </c>
      <c r="AE17" s="201">
        <v>0</v>
      </c>
      <c r="AF17" s="201">
        <v>0</v>
      </c>
      <c r="AG17" s="201">
        <v>81.08</v>
      </c>
      <c r="AH17" s="201">
        <v>0</v>
      </c>
      <c r="AI17" s="201">
        <v>9.01</v>
      </c>
      <c r="AJ17" s="201">
        <v>0</v>
      </c>
      <c r="AK17" s="201">
        <v>3.65</v>
      </c>
      <c r="AL17" s="201">
        <v>0</v>
      </c>
      <c r="AM17" s="201">
        <v>0</v>
      </c>
      <c r="AN17" s="201">
        <v>0</v>
      </c>
      <c r="AO17" s="201">
        <v>92.11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1.98</v>
      </c>
      <c r="AD18" s="201">
        <v>2.48</v>
      </c>
      <c r="AE18" s="201">
        <v>0</v>
      </c>
      <c r="AF18" s="201">
        <v>0</v>
      </c>
      <c r="AG18" s="201">
        <v>81.08</v>
      </c>
      <c r="AH18" s="201">
        <v>0</v>
      </c>
      <c r="AI18" s="201">
        <v>9.01</v>
      </c>
      <c r="AJ18" s="201">
        <v>0</v>
      </c>
      <c r="AK18" s="201">
        <v>3.65</v>
      </c>
      <c r="AL18" s="201">
        <v>0</v>
      </c>
      <c r="AM18" s="201">
        <v>0</v>
      </c>
      <c r="AN18" s="201">
        <v>0</v>
      </c>
      <c r="AO18" s="201">
        <v>92.11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1.98</v>
      </c>
      <c r="AD19" s="201">
        <v>2.48</v>
      </c>
      <c r="AE19" s="201">
        <v>0</v>
      </c>
      <c r="AF19" s="201">
        <v>0</v>
      </c>
      <c r="AG19" s="201">
        <v>81.08</v>
      </c>
      <c r="AH19" s="201">
        <v>0</v>
      </c>
      <c r="AI19" s="201">
        <v>9.01</v>
      </c>
      <c r="AJ19" s="201">
        <v>0</v>
      </c>
      <c r="AK19" s="201">
        <v>3.65</v>
      </c>
      <c r="AL19" s="201">
        <v>0</v>
      </c>
      <c r="AM19" s="201">
        <v>0</v>
      </c>
      <c r="AN19" s="201">
        <v>0</v>
      </c>
      <c r="AO19" s="201">
        <v>92.11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1.98</v>
      </c>
      <c r="AD20" s="201">
        <v>2.48</v>
      </c>
      <c r="AE20" s="201">
        <v>0</v>
      </c>
      <c r="AF20" s="201">
        <v>0</v>
      </c>
      <c r="AG20" s="201">
        <v>81.08</v>
      </c>
      <c r="AH20" s="201">
        <v>0</v>
      </c>
      <c r="AI20" s="201">
        <v>9.01</v>
      </c>
      <c r="AJ20" s="201">
        <v>0</v>
      </c>
      <c r="AK20" s="201">
        <v>3.65</v>
      </c>
      <c r="AL20" s="201">
        <v>0</v>
      </c>
      <c r="AM20" s="201">
        <v>0</v>
      </c>
      <c r="AN20" s="201">
        <v>0</v>
      </c>
      <c r="AO20" s="201">
        <v>92.11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1.98</v>
      </c>
      <c r="AD21" s="201">
        <v>2.48</v>
      </c>
      <c r="AE21" s="201">
        <v>0</v>
      </c>
      <c r="AF21" s="201">
        <v>0</v>
      </c>
      <c r="AG21" s="201">
        <v>81.08</v>
      </c>
      <c r="AH21" s="201">
        <v>0</v>
      </c>
      <c r="AI21" s="201">
        <v>9.01</v>
      </c>
      <c r="AJ21" s="201">
        <v>0</v>
      </c>
      <c r="AK21" s="201">
        <v>3.65</v>
      </c>
      <c r="AL21" s="201">
        <v>0</v>
      </c>
      <c r="AM21" s="201">
        <v>0</v>
      </c>
      <c r="AN21" s="201">
        <v>0</v>
      </c>
      <c r="AO21" s="201">
        <v>92.11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1.98</v>
      </c>
      <c r="AD22" s="201">
        <v>2.48</v>
      </c>
      <c r="AE22" s="201">
        <v>0</v>
      </c>
      <c r="AF22" s="201">
        <v>0</v>
      </c>
      <c r="AG22" s="201">
        <v>81.08</v>
      </c>
      <c r="AH22" s="201">
        <v>0</v>
      </c>
      <c r="AI22" s="201">
        <v>9.01</v>
      </c>
      <c r="AJ22" s="201">
        <v>0</v>
      </c>
      <c r="AK22" s="201">
        <v>3.65</v>
      </c>
      <c r="AL22" s="201">
        <v>0</v>
      </c>
      <c r="AM22" s="201">
        <v>0</v>
      </c>
      <c r="AN22" s="201">
        <v>0</v>
      </c>
      <c r="AO22" s="201">
        <v>92.11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1.98</v>
      </c>
      <c r="AD23" s="201">
        <v>2.48</v>
      </c>
      <c r="AE23" s="201">
        <v>0</v>
      </c>
      <c r="AF23" s="201">
        <v>0</v>
      </c>
      <c r="AG23" s="201">
        <v>81.08</v>
      </c>
      <c r="AH23" s="201">
        <v>0</v>
      </c>
      <c r="AI23" s="201">
        <v>9.01</v>
      </c>
      <c r="AJ23" s="201">
        <v>0</v>
      </c>
      <c r="AK23" s="201">
        <v>3.65</v>
      </c>
      <c r="AL23" s="201">
        <v>0</v>
      </c>
      <c r="AM23" s="201">
        <v>0</v>
      </c>
      <c r="AN23" s="201">
        <v>0</v>
      </c>
      <c r="AO23" s="201">
        <v>92.11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1.98</v>
      </c>
      <c r="AD24" s="201">
        <v>2.48</v>
      </c>
      <c r="AE24" s="201">
        <v>0</v>
      </c>
      <c r="AF24" s="201">
        <v>0</v>
      </c>
      <c r="AG24" s="201">
        <v>81.08</v>
      </c>
      <c r="AH24" s="201">
        <v>0</v>
      </c>
      <c r="AI24" s="201">
        <v>9.01</v>
      </c>
      <c r="AJ24" s="201">
        <v>0</v>
      </c>
      <c r="AK24" s="201">
        <v>3.65</v>
      </c>
      <c r="AL24" s="201">
        <v>0</v>
      </c>
      <c r="AM24" s="201">
        <v>0</v>
      </c>
      <c r="AN24" s="201">
        <v>0</v>
      </c>
      <c r="AO24" s="201">
        <v>92.11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1.98</v>
      </c>
      <c r="AD25" s="201">
        <v>2.48</v>
      </c>
      <c r="AE25" s="201">
        <v>0</v>
      </c>
      <c r="AF25" s="201">
        <v>0</v>
      </c>
      <c r="AG25" s="201">
        <v>81.08</v>
      </c>
      <c r="AH25" s="201">
        <v>0</v>
      </c>
      <c r="AI25" s="201">
        <v>9.01</v>
      </c>
      <c r="AJ25" s="201">
        <v>0</v>
      </c>
      <c r="AK25" s="201">
        <v>3.65</v>
      </c>
      <c r="AL25" s="201">
        <v>0</v>
      </c>
      <c r="AM25" s="201">
        <v>0</v>
      </c>
      <c r="AN25" s="201">
        <v>0</v>
      </c>
      <c r="AO25" s="201">
        <v>92.11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1.98</v>
      </c>
      <c r="AD26" s="201">
        <v>2.48</v>
      </c>
      <c r="AE26" s="201">
        <v>0</v>
      </c>
      <c r="AF26" s="201">
        <v>0</v>
      </c>
      <c r="AG26" s="201">
        <v>81.08</v>
      </c>
      <c r="AH26" s="201">
        <v>0</v>
      </c>
      <c r="AI26" s="201">
        <v>9.01</v>
      </c>
      <c r="AJ26" s="201">
        <v>0</v>
      </c>
      <c r="AK26" s="201">
        <v>3.65</v>
      </c>
      <c r="AL26" s="201">
        <v>0</v>
      </c>
      <c r="AM26" s="201">
        <v>0</v>
      </c>
      <c r="AN26" s="201">
        <v>0</v>
      </c>
      <c r="AO26" s="201">
        <v>92.11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1.98</v>
      </c>
      <c r="AD27" s="201">
        <v>2.48</v>
      </c>
      <c r="AE27" s="201">
        <v>0</v>
      </c>
      <c r="AF27" s="201">
        <v>0</v>
      </c>
      <c r="AG27" s="201">
        <v>81.08</v>
      </c>
      <c r="AH27" s="201">
        <v>0</v>
      </c>
      <c r="AI27" s="201">
        <v>9.01</v>
      </c>
      <c r="AJ27" s="201">
        <v>0</v>
      </c>
      <c r="AK27" s="201">
        <v>3.65</v>
      </c>
      <c r="AL27" s="201">
        <v>0</v>
      </c>
      <c r="AM27" s="201">
        <v>0</v>
      </c>
      <c r="AN27" s="201">
        <v>0</v>
      </c>
      <c r="AO27" s="201">
        <v>92.11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1.98</v>
      </c>
      <c r="AD28" s="201">
        <v>2.48</v>
      </c>
      <c r="AE28" s="201">
        <v>0</v>
      </c>
      <c r="AF28" s="201">
        <v>0</v>
      </c>
      <c r="AG28" s="201">
        <v>81.08</v>
      </c>
      <c r="AH28" s="201">
        <v>0</v>
      </c>
      <c r="AI28" s="201">
        <v>9.01</v>
      </c>
      <c r="AJ28" s="201">
        <v>0</v>
      </c>
      <c r="AK28" s="201">
        <v>3.65</v>
      </c>
      <c r="AL28" s="201">
        <v>0</v>
      </c>
      <c r="AM28" s="201">
        <v>0</v>
      </c>
      <c r="AN28" s="201">
        <v>0</v>
      </c>
      <c r="AO28" s="201">
        <v>92.11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1.98</v>
      </c>
      <c r="AD29" s="201">
        <v>2.48</v>
      </c>
      <c r="AE29" s="201">
        <v>0</v>
      </c>
      <c r="AF29" s="201">
        <v>0</v>
      </c>
      <c r="AG29" s="201">
        <v>81.08</v>
      </c>
      <c r="AH29" s="201">
        <v>0</v>
      </c>
      <c r="AI29" s="201">
        <v>9.01</v>
      </c>
      <c r="AJ29" s="201">
        <v>0</v>
      </c>
      <c r="AK29" s="201">
        <v>3.65</v>
      </c>
      <c r="AL29" s="201">
        <v>0</v>
      </c>
      <c r="AM29" s="201">
        <v>0</v>
      </c>
      <c r="AN29" s="201">
        <v>0</v>
      </c>
      <c r="AO29" s="201">
        <v>92.11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1.98</v>
      </c>
      <c r="AD30" s="201">
        <v>2.48</v>
      </c>
      <c r="AE30" s="201">
        <v>0</v>
      </c>
      <c r="AF30" s="201">
        <v>0</v>
      </c>
      <c r="AG30" s="201">
        <v>81.08</v>
      </c>
      <c r="AH30" s="201">
        <v>0</v>
      </c>
      <c r="AI30" s="201">
        <v>9.01</v>
      </c>
      <c r="AJ30" s="201">
        <v>0</v>
      </c>
      <c r="AK30" s="201">
        <v>3.65</v>
      </c>
      <c r="AL30" s="201">
        <v>0</v>
      </c>
      <c r="AM30" s="201">
        <v>0</v>
      </c>
      <c r="AN30" s="201">
        <v>0</v>
      </c>
      <c r="AO30" s="201">
        <v>92.11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1.98</v>
      </c>
      <c r="AD31" s="201">
        <v>2.48</v>
      </c>
      <c r="AE31" s="201">
        <v>0</v>
      </c>
      <c r="AF31" s="201">
        <v>0</v>
      </c>
      <c r="AG31" s="201">
        <v>81.08</v>
      </c>
      <c r="AH31" s="201">
        <v>0</v>
      </c>
      <c r="AI31" s="201">
        <v>9.01</v>
      </c>
      <c r="AJ31" s="201">
        <v>0</v>
      </c>
      <c r="AK31" s="201">
        <v>3.65</v>
      </c>
      <c r="AL31" s="201">
        <v>0</v>
      </c>
      <c r="AM31" s="201">
        <v>0</v>
      </c>
      <c r="AN31" s="201">
        <v>0</v>
      </c>
      <c r="AO31" s="201">
        <v>92.11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1.98</v>
      </c>
      <c r="AD32" s="201">
        <v>2.48</v>
      </c>
      <c r="AE32" s="201">
        <v>0</v>
      </c>
      <c r="AF32" s="201">
        <v>0</v>
      </c>
      <c r="AG32" s="201">
        <v>81.08</v>
      </c>
      <c r="AH32" s="201">
        <v>0</v>
      </c>
      <c r="AI32" s="201">
        <v>9.01</v>
      </c>
      <c r="AJ32" s="201">
        <v>0</v>
      </c>
      <c r="AK32" s="201">
        <v>3.65</v>
      </c>
      <c r="AL32" s="201">
        <v>0</v>
      </c>
      <c r="AM32" s="201">
        <v>0</v>
      </c>
      <c r="AN32" s="201">
        <v>0</v>
      </c>
      <c r="AO32" s="201">
        <v>92.11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1.98</v>
      </c>
      <c r="AD33" s="201">
        <v>2.48</v>
      </c>
      <c r="AE33" s="201">
        <v>0</v>
      </c>
      <c r="AF33" s="201">
        <v>0</v>
      </c>
      <c r="AG33" s="201">
        <v>81.08</v>
      </c>
      <c r="AH33" s="201">
        <v>0</v>
      </c>
      <c r="AI33" s="201">
        <v>9.01</v>
      </c>
      <c r="AJ33" s="201">
        <v>0</v>
      </c>
      <c r="AK33" s="201">
        <v>3.65</v>
      </c>
      <c r="AL33" s="201">
        <v>0</v>
      </c>
      <c r="AM33" s="201">
        <v>0</v>
      </c>
      <c r="AN33" s="201">
        <v>0</v>
      </c>
      <c r="AO33" s="201">
        <v>92.11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1.98</v>
      </c>
      <c r="AD34" s="201">
        <v>2.48</v>
      </c>
      <c r="AE34" s="201">
        <v>0</v>
      </c>
      <c r="AF34" s="201">
        <v>0</v>
      </c>
      <c r="AG34" s="201">
        <v>81.08</v>
      </c>
      <c r="AH34" s="201">
        <v>0</v>
      </c>
      <c r="AI34" s="201">
        <v>9.01</v>
      </c>
      <c r="AJ34" s="201">
        <v>0</v>
      </c>
      <c r="AK34" s="201">
        <v>3.65</v>
      </c>
      <c r="AL34" s="201">
        <v>0</v>
      </c>
      <c r="AM34" s="201">
        <v>0</v>
      </c>
      <c r="AN34" s="201">
        <v>0</v>
      </c>
      <c r="AO34" s="201">
        <v>92.11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1.98</v>
      </c>
      <c r="AD35" s="201">
        <v>2.48</v>
      </c>
      <c r="AE35" s="201">
        <v>0</v>
      </c>
      <c r="AF35" s="201">
        <v>0</v>
      </c>
      <c r="AG35" s="201">
        <v>81.08</v>
      </c>
      <c r="AH35" s="201">
        <v>0</v>
      </c>
      <c r="AI35" s="201">
        <v>9.01</v>
      </c>
      <c r="AJ35" s="201">
        <v>0</v>
      </c>
      <c r="AK35" s="201">
        <v>3.65</v>
      </c>
      <c r="AL35" s="201">
        <v>0</v>
      </c>
      <c r="AM35" s="201">
        <v>0</v>
      </c>
      <c r="AN35" s="201">
        <v>0</v>
      </c>
      <c r="AO35" s="201">
        <v>92.11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1.98</v>
      </c>
      <c r="AD36" s="201">
        <v>2.48</v>
      </c>
      <c r="AE36" s="201">
        <v>0</v>
      </c>
      <c r="AF36" s="201">
        <v>0</v>
      </c>
      <c r="AG36" s="201">
        <v>81.08</v>
      </c>
      <c r="AH36" s="201">
        <v>0</v>
      </c>
      <c r="AI36" s="201">
        <v>9.01</v>
      </c>
      <c r="AJ36" s="201">
        <v>0</v>
      </c>
      <c r="AK36" s="201">
        <v>3.65</v>
      </c>
      <c r="AL36" s="201">
        <v>0</v>
      </c>
      <c r="AM36" s="201">
        <v>0</v>
      </c>
      <c r="AN36" s="201">
        <v>0</v>
      </c>
      <c r="AO36" s="201">
        <v>92.11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1.98</v>
      </c>
      <c r="AD37" s="201">
        <v>2.48</v>
      </c>
      <c r="AE37" s="201">
        <v>0</v>
      </c>
      <c r="AF37" s="201">
        <v>0</v>
      </c>
      <c r="AG37" s="201">
        <v>81.08</v>
      </c>
      <c r="AH37" s="201">
        <v>0</v>
      </c>
      <c r="AI37" s="201">
        <v>9.01</v>
      </c>
      <c r="AJ37" s="201">
        <v>0</v>
      </c>
      <c r="AK37" s="201">
        <v>3.65</v>
      </c>
      <c r="AL37" s="201">
        <v>0</v>
      </c>
      <c r="AM37" s="201">
        <v>0</v>
      </c>
      <c r="AN37" s="201">
        <v>0</v>
      </c>
      <c r="AO37" s="201">
        <v>92.11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1.98</v>
      </c>
      <c r="AD38" s="201">
        <v>2.48</v>
      </c>
      <c r="AE38" s="201">
        <v>0</v>
      </c>
      <c r="AF38" s="201">
        <v>0</v>
      </c>
      <c r="AG38" s="201">
        <v>81.08</v>
      </c>
      <c r="AH38" s="201">
        <v>0</v>
      </c>
      <c r="AI38" s="201">
        <v>9.01</v>
      </c>
      <c r="AJ38" s="201">
        <v>0</v>
      </c>
      <c r="AK38" s="201">
        <v>3.65</v>
      </c>
      <c r="AL38" s="201">
        <v>0</v>
      </c>
      <c r="AM38" s="201">
        <v>0</v>
      </c>
      <c r="AN38" s="201">
        <v>0</v>
      </c>
      <c r="AO38" s="201">
        <v>92.11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1.98</v>
      </c>
      <c r="AD39" s="201">
        <v>2.48</v>
      </c>
      <c r="AE39" s="201">
        <v>0</v>
      </c>
      <c r="AF39" s="201">
        <v>0</v>
      </c>
      <c r="AG39" s="201">
        <v>81.08</v>
      </c>
      <c r="AH39" s="201">
        <v>0</v>
      </c>
      <c r="AI39" s="201">
        <v>9.01</v>
      </c>
      <c r="AJ39" s="201">
        <v>0</v>
      </c>
      <c r="AK39" s="201">
        <v>3.65</v>
      </c>
      <c r="AL39" s="201">
        <v>0</v>
      </c>
      <c r="AM39" s="201">
        <v>0</v>
      </c>
      <c r="AN39" s="201">
        <v>0</v>
      </c>
      <c r="AO39" s="201">
        <v>92.11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1.98</v>
      </c>
      <c r="AD40" s="201">
        <v>2.48</v>
      </c>
      <c r="AE40" s="201">
        <v>0</v>
      </c>
      <c r="AF40" s="201">
        <v>0</v>
      </c>
      <c r="AG40" s="201">
        <v>81.08</v>
      </c>
      <c r="AH40" s="201">
        <v>0</v>
      </c>
      <c r="AI40" s="201">
        <v>9.01</v>
      </c>
      <c r="AJ40" s="201">
        <v>0</v>
      </c>
      <c r="AK40" s="201">
        <v>3.65</v>
      </c>
      <c r="AL40" s="201">
        <v>0</v>
      </c>
      <c r="AM40" s="201">
        <v>0</v>
      </c>
      <c r="AN40" s="201">
        <v>0</v>
      </c>
      <c r="AO40" s="201">
        <v>92.11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1.98</v>
      </c>
      <c r="AD41" s="201">
        <v>2.48</v>
      </c>
      <c r="AE41" s="201">
        <v>0</v>
      </c>
      <c r="AF41" s="201">
        <v>0</v>
      </c>
      <c r="AG41" s="201">
        <v>81.08</v>
      </c>
      <c r="AH41" s="201">
        <v>0</v>
      </c>
      <c r="AI41" s="201">
        <v>9.01</v>
      </c>
      <c r="AJ41" s="201">
        <v>0</v>
      </c>
      <c r="AK41" s="201">
        <v>3.65</v>
      </c>
      <c r="AL41" s="201">
        <v>0</v>
      </c>
      <c r="AM41" s="201">
        <v>0</v>
      </c>
      <c r="AN41" s="201">
        <v>0</v>
      </c>
      <c r="AO41" s="201">
        <v>92.11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1.98</v>
      </c>
      <c r="AD42" s="201">
        <v>2.48</v>
      </c>
      <c r="AE42" s="201">
        <v>0</v>
      </c>
      <c r="AF42" s="201">
        <v>0</v>
      </c>
      <c r="AG42" s="201">
        <v>81.08</v>
      </c>
      <c r="AH42" s="201">
        <v>0</v>
      </c>
      <c r="AI42" s="201">
        <v>9.01</v>
      </c>
      <c r="AJ42" s="201">
        <v>0</v>
      </c>
      <c r="AK42" s="201">
        <v>3.65</v>
      </c>
      <c r="AL42" s="201">
        <v>0</v>
      </c>
      <c r="AM42" s="201">
        <v>0</v>
      </c>
      <c r="AN42" s="201">
        <v>0</v>
      </c>
      <c r="AO42" s="201">
        <v>92.11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1.98</v>
      </c>
      <c r="AD43" s="201">
        <v>2.48</v>
      </c>
      <c r="AE43" s="201">
        <v>0</v>
      </c>
      <c r="AF43" s="201">
        <v>0</v>
      </c>
      <c r="AG43" s="201">
        <v>81.08</v>
      </c>
      <c r="AH43" s="201">
        <v>0</v>
      </c>
      <c r="AI43" s="201">
        <v>9.01</v>
      </c>
      <c r="AJ43" s="201">
        <v>0</v>
      </c>
      <c r="AK43" s="201">
        <v>3.65</v>
      </c>
      <c r="AL43" s="201">
        <v>0</v>
      </c>
      <c r="AM43" s="201">
        <v>0</v>
      </c>
      <c r="AN43" s="201">
        <v>0</v>
      </c>
      <c r="AO43" s="201">
        <v>90.29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1.98</v>
      </c>
      <c r="AD44" s="201">
        <v>2.48</v>
      </c>
      <c r="AE44" s="201">
        <v>0</v>
      </c>
      <c r="AF44" s="201">
        <v>0</v>
      </c>
      <c r="AG44" s="201">
        <v>81.08</v>
      </c>
      <c r="AH44" s="201">
        <v>0</v>
      </c>
      <c r="AI44" s="201">
        <v>9.01</v>
      </c>
      <c r="AJ44" s="201">
        <v>0</v>
      </c>
      <c r="AK44" s="201">
        <v>3.65</v>
      </c>
      <c r="AL44" s="201">
        <v>0</v>
      </c>
      <c r="AM44" s="201">
        <v>0</v>
      </c>
      <c r="AN44" s="201">
        <v>0</v>
      </c>
      <c r="AO44" s="201">
        <v>90.29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1.98</v>
      </c>
      <c r="AD45" s="201">
        <v>2.48</v>
      </c>
      <c r="AE45" s="201">
        <v>0</v>
      </c>
      <c r="AF45" s="201">
        <v>0</v>
      </c>
      <c r="AG45" s="201">
        <v>81.08</v>
      </c>
      <c r="AH45" s="201">
        <v>0</v>
      </c>
      <c r="AI45" s="201">
        <v>9.01</v>
      </c>
      <c r="AJ45" s="201">
        <v>0</v>
      </c>
      <c r="AK45" s="201">
        <v>3.65</v>
      </c>
      <c r="AL45" s="201">
        <v>0</v>
      </c>
      <c r="AM45" s="201">
        <v>0</v>
      </c>
      <c r="AN45" s="201">
        <v>0</v>
      </c>
      <c r="AO45" s="201">
        <v>90.29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1.98</v>
      </c>
      <c r="AD46" s="201">
        <v>2.48</v>
      </c>
      <c r="AE46" s="201">
        <v>0</v>
      </c>
      <c r="AF46" s="201">
        <v>0</v>
      </c>
      <c r="AG46" s="201">
        <v>81.08</v>
      </c>
      <c r="AH46" s="201">
        <v>0</v>
      </c>
      <c r="AI46" s="201">
        <v>9.01</v>
      </c>
      <c r="AJ46" s="201">
        <v>0</v>
      </c>
      <c r="AK46" s="201">
        <v>3.65</v>
      </c>
      <c r="AL46" s="201">
        <v>0</v>
      </c>
      <c r="AM46" s="201">
        <v>0</v>
      </c>
      <c r="AN46" s="201">
        <v>0</v>
      </c>
      <c r="AO46" s="201">
        <v>90.29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1.98</v>
      </c>
      <c r="AD47" s="201">
        <v>2.48</v>
      </c>
      <c r="AE47" s="201">
        <v>0</v>
      </c>
      <c r="AF47" s="201">
        <v>0</v>
      </c>
      <c r="AG47" s="201">
        <v>81.08</v>
      </c>
      <c r="AH47" s="201">
        <v>0</v>
      </c>
      <c r="AI47" s="201">
        <v>9.01</v>
      </c>
      <c r="AJ47" s="201">
        <v>0</v>
      </c>
      <c r="AK47" s="201">
        <v>3.65</v>
      </c>
      <c r="AL47" s="201">
        <v>0</v>
      </c>
      <c r="AM47" s="201">
        <v>0</v>
      </c>
      <c r="AN47" s="201">
        <v>0</v>
      </c>
      <c r="AO47" s="201">
        <v>90.29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1.98</v>
      </c>
      <c r="AD48" s="201">
        <v>2.48</v>
      </c>
      <c r="AE48" s="201">
        <v>0</v>
      </c>
      <c r="AF48" s="201">
        <v>0</v>
      </c>
      <c r="AG48" s="201">
        <v>81.08</v>
      </c>
      <c r="AH48" s="201">
        <v>0</v>
      </c>
      <c r="AI48" s="201">
        <v>9.01</v>
      </c>
      <c r="AJ48" s="201">
        <v>0</v>
      </c>
      <c r="AK48" s="201">
        <v>3.65</v>
      </c>
      <c r="AL48" s="201">
        <v>0</v>
      </c>
      <c r="AM48" s="201">
        <v>0</v>
      </c>
      <c r="AN48" s="201">
        <v>0</v>
      </c>
      <c r="AO48" s="201">
        <v>90.29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1.98</v>
      </c>
      <c r="AD49" s="201">
        <v>2.48</v>
      </c>
      <c r="AE49" s="201">
        <v>0</v>
      </c>
      <c r="AF49" s="201">
        <v>0</v>
      </c>
      <c r="AG49" s="201">
        <v>81.08</v>
      </c>
      <c r="AH49" s="201">
        <v>0</v>
      </c>
      <c r="AI49" s="201">
        <v>9.01</v>
      </c>
      <c r="AJ49" s="201">
        <v>0</v>
      </c>
      <c r="AK49" s="201">
        <v>3.65</v>
      </c>
      <c r="AL49" s="201">
        <v>0</v>
      </c>
      <c r="AM49" s="201">
        <v>0</v>
      </c>
      <c r="AN49" s="201">
        <v>0</v>
      </c>
      <c r="AO49" s="201">
        <v>90.29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1.98</v>
      </c>
      <c r="AD50" s="201">
        <v>2.48</v>
      </c>
      <c r="AE50" s="201">
        <v>0</v>
      </c>
      <c r="AF50" s="201">
        <v>0</v>
      </c>
      <c r="AG50" s="201">
        <v>81.08</v>
      </c>
      <c r="AH50" s="201">
        <v>0</v>
      </c>
      <c r="AI50" s="201">
        <v>9.01</v>
      </c>
      <c r="AJ50" s="201">
        <v>0</v>
      </c>
      <c r="AK50" s="201">
        <v>3.65</v>
      </c>
      <c r="AL50" s="201">
        <v>0</v>
      </c>
      <c r="AM50" s="201">
        <v>0</v>
      </c>
      <c r="AN50" s="201">
        <v>0</v>
      </c>
      <c r="AO50" s="201">
        <v>90.29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1.98</v>
      </c>
      <c r="AD51" s="201">
        <v>2.48</v>
      </c>
      <c r="AE51" s="201">
        <v>0</v>
      </c>
      <c r="AF51" s="201">
        <v>0</v>
      </c>
      <c r="AG51" s="201">
        <v>81.08</v>
      </c>
      <c r="AH51" s="201">
        <v>0</v>
      </c>
      <c r="AI51" s="201">
        <v>9.01</v>
      </c>
      <c r="AJ51" s="201">
        <v>0</v>
      </c>
      <c r="AK51" s="201">
        <v>3.65</v>
      </c>
      <c r="AL51" s="201">
        <v>0</v>
      </c>
      <c r="AM51" s="201">
        <v>0</v>
      </c>
      <c r="AN51" s="201">
        <v>0</v>
      </c>
      <c r="AO51" s="201">
        <v>90.29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1.98</v>
      </c>
      <c r="AD52" s="201">
        <v>2.48</v>
      </c>
      <c r="AE52" s="201">
        <v>0</v>
      </c>
      <c r="AF52" s="201">
        <v>0</v>
      </c>
      <c r="AG52" s="201">
        <v>81.08</v>
      </c>
      <c r="AH52" s="201">
        <v>0</v>
      </c>
      <c r="AI52" s="201">
        <v>9.01</v>
      </c>
      <c r="AJ52" s="201">
        <v>0</v>
      </c>
      <c r="AK52" s="201">
        <v>3.65</v>
      </c>
      <c r="AL52" s="201">
        <v>0</v>
      </c>
      <c r="AM52" s="201">
        <v>0</v>
      </c>
      <c r="AN52" s="201">
        <v>0</v>
      </c>
      <c r="AO52" s="201">
        <v>90.29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1.98</v>
      </c>
      <c r="AD53" s="201">
        <v>2.48</v>
      </c>
      <c r="AE53" s="201">
        <v>0</v>
      </c>
      <c r="AF53" s="201">
        <v>0</v>
      </c>
      <c r="AG53" s="201">
        <v>81.08</v>
      </c>
      <c r="AH53" s="201">
        <v>0</v>
      </c>
      <c r="AI53" s="201">
        <v>9.01</v>
      </c>
      <c r="AJ53" s="201">
        <v>0</v>
      </c>
      <c r="AK53" s="201">
        <v>3.65</v>
      </c>
      <c r="AL53" s="201">
        <v>0</v>
      </c>
      <c r="AM53" s="201">
        <v>0</v>
      </c>
      <c r="AN53" s="201">
        <v>0</v>
      </c>
      <c r="AO53" s="201">
        <v>90.29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1.98</v>
      </c>
      <c r="AD54" s="201">
        <v>2.48</v>
      </c>
      <c r="AE54" s="201">
        <v>0</v>
      </c>
      <c r="AF54" s="201">
        <v>0</v>
      </c>
      <c r="AG54" s="201">
        <v>81.08</v>
      </c>
      <c r="AH54" s="201">
        <v>0</v>
      </c>
      <c r="AI54" s="201">
        <v>9.01</v>
      </c>
      <c r="AJ54" s="201">
        <v>0</v>
      </c>
      <c r="AK54" s="201">
        <v>3.65</v>
      </c>
      <c r="AL54" s="201">
        <v>0</v>
      </c>
      <c r="AM54" s="201">
        <v>0</v>
      </c>
      <c r="AN54" s="201">
        <v>0</v>
      </c>
      <c r="AO54" s="201">
        <v>90.29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1.98</v>
      </c>
      <c r="AD55" s="201">
        <v>2.48</v>
      </c>
      <c r="AE55" s="201">
        <v>0</v>
      </c>
      <c r="AF55" s="201">
        <v>0</v>
      </c>
      <c r="AG55" s="201">
        <v>81.08</v>
      </c>
      <c r="AH55" s="201">
        <v>0</v>
      </c>
      <c r="AI55" s="201">
        <v>9.01</v>
      </c>
      <c r="AJ55" s="201">
        <v>0</v>
      </c>
      <c r="AK55" s="201">
        <v>3.65</v>
      </c>
      <c r="AL55" s="201">
        <v>0</v>
      </c>
      <c r="AM55" s="201">
        <v>0</v>
      </c>
      <c r="AN55" s="201">
        <v>0</v>
      </c>
      <c r="AO55" s="201">
        <v>90.29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1.98</v>
      </c>
      <c r="AD56" s="201">
        <v>2.48</v>
      </c>
      <c r="AE56" s="201">
        <v>0</v>
      </c>
      <c r="AF56" s="201">
        <v>0</v>
      </c>
      <c r="AG56" s="201">
        <v>81.08</v>
      </c>
      <c r="AH56" s="201">
        <v>0</v>
      </c>
      <c r="AI56" s="201">
        <v>9.01</v>
      </c>
      <c r="AJ56" s="201">
        <v>0</v>
      </c>
      <c r="AK56" s="201">
        <v>3.65</v>
      </c>
      <c r="AL56" s="201">
        <v>0</v>
      </c>
      <c r="AM56" s="201">
        <v>0</v>
      </c>
      <c r="AN56" s="201">
        <v>0</v>
      </c>
      <c r="AO56" s="201">
        <v>90.29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1.98</v>
      </c>
      <c r="AD57" s="201">
        <v>2.48</v>
      </c>
      <c r="AE57" s="201">
        <v>0</v>
      </c>
      <c r="AF57" s="201">
        <v>0</v>
      </c>
      <c r="AG57" s="201">
        <v>81.08</v>
      </c>
      <c r="AH57" s="201">
        <v>0</v>
      </c>
      <c r="AI57" s="201">
        <v>9.01</v>
      </c>
      <c r="AJ57" s="201">
        <v>0</v>
      </c>
      <c r="AK57" s="201">
        <v>3.65</v>
      </c>
      <c r="AL57" s="201">
        <v>0</v>
      </c>
      <c r="AM57" s="201">
        <v>0</v>
      </c>
      <c r="AN57" s="201">
        <v>0</v>
      </c>
      <c r="AO57" s="201">
        <v>90.29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1.98</v>
      </c>
      <c r="AD58" s="201">
        <v>2.48</v>
      </c>
      <c r="AE58" s="201">
        <v>0</v>
      </c>
      <c r="AF58" s="201">
        <v>0</v>
      </c>
      <c r="AG58" s="201">
        <v>81.08</v>
      </c>
      <c r="AH58" s="201">
        <v>0</v>
      </c>
      <c r="AI58" s="201">
        <v>9.01</v>
      </c>
      <c r="AJ58" s="201">
        <v>0</v>
      </c>
      <c r="AK58" s="201">
        <v>3.65</v>
      </c>
      <c r="AL58" s="201">
        <v>0</v>
      </c>
      <c r="AM58" s="201">
        <v>0</v>
      </c>
      <c r="AN58" s="201">
        <v>0</v>
      </c>
      <c r="AO58" s="201">
        <v>90.29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1.98</v>
      </c>
      <c r="AD59" s="201">
        <v>2.48</v>
      </c>
      <c r="AE59" s="201">
        <v>0</v>
      </c>
      <c r="AF59" s="201">
        <v>0</v>
      </c>
      <c r="AG59" s="201">
        <v>81.08</v>
      </c>
      <c r="AH59" s="201">
        <v>0</v>
      </c>
      <c r="AI59" s="201">
        <v>9.01</v>
      </c>
      <c r="AJ59" s="201">
        <v>0</v>
      </c>
      <c r="AK59" s="201">
        <v>3.65</v>
      </c>
      <c r="AL59" s="201">
        <v>0</v>
      </c>
      <c r="AM59" s="201">
        <v>0</v>
      </c>
      <c r="AN59" s="201">
        <v>0</v>
      </c>
      <c r="AO59" s="201">
        <v>90.29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1.98</v>
      </c>
      <c r="AD60" s="201">
        <v>2.48</v>
      </c>
      <c r="AE60" s="201">
        <v>0</v>
      </c>
      <c r="AF60" s="201">
        <v>0</v>
      </c>
      <c r="AG60" s="201">
        <v>81.08</v>
      </c>
      <c r="AH60" s="201">
        <v>0</v>
      </c>
      <c r="AI60" s="201">
        <v>9.01</v>
      </c>
      <c r="AJ60" s="201">
        <v>0</v>
      </c>
      <c r="AK60" s="201">
        <v>3.65</v>
      </c>
      <c r="AL60" s="201">
        <v>0</v>
      </c>
      <c r="AM60" s="201">
        <v>0</v>
      </c>
      <c r="AN60" s="201">
        <v>0</v>
      </c>
      <c r="AO60" s="201">
        <v>90.29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1.98</v>
      </c>
      <c r="AD61" s="201">
        <v>2.48</v>
      </c>
      <c r="AE61" s="201">
        <v>0</v>
      </c>
      <c r="AF61" s="201">
        <v>0</v>
      </c>
      <c r="AG61" s="201">
        <v>81.08</v>
      </c>
      <c r="AH61" s="201">
        <v>0</v>
      </c>
      <c r="AI61" s="201">
        <v>9.01</v>
      </c>
      <c r="AJ61" s="201">
        <v>0</v>
      </c>
      <c r="AK61" s="201">
        <v>3.65</v>
      </c>
      <c r="AL61" s="201">
        <v>0</v>
      </c>
      <c r="AM61" s="201">
        <v>0</v>
      </c>
      <c r="AN61" s="201">
        <v>0</v>
      </c>
      <c r="AO61" s="201">
        <v>90.29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1.98</v>
      </c>
      <c r="AD62" s="201">
        <v>2.48</v>
      </c>
      <c r="AE62" s="201">
        <v>0</v>
      </c>
      <c r="AF62" s="201">
        <v>0</v>
      </c>
      <c r="AG62" s="201">
        <v>81.08</v>
      </c>
      <c r="AH62" s="201">
        <v>0</v>
      </c>
      <c r="AI62" s="201">
        <v>9.01</v>
      </c>
      <c r="AJ62" s="201">
        <v>0</v>
      </c>
      <c r="AK62" s="201">
        <v>3.65</v>
      </c>
      <c r="AL62" s="201">
        <v>0</v>
      </c>
      <c r="AM62" s="201">
        <v>0</v>
      </c>
      <c r="AN62" s="201">
        <v>0</v>
      </c>
      <c r="AO62" s="201">
        <v>90.29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1.98</v>
      </c>
      <c r="AD63" s="201">
        <v>2.48</v>
      </c>
      <c r="AE63" s="201">
        <v>0</v>
      </c>
      <c r="AF63" s="201">
        <v>0</v>
      </c>
      <c r="AG63" s="201">
        <v>81.08</v>
      </c>
      <c r="AH63" s="201">
        <v>0</v>
      </c>
      <c r="AI63" s="201">
        <v>9.01</v>
      </c>
      <c r="AJ63" s="201">
        <v>0</v>
      </c>
      <c r="AK63" s="201">
        <v>3.65</v>
      </c>
      <c r="AL63" s="201">
        <v>0</v>
      </c>
      <c r="AM63" s="201">
        <v>0</v>
      </c>
      <c r="AN63" s="201">
        <v>0</v>
      </c>
      <c r="AO63" s="201">
        <v>90.29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1.98</v>
      </c>
      <c r="AD64" s="201">
        <v>2.48</v>
      </c>
      <c r="AE64" s="201">
        <v>0</v>
      </c>
      <c r="AF64" s="201">
        <v>0</v>
      </c>
      <c r="AG64" s="201">
        <v>81.08</v>
      </c>
      <c r="AH64" s="201">
        <v>0</v>
      </c>
      <c r="AI64" s="201">
        <v>9.01</v>
      </c>
      <c r="AJ64" s="201">
        <v>0</v>
      </c>
      <c r="AK64" s="201">
        <v>3.65</v>
      </c>
      <c r="AL64" s="201">
        <v>0</v>
      </c>
      <c r="AM64" s="201">
        <v>0</v>
      </c>
      <c r="AN64" s="201">
        <v>0</v>
      </c>
      <c r="AO64" s="201">
        <v>90.29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1.98</v>
      </c>
      <c r="AD65" s="201">
        <v>2.48</v>
      </c>
      <c r="AE65" s="201">
        <v>0</v>
      </c>
      <c r="AF65" s="201">
        <v>0</v>
      </c>
      <c r="AG65" s="201">
        <v>81.08</v>
      </c>
      <c r="AH65" s="201">
        <v>0</v>
      </c>
      <c r="AI65" s="201">
        <v>9.01</v>
      </c>
      <c r="AJ65" s="201">
        <v>0</v>
      </c>
      <c r="AK65" s="201">
        <v>3.65</v>
      </c>
      <c r="AL65" s="201">
        <v>0</v>
      </c>
      <c r="AM65" s="201">
        <v>0</v>
      </c>
      <c r="AN65" s="201">
        <v>0</v>
      </c>
      <c r="AO65" s="201">
        <v>90.29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1.98</v>
      </c>
      <c r="AD66" s="201">
        <v>2.48</v>
      </c>
      <c r="AE66" s="201">
        <v>0</v>
      </c>
      <c r="AF66" s="201">
        <v>0</v>
      </c>
      <c r="AG66" s="201">
        <v>81.08</v>
      </c>
      <c r="AH66" s="201">
        <v>0</v>
      </c>
      <c r="AI66" s="201">
        <v>9.01</v>
      </c>
      <c r="AJ66" s="201">
        <v>0</v>
      </c>
      <c r="AK66" s="201">
        <v>3.65</v>
      </c>
      <c r="AL66" s="201">
        <v>0</v>
      </c>
      <c r="AM66" s="201">
        <v>0</v>
      </c>
      <c r="AN66" s="201">
        <v>0</v>
      </c>
      <c r="AO66" s="201">
        <v>90.29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1.98</v>
      </c>
      <c r="AD67" s="201">
        <v>2.48</v>
      </c>
      <c r="AE67" s="201">
        <v>0</v>
      </c>
      <c r="AF67" s="201">
        <v>0</v>
      </c>
      <c r="AG67" s="201">
        <v>81.08</v>
      </c>
      <c r="AH67" s="201">
        <v>0</v>
      </c>
      <c r="AI67" s="201">
        <v>9.01</v>
      </c>
      <c r="AJ67" s="201">
        <v>0</v>
      </c>
      <c r="AK67" s="201">
        <v>3.65</v>
      </c>
      <c r="AL67" s="201">
        <v>0</v>
      </c>
      <c r="AM67" s="201">
        <v>0</v>
      </c>
      <c r="AN67" s="201">
        <v>0</v>
      </c>
      <c r="AO67" s="201">
        <v>90.29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1.98</v>
      </c>
      <c r="AD68" s="201">
        <v>2.48</v>
      </c>
      <c r="AE68" s="201">
        <v>0</v>
      </c>
      <c r="AF68" s="201">
        <v>0</v>
      </c>
      <c r="AG68" s="201">
        <v>81.08</v>
      </c>
      <c r="AH68" s="201">
        <v>0</v>
      </c>
      <c r="AI68" s="201">
        <v>9.01</v>
      </c>
      <c r="AJ68" s="201">
        <v>0</v>
      </c>
      <c r="AK68" s="201">
        <v>3.65</v>
      </c>
      <c r="AL68" s="201">
        <v>0</v>
      </c>
      <c r="AM68" s="201">
        <v>0</v>
      </c>
      <c r="AN68" s="201">
        <v>0</v>
      </c>
      <c r="AO68" s="201">
        <v>90.29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1.98</v>
      </c>
      <c r="AD69" s="201">
        <v>2.48</v>
      </c>
      <c r="AE69" s="201">
        <v>0</v>
      </c>
      <c r="AF69" s="201">
        <v>0</v>
      </c>
      <c r="AG69" s="201">
        <v>81.08</v>
      </c>
      <c r="AH69" s="201">
        <v>0</v>
      </c>
      <c r="AI69" s="201">
        <v>9.01</v>
      </c>
      <c r="AJ69" s="201">
        <v>0</v>
      </c>
      <c r="AK69" s="201">
        <v>3.65</v>
      </c>
      <c r="AL69" s="201">
        <v>0</v>
      </c>
      <c r="AM69" s="201">
        <v>0</v>
      </c>
      <c r="AN69" s="201">
        <v>0</v>
      </c>
      <c r="AO69" s="201">
        <v>90.29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1.98</v>
      </c>
      <c r="AD70" s="201">
        <v>2.48</v>
      </c>
      <c r="AE70" s="201">
        <v>0</v>
      </c>
      <c r="AF70" s="201">
        <v>0</v>
      </c>
      <c r="AG70" s="201">
        <v>81.08</v>
      </c>
      <c r="AH70" s="201">
        <v>0</v>
      </c>
      <c r="AI70" s="201">
        <v>9.01</v>
      </c>
      <c r="AJ70" s="201">
        <v>0</v>
      </c>
      <c r="AK70" s="201">
        <v>3.65</v>
      </c>
      <c r="AL70" s="201">
        <v>0</v>
      </c>
      <c r="AM70" s="201">
        <v>0</v>
      </c>
      <c r="AN70" s="201">
        <v>0</v>
      </c>
      <c r="AO70" s="201">
        <v>90.29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1.98</v>
      </c>
      <c r="AD71" s="201">
        <v>2.48</v>
      </c>
      <c r="AE71" s="201">
        <v>0</v>
      </c>
      <c r="AF71" s="201">
        <v>0</v>
      </c>
      <c r="AG71" s="201">
        <v>81.08</v>
      </c>
      <c r="AH71" s="201">
        <v>0</v>
      </c>
      <c r="AI71" s="201">
        <v>9.01</v>
      </c>
      <c r="AJ71" s="201">
        <v>0</v>
      </c>
      <c r="AK71" s="201">
        <v>3.65</v>
      </c>
      <c r="AL71" s="201">
        <v>0</v>
      </c>
      <c r="AM71" s="201">
        <v>0</v>
      </c>
      <c r="AN71" s="201">
        <v>0</v>
      </c>
      <c r="AO71" s="201">
        <v>90.29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1.98</v>
      </c>
      <c r="AD72" s="201">
        <v>2.48</v>
      </c>
      <c r="AE72" s="201">
        <v>0</v>
      </c>
      <c r="AF72" s="201">
        <v>0</v>
      </c>
      <c r="AG72" s="201">
        <v>81.08</v>
      </c>
      <c r="AH72" s="201">
        <v>0</v>
      </c>
      <c r="AI72" s="201">
        <v>9.01</v>
      </c>
      <c r="AJ72" s="201">
        <v>0</v>
      </c>
      <c r="AK72" s="201">
        <v>3.65</v>
      </c>
      <c r="AL72" s="201">
        <v>0</v>
      </c>
      <c r="AM72" s="201">
        <v>0</v>
      </c>
      <c r="AN72" s="201">
        <v>0</v>
      </c>
      <c r="AO72" s="201">
        <v>90.29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1.98</v>
      </c>
      <c r="AD73" s="201">
        <v>2.48</v>
      </c>
      <c r="AE73" s="201">
        <v>0</v>
      </c>
      <c r="AF73" s="201">
        <v>0</v>
      </c>
      <c r="AG73" s="201">
        <v>81.08</v>
      </c>
      <c r="AH73" s="201">
        <v>0</v>
      </c>
      <c r="AI73" s="201">
        <v>9.01</v>
      </c>
      <c r="AJ73" s="201">
        <v>0</v>
      </c>
      <c r="AK73" s="201">
        <v>3.65</v>
      </c>
      <c r="AL73" s="201">
        <v>0</v>
      </c>
      <c r="AM73" s="201">
        <v>0</v>
      </c>
      <c r="AN73" s="201">
        <v>0</v>
      </c>
      <c r="AO73" s="201">
        <v>90.29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1.98</v>
      </c>
      <c r="AD74" s="201">
        <v>2.48</v>
      </c>
      <c r="AE74" s="201">
        <v>0</v>
      </c>
      <c r="AF74" s="201">
        <v>0</v>
      </c>
      <c r="AG74" s="201">
        <v>81.08</v>
      </c>
      <c r="AH74" s="201">
        <v>0</v>
      </c>
      <c r="AI74" s="201">
        <v>9.01</v>
      </c>
      <c r="AJ74" s="201">
        <v>0</v>
      </c>
      <c r="AK74" s="201">
        <v>3.65</v>
      </c>
      <c r="AL74" s="201">
        <v>0</v>
      </c>
      <c r="AM74" s="201">
        <v>0</v>
      </c>
      <c r="AN74" s="201">
        <v>0</v>
      </c>
      <c r="AO74" s="201">
        <v>90.29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1.98</v>
      </c>
      <c r="AD75" s="201">
        <v>2.48</v>
      </c>
      <c r="AE75" s="201">
        <v>0</v>
      </c>
      <c r="AF75" s="201">
        <v>0</v>
      </c>
      <c r="AG75" s="201">
        <v>81.08</v>
      </c>
      <c r="AH75" s="201">
        <v>0</v>
      </c>
      <c r="AI75" s="201">
        <v>9.01</v>
      </c>
      <c r="AJ75" s="201">
        <v>0</v>
      </c>
      <c r="AK75" s="201">
        <v>3.65</v>
      </c>
      <c r="AL75" s="201">
        <v>0</v>
      </c>
      <c r="AM75" s="201">
        <v>0</v>
      </c>
      <c r="AN75" s="201">
        <v>0</v>
      </c>
      <c r="AO75" s="201">
        <v>90.29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1.98</v>
      </c>
      <c r="AD76" s="201">
        <v>2.48</v>
      </c>
      <c r="AE76" s="201">
        <v>0</v>
      </c>
      <c r="AF76" s="201">
        <v>0</v>
      </c>
      <c r="AG76" s="201">
        <v>81.08</v>
      </c>
      <c r="AH76" s="201">
        <v>0</v>
      </c>
      <c r="AI76" s="201">
        <v>9.01</v>
      </c>
      <c r="AJ76" s="201">
        <v>0</v>
      </c>
      <c r="AK76" s="201">
        <v>3.65</v>
      </c>
      <c r="AL76" s="201">
        <v>0</v>
      </c>
      <c r="AM76" s="201">
        <v>0</v>
      </c>
      <c r="AN76" s="201">
        <v>0</v>
      </c>
      <c r="AO76" s="201">
        <v>90.29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1.98</v>
      </c>
      <c r="AD77" s="201">
        <v>2.48</v>
      </c>
      <c r="AE77" s="201">
        <v>0</v>
      </c>
      <c r="AF77" s="201">
        <v>0</v>
      </c>
      <c r="AG77" s="201">
        <v>81.08</v>
      </c>
      <c r="AH77" s="201">
        <v>0</v>
      </c>
      <c r="AI77" s="201">
        <v>9.01</v>
      </c>
      <c r="AJ77" s="201">
        <v>0</v>
      </c>
      <c r="AK77" s="201">
        <v>3.65</v>
      </c>
      <c r="AL77" s="201">
        <v>0</v>
      </c>
      <c r="AM77" s="201">
        <v>0</v>
      </c>
      <c r="AN77" s="201">
        <v>0</v>
      </c>
      <c r="AO77" s="201">
        <v>90.29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1.98</v>
      </c>
      <c r="AD78" s="201">
        <v>2.48</v>
      </c>
      <c r="AE78" s="201">
        <v>0</v>
      </c>
      <c r="AF78" s="201">
        <v>0</v>
      </c>
      <c r="AG78" s="201">
        <v>81.08</v>
      </c>
      <c r="AH78" s="201">
        <v>0</v>
      </c>
      <c r="AI78" s="201">
        <v>9.01</v>
      </c>
      <c r="AJ78" s="201">
        <v>0</v>
      </c>
      <c r="AK78" s="201">
        <v>3.65</v>
      </c>
      <c r="AL78" s="201">
        <v>0</v>
      </c>
      <c r="AM78" s="201">
        <v>0</v>
      </c>
      <c r="AN78" s="201">
        <v>0</v>
      </c>
      <c r="AO78" s="201">
        <v>90.29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1.98</v>
      </c>
      <c r="AD79" s="201">
        <v>2.48</v>
      </c>
      <c r="AE79" s="201">
        <v>0</v>
      </c>
      <c r="AF79" s="201">
        <v>0</v>
      </c>
      <c r="AG79" s="201">
        <v>81.08</v>
      </c>
      <c r="AH79" s="201">
        <v>0</v>
      </c>
      <c r="AI79" s="201">
        <v>9.01</v>
      </c>
      <c r="AJ79" s="201">
        <v>0</v>
      </c>
      <c r="AK79" s="201">
        <v>3.65</v>
      </c>
      <c r="AL79" s="201">
        <v>0</v>
      </c>
      <c r="AM79" s="201">
        <v>0</v>
      </c>
      <c r="AN79" s="201">
        <v>0</v>
      </c>
      <c r="AO79" s="201">
        <v>90.29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1.98</v>
      </c>
      <c r="AD80" s="201">
        <v>2.48</v>
      </c>
      <c r="AE80" s="201">
        <v>0</v>
      </c>
      <c r="AF80" s="201">
        <v>0</v>
      </c>
      <c r="AG80" s="201">
        <v>81.08</v>
      </c>
      <c r="AH80" s="201">
        <v>0</v>
      </c>
      <c r="AI80" s="201">
        <v>9.01</v>
      </c>
      <c r="AJ80" s="201">
        <v>0</v>
      </c>
      <c r="AK80" s="201">
        <v>3.65</v>
      </c>
      <c r="AL80" s="201">
        <v>0</v>
      </c>
      <c r="AM80" s="201">
        <v>0</v>
      </c>
      <c r="AN80" s="201">
        <v>0</v>
      </c>
      <c r="AO80" s="201">
        <v>90.29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1.98</v>
      </c>
      <c r="AD81" s="201">
        <v>2.48</v>
      </c>
      <c r="AE81" s="201">
        <v>0</v>
      </c>
      <c r="AF81" s="201">
        <v>0</v>
      </c>
      <c r="AG81" s="201">
        <v>81.08</v>
      </c>
      <c r="AH81" s="201">
        <v>0</v>
      </c>
      <c r="AI81" s="201">
        <v>9.01</v>
      </c>
      <c r="AJ81" s="201">
        <v>0</v>
      </c>
      <c r="AK81" s="201">
        <v>3.65</v>
      </c>
      <c r="AL81" s="201">
        <v>0</v>
      </c>
      <c r="AM81" s="201">
        <v>0</v>
      </c>
      <c r="AN81" s="201">
        <v>0</v>
      </c>
      <c r="AO81" s="201">
        <v>90.29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1.98</v>
      </c>
      <c r="AD82" s="201">
        <v>2.48</v>
      </c>
      <c r="AE82" s="201">
        <v>0</v>
      </c>
      <c r="AF82" s="201">
        <v>0</v>
      </c>
      <c r="AG82" s="201">
        <v>81.08</v>
      </c>
      <c r="AH82" s="201">
        <v>0</v>
      </c>
      <c r="AI82" s="201">
        <v>9.01</v>
      </c>
      <c r="AJ82" s="201">
        <v>0</v>
      </c>
      <c r="AK82" s="201">
        <v>3.65</v>
      </c>
      <c r="AL82" s="201">
        <v>0</v>
      </c>
      <c r="AM82" s="201">
        <v>0</v>
      </c>
      <c r="AN82" s="201">
        <v>0</v>
      </c>
      <c r="AO82" s="201">
        <v>90.29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1.98</v>
      </c>
      <c r="AD83" s="201">
        <v>2.48</v>
      </c>
      <c r="AE83" s="201">
        <v>0</v>
      </c>
      <c r="AF83" s="201">
        <v>0</v>
      </c>
      <c r="AG83" s="201">
        <v>81.08</v>
      </c>
      <c r="AH83" s="201">
        <v>0</v>
      </c>
      <c r="AI83" s="201">
        <v>9.01</v>
      </c>
      <c r="AJ83" s="201">
        <v>0</v>
      </c>
      <c r="AK83" s="201">
        <v>3.65</v>
      </c>
      <c r="AL83" s="201">
        <v>0</v>
      </c>
      <c r="AM83" s="201">
        <v>0</v>
      </c>
      <c r="AN83" s="201">
        <v>0</v>
      </c>
      <c r="AO83" s="201">
        <v>92.11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1.98</v>
      </c>
      <c r="AD84" s="201">
        <v>2.48</v>
      </c>
      <c r="AE84" s="201">
        <v>0</v>
      </c>
      <c r="AF84" s="201">
        <v>0</v>
      </c>
      <c r="AG84" s="201">
        <v>81.08</v>
      </c>
      <c r="AH84" s="201">
        <v>0</v>
      </c>
      <c r="AI84" s="201">
        <v>9.01</v>
      </c>
      <c r="AJ84" s="201">
        <v>0</v>
      </c>
      <c r="AK84" s="201">
        <v>3.65</v>
      </c>
      <c r="AL84" s="201">
        <v>0</v>
      </c>
      <c r="AM84" s="201">
        <v>0</v>
      </c>
      <c r="AN84" s="201">
        <v>0</v>
      </c>
      <c r="AO84" s="201">
        <v>92.11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1.98</v>
      </c>
      <c r="AD85" s="201">
        <v>2.48</v>
      </c>
      <c r="AE85" s="201">
        <v>0</v>
      </c>
      <c r="AF85" s="201">
        <v>0</v>
      </c>
      <c r="AG85" s="201">
        <v>81.08</v>
      </c>
      <c r="AH85" s="201">
        <v>0</v>
      </c>
      <c r="AI85" s="201">
        <v>9.01</v>
      </c>
      <c r="AJ85" s="201">
        <v>0</v>
      </c>
      <c r="AK85" s="201">
        <v>3.65</v>
      </c>
      <c r="AL85" s="201">
        <v>0</v>
      </c>
      <c r="AM85" s="201">
        <v>0</v>
      </c>
      <c r="AN85" s="201">
        <v>0</v>
      </c>
      <c r="AO85" s="201">
        <v>92.11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1.98</v>
      </c>
      <c r="AD86" s="201">
        <v>2.48</v>
      </c>
      <c r="AE86" s="201">
        <v>0</v>
      </c>
      <c r="AF86" s="201">
        <v>0</v>
      </c>
      <c r="AG86" s="201">
        <v>81.08</v>
      </c>
      <c r="AH86" s="201">
        <v>0</v>
      </c>
      <c r="AI86" s="201">
        <v>9.01</v>
      </c>
      <c r="AJ86" s="201">
        <v>0</v>
      </c>
      <c r="AK86" s="201">
        <v>3.65</v>
      </c>
      <c r="AL86" s="201">
        <v>0</v>
      </c>
      <c r="AM86" s="201">
        <v>0</v>
      </c>
      <c r="AN86" s="201">
        <v>0</v>
      </c>
      <c r="AO86" s="201">
        <v>92.11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1.98</v>
      </c>
      <c r="AD87" s="201">
        <v>2.48</v>
      </c>
      <c r="AE87" s="201">
        <v>0</v>
      </c>
      <c r="AF87" s="201">
        <v>0</v>
      </c>
      <c r="AG87" s="201">
        <v>81.08</v>
      </c>
      <c r="AH87" s="201">
        <v>0</v>
      </c>
      <c r="AI87" s="201">
        <v>9.01</v>
      </c>
      <c r="AJ87" s="201">
        <v>0</v>
      </c>
      <c r="AK87" s="201">
        <v>3.65</v>
      </c>
      <c r="AL87" s="201">
        <v>0</v>
      </c>
      <c r="AM87" s="201">
        <v>0</v>
      </c>
      <c r="AN87" s="201">
        <v>0</v>
      </c>
      <c r="AO87" s="201">
        <v>92.11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1.98</v>
      </c>
      <c r="AD88" s="201">
        <v>2.48</v>
      </c>
      <c r="AE88" s="201">
        <v>0</v>
      </c>
      <c r="AF88" s="201">
        <v>0</v>
      </c>
      <c r="AG88" s="201">
        <v>81.08</v>
      </c>
      <c r="AH88" s="201">
        <v>0</v>
      </c>
      <c r="AI88" s="201">
        <v>9.01</v>
      </c>
      <c r="AJ88" s="201">
        <v>0</v>
      </c>
      <c r="AK88" s="201">
        <v>3.65</v>
      </c>
      <c r="AL88" s="201">
        <v>0</v>
      </c>
      <c r="AM88" s="201">
        <v>0</v>
      </c>
      <c r="AN88" s="201">
        <v>0</v>
      </c>
      <c r="AO88" s="201">
        <v>92.11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1.98</v>
      </c>
      <c r="AD89" s="201">
        <v>2.48</v>
      </c>
      <c r="AE89" s="201">
        <v>0</v>
      </c>
      <c r="AF89" s="201">
        <v>0</v>
      </c>
      <c r="AG89" s="201">
        <v>81.08</v>
      </c>
      <c r="AH89" s="201">
        <v>0</v>
      </c>
      <c r="AI89" s="201">
        <v>9.01</v>
      </c>
      <c r="AJ89" s="201">
        <v>0</v>
      </c>
      <c r="AK89" s="201">
        <v>3.65</v>
      </c>
      <c r="AL89" s="201">
        <v>0</v>
      </c>
      <c r="AM89" s="201">
        <v>0</v>
      </c>
      <c r="AN89" s="201">
        <v>0</v>
      </c>
      <c r="AO89" s="201">
        <v>92.11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1.98</v>
      </c>
      <c r="AD90" s="201">
        <v>2.48</v>
      </c>
      <c r="AE90" s="201">
        <v>0</v>
      </c>
      <c r="AF90" s="201">
        <v>0</v>
      </c>
      <c r="AG90" s="201">
        <v>81.08</v>
      </c>
      <c r="AH90" s="201">
        <v>0</v>
      </c>
      <c r="AI90" s="201">
        <v>9.01</v>
      </c>
      <c r="AJ90" s="201">
        <v>0</v>
      </c>
      <c r="AK90" s="201">
        <v>3.65</v>
      </c>
      <c r="AL90" s="201">
        <v>0</v>
      </c>
      <c r="AM90" s="201">
        <v>0</v>
      </c>
      <c r="AN90" s="201">
        <v>0</v>
      </c>
      <c r="AO90" s="201">
        <v>92.11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1.98</v>
      </c>
      <c r="AD91" s="201">
        <v>2.48</v>
      </c>
      <c r="AE91" s="201">
        <v>0</v>
      </c>
      <c r="AF91" s="201">
        <v>0</v>
      </c>
      <c r="AG91" s="201">
        <v>81.08</v>
      </c>
      <c r="AH91" s="201">
        <v>0</v>
      </c>
      <c r="AI91" s="201">
        <v>9.01</v>
      </c>
      <c r="AJ91" s="201">
        <v>0</v>
      </c>
      <c r="AK91" s="201">
        <v>3.65</v>
      </c>
      <c r="AL91" s="201">
        <v>0</v>
      </c>
      <c r="AM91" s="201">
        <v>0</v>
      </c>
      <c r="AN91" s="201">
        <v>0</v>
      </c>
      <c r="AO91" s="201">
        <v>92.11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1.98</v>
      </c>
      <c r="AD92" s="201">
        <v>2.48</v>
      </c>
      <c r="AE92" s="201">
        <v>0</v>
      </c>
      <c r="AF92" s="201">
        <v>0</v>
      </c>
      <c r="AG92" s="201">
        <v>81.08</v>
      </c>
      <c r="AH92" s="201">
        <v>0</v>
      </c>
      <c r="AI92" s="201">
        <v>9.01</v>
      </c>
      <c r="AJ92" s="201">
        <v>0</v>
      </c>
      <c r="AK92" s="201">
        <v>3.65</v>
      </c>
      <c r="AL92" s="201">
        <v>0</v>
      </c>
      <c r="AM92" s="201">
        <v>0</v>
      </c>
      <c r="AN92" s="201">
        <v>0</v>
      </c>
      <c r="AO92" s="201">
        <v>92.11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1.98</v>
      </c>
      <c r="AD93" s="201">
        <v>2.48</v>
      </c>
      <c r="AE93" s="201">
        <v>0</v>
      </c>
      <c r="AF93" s="201">
        <v>0</v>
      </c>
      <c r="AG93" s="201">
        <v>81.08</v>
      </c>
      <c r="AH93" s="201">
        <v>0</v>
      </c>
      <c r="AI93" s="201">
        <v>9.01</v>
      </c>
      <c r="AJ93" s="201">
        <v>0</v>
      </c>
      <c r="AK93" s="201">
        <v>3.65</v>
      </c>
      <c r="AL93" s="201">
        <v>0</v>
      </c>
      <c r="AM93" s="201">
        <v>0</v>
      </c>
      <c r="AN93" s="201">
        <v>0</v>
      </c>
      <c r="AO93" s="201">
        <v>92.11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1.98</v>
      </c>
      <c r="AD94" s="201">
        <v>2.48</v>
      </c>
      <c r="AE94" s="201">
        <v>0</v>
      </c>
      <c r="AF94" s="201">
        <v>0</v>
      </c>
      <c r="AG94" s="201">
        <v>81.08</v>
      </c>
      <c r="AH94" s="201">
        <v>0</v>
      </c>
      <c r="AI94" s="201">
        <v>9.01</v>
      </c>
      <c r="AJ94" s="201">
        <v>0</v>
      </c>
      <c r="AK94" s="201">
        <v>3.65</v>
      </c>
      <c r="AL94" s="201">
        <v>0</v>
      </c>
      <c r="AM94" s="201">
        <v>0</v>
      </c>
      <c r="AN94" s="201">
        <v>0</v>
      </c>
      <c r="AO94" s="201">
        <v>92.11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1.98</v>
      </c>
      <c r="AD95" s="201">
        <v>2.48</v>
      </c>
      <c r="AE95" s="201">
        <v>0</v>
      </c>
      <c r="AF95" s="201">
        <v>0</v>
      </c>
      <c r="AG95" s="201">
        <v>81.08</v>
      </c>
      <c r="AH95" s="201">
        <v>0</v>
      </c>
      <c r="AI95" s="201">
        <v>9.01</v>
      </c>
      <c r="AJ95" s="201">
        <v>0</v>
      </c>
      <c r="AK95" s="201">
        <v>3.65</v>
      </c>
      <c r="AL95" s="201">
        <v>0</v>
      </c>
      <c r="AM95" s="201">
        <v>0</v>
      </c>
      <c r="AN95" s="201">
        <v>0</v>
      </c>
      <c r="AO95" s="201">
        <v>92.11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1.98</v>
      </c>
      <c r="AD96" s="201">
        <v>2.48</v>
      </c>
      <c r="AE96" s="201">
        <v>0</v>
      </c>
      <c r="AF96" s="201">
        <v>0</v>
      </c>
      <c r="AG96" s="201">
        <v>81.08</v>
      </c>
      <c r="AH96" s="201">
        <v>0</v>
      </c>
      <c r="AI96" s="201">
        <v>9.01</v>
      </c>
      <c r="AJ96" s="201">
        <v>0</v>
      </c>
      <c r="AK96" s="201">
        <v>3.65</v>
      </c>
      <c r="AL96" s="201">
        <v>0</v>
      </c>
      <c r="AM96" s="201">
        <v>0</v>
      </c>
      <c r="AN96" s="201">
        <v>0</v>
      </c>
      <c r="AO96" s="201">
        <v>92.11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1.98</v>
      </c>
      <c r="AD97" s="201">
        <v>2.48</v>
      </c>
      <c r="AE97" s="201">
        <v>0</v>
      </c>
      <c r="AF97" s="201">
        <v>0</v>
      </c>
      <c r="AG97" s="201">
        <v>81.08</v>
      </c>
      <c r="AH97" s="201">
        <v>0</v>
      </c>
      <c r="AI97" s="201">
        <v>9.01</v>
      </c>
      <c r="AJ97" s="201">
        <v>0</v>
      </c>
      <c r="AK97" s="201">
        <v>3.65</v>
      </c>
      <c r="AL97" s="201">
        <v>0</v>
      </c>
      <c r="AM97" s="201">
        <v>0</v>
      </c>
      <c r="AN97" s="201">
        <v>0</v>
      </c>
      <c r="AO97" s="201">
        <v>92.11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1.98</v>
      </c>
      <c r="AD98" s="201">
        <v>2.48</v>
      </c>
      <c r="AE98" s="201">
        <v>0</v>
      </c>
      <c r="AF98" s="201">
        <v>0</v>
      </c>
      <c r="AG98" s="201">
        <v>81.08</v>
      </c>
      <c r="AH98" s="201">
        <v>0</v>
      </c>
      <c r="AI98" s="201">
        <v>9.01</v>
      </c>
      <c r="AJ98" s="201">
        <v>0</v>
      </c>
      <c r="AK98" s="201">
        <v>3.65</v>
      </c>
      <c r="AL98" s="201">
        <v>0</v>
      </c>
      <c r="AM98" s="201">
        <v>0</v>
      </c>
      <c r="AN98" s="201">
        <v>0</v>
      </c>
      <c r="AO98" s="201">
        <v>92.11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4.7519999999999937E-2</v>
      </c>
      <c r="AD99">
        <f t="shared" si="0"/>
        <v>5.9519999999999906E-2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0.21623999999999985</v>
      </c>
      <c r="AJ99">
        <f t="shared" si="0"/>
        <v>0</v>
      </c>
      <c r="AK99">
        <f t="shared" si="0"/>
        <v>8.7599999999999928E-2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2.1924399999999999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13.11</v>
      </c>
      <c r="E3" s="201">
        <v>0</v>
      </c>
      <c r="F3" s="201">
        <v>0</v>
      </c>
      <c r="G3" s="201">
        <v>21.32</v>
      </c>
      <c r="H3" s="201">
        <v>0</v>
      </c>
      <c r="I3" s="201">
        <v>0</v>
      </c>
      <c r="J3" s="201">
        <v>26.9</v>
      </c>
      <c r="K3" s="201">
        <v>4.47</v>
      </c>
      <c r="L3" s="201">
        <v>260.06</v>
      </c>
      <c r="M3" s="201">
        <v>0.93</v>
      </c>
      <c r="N3" s="201">
        <v>1.2</v>
      </c>
      <c r="O3" s="201">
        <v>0</v>
      </c>
      <c r="P3" s="201">
        <v>1.41</v>
      </c>
      <c r="Q3" s="201">
        <v>1.42</v>
      </c>
      <c r="R3" s="201">
        <v>6.11</v>
      </c>
      <c r="S3" s="201">
        <v>3.75</v>
      </c>
      <c r="T3" s="201">
        <v>0</v>
      </c>
      <c r="U3" s="201">
        <v>0.85</v>
      </c>
      <c r="V3" s="201">
        <v>2.98</v>
      </c>
      <c r="W3" s="201">
        <v>0.47</v>
      </c>
      <c r="X3" s="201">
        <v>1.75</v>
      </c>
      <c r="Y3" s="201">
        <v>0</v>
      </c>
      <c r="Z3" s="201">
        <v>58.35</v>
      </c>
      <c r="AA3" s="201">
        <v>19.93</v>
      </c>
      <c r="AB3" s="201">
        <v>0</v>
      </c>
      <c r="AC3" s="201">
        <v>11.87</v>
      </c>
      <c r="AD3" s="201">
        <v>14.84</v>
      </c>
      <c r="AE3" s="201">
        <v>0</v>
      </c>
      <c r="AF3" s="201">
        <v>0</v>
      </c>
      <c r="AG3" s="201">
        <v>52.06</v>
      </c>
      <c r="AH3" s="201">
        <v>0</v>
      </c>
      <c r="AI3" s="201">
        <v>5.78</v>
      </c>
      <c r="AJ3" s="201">
        <v>0</v>
      </c>
      <c r="AK3" s="201">
        <v>10.89</v>
      </c>
      <c r="AL3" s="201">
        <v>0</v>
      </c>
      <c r="AM3" s="201">
        <v>0</v>
      </c>
      <c r="AN3" s="201">
        <v>0</v>
      </c>
      <c r="AO3" s="201">
        <v>274.62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13.11</v>
      </c>
      <c r="E4" s="201">
        <v>0</v>
      </c>
      <c r="F4" s="201">
        <v>0</v>
      </c>
      <c r="G4" s="201">
        <v>21.32</v>
      </c>
      <c r="H4" s="201">
        <v>0</v>
      </c>
      <c r="I4" s="201">
        <v>0</v>
      </c>
      <c r="J4" s="201">
        <v>26.9</v>
      </c>
      <c r="K4" s="201">
        <v>4.47</v>
      </c>
      <c r="L4" s="201">
        <v>260.06</v>
      </c>
      <c r="M4" s="201">
        <v>0.93</v>
      </c>
      <c r="N4" s="201">
        <v>1.2</v>
      </c>
      <c r="O4" s="201">
        <v>0</v>
      </c>
      <c r="P4" s="201">
        <v>1.41</v>
      </c>
      <c r="Q4" s="201">
        <v>1.42</v>
      </c>
      <c r="R4" s="201">
        <v>6.05</v>
      </c>
      <c r="S4" s="201">
        <v>3.75</v>
      </c>
      <c r="T4" s="201">
        <v>0</v>
      </c>
      <c r="U4" s="201">
        <v>0.85</v>
      </c>
      <c r="V4" s="201">
        <v>2.98</v>
      </c>
      <c r="W4" s="201">
        <v>0.47</v>
      </c>
      <c r="X4" s="201">
        <v>1.75</v>
      </c>
      <c r="Y4" s="201">
        <v>0</v>
      </c>
      <c r="Z4" s="201">
        <v>58.35</v>
      </c>
      <c r="AA4" s="201">
        <v>19.93</v>
      </c>
      <c r="AB4" s="201">
        <v>0</v>
      </c>
      <c r="AC4" s="201">
        <v>11.87</v>
      </c>
      <c r="AD4" s="201">
        <v>14.84</v>
      </c>
      <c r="AE4" s="201">
        <v>0</v>
      </c>
      <c r="AF4" s="201">
        <v>0</v>
      </c>
      <c r="AG4" s="201">
        <v>52.06</v>
      </c>
      <c r="AH4" s="201">
        <v>0</v>
      </c>
      <c r="AI4" s="201">
        <v>5.78</v>
      </c>
      <c r="AJ4" s="201">
        <v>0</v>
      </c>
      <c r="AK4" s="201">
        <v>10.89</v>
      </c>
      <c r="AL4" s="201">
        <v>0</v>
      </c>
      <c r="AM4" s="201">
        <v>0</v>
      </c>
      <c r="AN4" s="201">
        <v>0</v>
      </c>
      <c r="AO4" s="201">
        <v>274.62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13.11</v>
      </c>
      <c r="E5" s="201">
        <v>0</v>
      </c>
      <c r="F5" s="201">
        <v>0</v>
      </c>
      <c r="G5" s="201">
        <v>21.32</v>
      </c>
      <c r="H5" s="201">
        <v>0</v>
      </c>
      <c r="I5" s="201">
        <v>0</v>
      </c>
      <c r="J5" s="201">
        <v>26.9</v>
      </c>
      <c r="K5" s="201">
        <v>4.47</v>
      </c>
      <c r="L5" s="201">
        <v>260.06</v>
      </c>
      <c r="M5" s="201">
        <v>0.93</v>
      </c>
      <c r="N5" s="201">
        <v>1.2</v>
      </c>
      <c r="O5" s="201">
        <v>0</v>
      </c>
      <c r="P5" s="201">
        <v>1.41</v>
      </c>
      <c r="Q5" s="201">
        <v>1.42</v>
      </c>
      <c r="R5" s="201">
        <v>6.05</v>
      </c>
      <c r="S5" s="201">
        <v>3.75</v>
      </c>
      <c r="T5" s="201">
        <v>0</v>
      </c>
      <c r="U5" s="201">
        <v>0.85</v>
      </c>
      <c r="V5" s="201">
        <v>2.93</v>
      </c>
      <c r="W5" s="201">
        <v>0.47</v>
      </c>
      <c r="X5" s="201">
        <v>1.75</v>
      </c>
      <c r="Y5" s="201">
        <v>0</v>
      </c>
      <c r="Z5" s="201">
        <v>58.35</v>
      </c>
      <c r="AA5" s="201">
        <v>19.850000000000001</v>
      </c>
      <c r="AB5" s="201">
        <v>0</v>
      </c>
      <c r="AC5" s="201">
        <v>11.87</v>
      </c>
      <c r="AD5" s="201">
        <v>14.84</v>
      </c>
      <c r="AE5" s="201">
        <v>0</v>
      </c>
      <c r="AF5" s="201">
        <v>0</v>
      </c>
      <c r="AG5" s="201">
        <v>52.06</v>
      </c>
      <c r="AH5" s="201">
        <v>0</v>
      </c>
      <c r="AI5" s="201">
        <v>5.78</v>
      </c>
      <c r="AJ5" s="201">
        <v>0</v>
      </c>
      <c r="AK5" s="201">
        <v>10.89</v>
      </c>
      <c r="AL5" s="201">
        <v>0</v>
      </c>
      <c r="AM5" s="201">
        <v>0</v>
      </c>
      <c r="AN5" s="201">
        <v>0</v>
      </c>
      <c r="AO5" s="201">
        <v>274.62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13.11</v>
      </c>
      <c r="E6" s="201">
        <v>0</v>
      </c>
      <c r="F6" s="201">
        <v>0</v>
      </c>
      <c r="G6" s="201">
        <v>21.32</v>
      </c>
      <c r="H6" s="201">
        <v>0</v>
      </c>
      <c r="I6" s="201">
        <v>0</v>
      </c>
      <c r="J6" s="201">
        <v>26.9</v>
      </c>
      <c r="K6" s="201">
        <v>4.47</v>
      </c>
      <c r="L6" s="201">
        <v>260.06</v>
      </c>
      <c r="M6" s="201">
        <v>0.93</v>
      </c>
      <c r="N6" s="201">
        <v>1.2</v>
      </c>
      <c r="O6" s="201">
        <v>0</v>
      </c>
      <c r="P6" s="201">
        <v>1.41</v>
      </c>
      <c r="Q6" s="201">
        <v>1.42</v>
      </c>
      <c r="R6" s="201">
        <v>6.05</v>
      </c>
      <c r="S6" s="201">
        <v>3.75</v>
      </c>
      <c r="T6" s="201">
        <v>0</v>
      </c>
      <c r="U6" s="201">
        <v>0.85</v>
      </c>
      <c r="V6" s="201">
        <v>2.97</v>
      </c>
      <c r="W6" s="201">
        <v>0.47</v>
      </c>
      <c r="X6" s="201">
        <v>1.75</v>
      </c>
      <c r="Y6" s="201">
        <v>0</v>
      </c>
      <c r="Z6" s="201">
        <v>58.14</v>
      </c>
      <c r="AA6" s="201">
        <v>19.850000000000001</v>
      </c>
      <c r="AB6" s="201">
        <v>0</v>
      </c>
      <c r="AC6" s="201">
        <v>11.87</v>
      </c>
      <c r="AD6" s="201">
        <v>14.84</v>
      </c>
      <c r="AE6" s="201">
        <v>0</v>
      </c>
      <c r="AF6" s="201">
        <v>0</v>
      </c>
      <c r="AG6" s="201">
        <v>52.06</v>
      </c>
      <c r="AH6" s="201">
        <v>0</v>
      </c>
      <c r="AI6" s="201">
        <v>5.78</v>
      </c>
      <c r="AJ6" s="201">
        <v>0</v>
      </c>
      <c r="AK6" s="201">
        <v>10.89</v>
      </c>
      <c r="AL6" s="201">
        <v>0</v>
      </c>
      <c r="AM6" s="201">
        <v>0</v>
      </c>
      <c r="AN6" s="201">
        <v>0</v>
      </c>
      <c r="AO6" s="201">
        <v>274.62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13.11</v>
      </c>
      <c r="E7" s="201">
        <v>0</v>
      </c>
      <c r="F7" s="201">
        <v>0</v>
      </c>
      <c r="G7" s="201">
        <v>21.32</v>
      </c>
      <c r="H7" s="201">
        <v>0</v>
      </c>
      <c r="I7" s="201">
        <v>0</v>
      </c>
      <c r="J7" s="201">
        <v>26.9</v>
      </c>
      <c r="K7" s="201">
        <v>4.47</v>
      </c>
      <c r="L7" s="201">
        <v>260.06</v>
      </c>
      <c r="M7" s="201">
        <v>0.93</v>
      </c>
      <c r="N7" s="201">
        <v>1.2</v>
      </c>
      <c r="O7" s="201">
        <v>0</v>
      </c>
      <c r="P7" s="201">
        <v>1.41</v>
      </c>
      <c r="Q7" s="201">
        <v>1.42</v>
      </c>
      <c r="R7" s="201">
        <v>6.01</v>
      </c>
      <c r="S7" s="201">
        <v>3.75</v>
      </c>
      <c r="T7" s="201">
        <v>0</v>
      </c>
      <c r="U7" s="201">
        <v>0.85</v>
      </c>
      <c r="V7" s="201">
        <v>2.98</v>
      </c>
      <c r="W7" s="201">
        <v>6.65</v>
      </c>
      <c r="X7" s="201">
        <v>11.42</v>
      </c>
      <c r="Y7" s="201">
        <v>0</v>
      </c>
      <c r="Z7" s="201">
        <v>58.35</v>
      </c>
      <c r="AA7" s="201">
        <v>19.940000000000001</v>
      </c>
      <c r="AB7" s="201">
        <v>0</v>
      </c>
      <c r="AC7" s="201">
        <v>11.87</v>
      </c>
      <c r="AD7" s="201">
        <v>14.84</v>
      </c>
      <c r="AE7" s="201">
        <v>0</v>
      </c>
      <c r="AF7" s="201">
        <v>0</v>
      </c>
      <c r="AG7" s="201">
        <v>52.06</v>
      </c>
      <c r="AH7" s="201">
        <v>0</v>
      </c>
      <c r="AI7" s="201">
        <v>5.78</v>
      </c>
      <c r="AJ7" s="201">
        <v>0</v>
      </c>
      <c r="AK7" s="201">
        <v>10.89</v>
      </c>
      <c r="AL7" s="201">
        <v>0</v>
      </c>
      <c r="AM7" s="201">
        <v>0</v>
      </c>
      <c r="AN7" s="201">
        <v>0</v>
      </c>
      <c r="AO7" s="201">
        <v>274.62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13.11</v>
      </c>
      <c r="E8" s="201">
        <v>0</v>
      </c>
      <c r="F8" s="201">
        <v>0</v>
      </c>
      <c r="G8" s="201">
        <v>21.32</v>
      </c>
      <c r="H8" s="201">
        <v>0</v>
      </c>
      <c r="I8" s="201">
        <v>0</v>
      </c>
      <c r="J8" s="201">
        <v>26.9</v>
      </c>
      <c r="K8" s="201">
        <v>4.47</v>
      </c>
      <c r="L8" s="201">
        <v>260.06</v>
      </c>
      <c r="M8" s="201">
        <v>0.93</v>
      </c>
      <c r="N8" s="201">
        <v>1.2</v>
      </c>
      <c r="O8" s="201">
        <v>0</v>
      </c>
      <c r="P8" s="201">
        <v>1.41</v>
      </c>
      <c r="Q8" s="201">
        <v>1.42</v>
      </c>
      <c r="R8" s="201">
        <v>6.01</v>
      </c>
      <c r="S8" s="201">
        <v>3.75</v>
      </c>
      <c r="T8" s="201">
        <v>0</v>
      </c>
      <c r="U8" s="201">
        <v>0.85</v>
      </c>
      <c r="V8" s="201">
        <v>2.98</v>
      </c>
      <c r="W8" s="201">
        <v>6.65</v>
      </c>
      <c r="X8" s="201">
        <v>11.42</v>
      </c>
      <c r="Y8" s="201">
        <v>0</v>
      </c>
      <c r="Z8" s="201">
        <v>58.35</v>
      </c>
      <c r="AA8" s="201">
        <v>19.940000000000001</v>
      </c>
      <c r="AB8" s="201">
        <v>0</v>
      </c>
      <c r="AC8" s="201">
        <v>11.87</v>
      </c>
      <c r="AD8" s="201">
        <v>14.84</v>
      </c>
      <c r="AE8" s="201">
        <v>0</v>
      </c>
      <c r="AF8" s="201">
        <v>0</v>
      </c>
      <c r="AG8" s="201">
        <v>52.06</v>
      </c>
      <c r="AH8" s="201">
        <v>0</v>
      </c>
      <c r="AI8" s="201">
        <v>5.78</v>
      </c>
      <c r="AJ8" s="201">
        <v>0</v>
      </c>
      <c r="AK8" s="201">
        <v>10.89</v>
      </c>
      <c r="AL8" s="201">
        <v>0</v>
      </c>
      <c r="AM8" s="201">
        <v>0</v>
      </c>
      <c r="AN8" s="201">
        <v>0</v>
      </c>
      <c r="AO8" s="201">
        <v>274.62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13.11</v>
      </c>
      <c r="E9" s="201">
        <v>0</v>
      </c>
      <c r="F9" s="201">
        <v>0</v>
      </c>
      <c r="G9" s="201">
        <v>21.32</v>
      </c>
      <c r="H9" s="201">
        <v>0</v>
      </c>
      <c r="I9" s="201">
        <v>0</v>
      </c>
      <c r="J9" s="201">
        <v>26.9</v>
      </c>
      <c r="K9" s="201">
        <v>4.47</v>
      </c>
      <c r="L9" s="201">
        <v>260.06</v>
      </c>
      <c r="M9" s="201">
        <v>0.93</v>
      </c>
      <c r="N9" s="201">
        <v>1.2</v>
      </c>
      <c r="O9" s="201">
        <v>0</v>
      </c>
      <c r="P9" s="201">
        <v>1.41</v>
      </c>
      <c r="Q9" s="201">
        <v>1.42</v>
      </c>
      <c r="R9" s="201">
        <v>6.01</v>
      </c>
      <c r="S9" s="201">
        <v>3.75</v>
      </c>
      <c r="T9" s="201">
        <v>0</v>
      </c>
      <c r="U9" s="201">
        <v>0.85</v>
      </c>
      <c r="V9" s="201">
        <v>2.98</v>
      </c>
      <c r="W9" s="201">
        <v>6.65</v>
      </c>
      <c r="X9" s="201">
        <v>11.42</v>
      </c>
      <c r="Y9" s="201">
        <v>0</v>
      </c>
      <c r="Z9" s="201">
        <v>58.35</v>
      </c>
      <c r="AA9" s="201">
        <v>19.940000000000001</v>
      </c>
      <c r="AB9" s="201">
        <v>0</v>
      </c>
      <c r="AC9" s="201">
        <v>11.87</v>
      </c>
      <c r="AD9" s="201">
        <v>14.84</v>
      </c>
      <c r="AE9" s="201">
        <v>0</v>
      </c>
      <c r="AF9" s="201">
        <v>0</v>
      </c>
      <c r="AG9" s="201">
        <v>52.06</v>
      </c>
      <c r="AH9" s="201">
        <v>0</v>
      </c>
      <c r="AI9" s="201">
        <v>5.78</v>
      </c>
      <c r="AJ9" s="201">
        <v>0</v>
      </c>
      <c r="AK9" s="201">
        <v>10.89</v>
      </c>
      <c r="AL9" s="201">
        <v>0</v>
      </c>
      <c r="AM9" s="201">
        <v>0</v>
      </c>
      <c r="AN9" s="201">
        <v>0</v>
      </c>
      <c r="AO9" s="201">
        <v>274.62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13.11</v>
      </c>
      <c r="E10" s="201">
        <v>0</v>
      </c>
      <c r="F10" s="201">
        <v>0</v>
      </c>
      <c r="G10" s="201">
        <v>21.32</v>
      </c>
      <c r="H10" s="201">
        <v>0</v>
      </c>
      <c r="I10" s="201">
        <v>0</v>
      </c>
      <c r="J10" s="201">
        <v>26.9</v>
      </c>
      <c r="K10" s="201">
        <v>4.47</v>
      </c>
      <c r="L10" s="201">
        <v>260.06</v>
      </c>
      <c r="M10" s="201">
        <v>0.93</v>
      </c>
      <c r="N10" s="201">
        <v>1.2</v>
      </c>
      <c r="O10" s="201">
        <v>0</v>
      </c>
      <c r="P10" s="201">
        <v>1.41</v>
      </c>
      <c r="Q10" s="201">
        <v>1.42</v>
      </c>
      <c r="R10" s="201">
        <v>6.01</v>
      </c>
      <c r="S10" s="201">
        <v>3.75</v>
      </c>
      <c r="T10" s="201">
        <v>0</v>
      </c>
      <c r="U10" s="201">
        <v>0.85</v>
      </c>
      <c r="V10" s="201">
        <v>2.98</v>
      </c>
      <c r="W10" s="201">
        <v>6.65</v>
      </c>
      <c r="X10" s="201">
        <v>11.42</v>
      </c>
      <c r="Y10" s="201">
        <v>0</v>
      </c>
      <c r="Z10" s="201">
        <v>58.35</v>
      </c>
      <c r="AA10" s="201">
        <v>19.940000000000001</v>
      </c>
      <c r="AB10" s="201">
        <v>0</v>
      </c>
      <c r="AC10" s="201">
        <v>11.87</v>
      </c>
      <c r="AD10" s="201">
        <v>14.84</v>
      </c>
      <c r="AE10" s="201">
        <v>0</v>
      </c>
      <c r="AF10" s="201">
        <v>0</v>
      </c>
      <c r="AG10" s="201">
        <v>52.06</v>
      </c>
      <c r="AH10" s="201">
        <v>0</v>
      </c>
      <c r="AI10" s="201">
        <v>5.78</v>
      </c>
      <c r="AJ10" s="201">
        <v>0</v>
      </c>
      <c r="AK10" s="201">
        <v>10.89</v>
      </c>
      <c r="AL10" s="201">
        <v>0</v>
      </c>
      <c r="AM10" s="201">
        <v>0</v>
      </c>
      <c r="AN10" s="201">
        <v>0</v>
      </c>
      <c r="AO10" s="201">
        <v>274.62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13.24</v>
      </c>
      <c r="E11" s="201">
        <v>0</v>
      </c>
      <c r="F11" s="201">
        <v>0</v>
      </c>
      <c r="G11" s="201">
        <v>21.32</v>
      </c>
      <c r="H11" s="201">
        <v>0</v>
      </c>
      <c r="I11" s="201">
        <v>0</v>
      </c>
      <c r="J11" s="201">
        <v>26.9</v>
      </c>
      <c r="K11" s="201">
        <v>4.47</v>
      </c>
      <c r="L11" s="201">
        <v>260.06</v>
      </c>
      <c r="M11" s="201">
        <v>0.93</v>
      </c>
      <c r="N11" s="201">
        <v>1.2</v>
      </c>
      <c r="O11" s="201">
        <v>0</v>
      </c>
      <c r="P11" s="201">
        <v>1.41</v>
      </c>
      <c r="Q11" s="201">
        <v>1.42</v>
      </c>
      <c r="R11" s="201">
        <v>6.05</v>
      </c>
      <c r="S11" s="201">
        <v>3.75</v>
      </c>
      <c r="T11" s="201">
        <v>0</v>
      </c>
      <c r="U11" s="201">
        <v>0.85</v>
      </c>
      <c r="V11" s="201">
        <v>3.53</v>
      </c>
      <c r="W11" s="201">
        <v>6.52</v>
      </c>
      <c r="X11" s="201">
        <v>10.88</v>
      </c>
      <c r="Y11" s="201">
        <v>0</v>
      </c>
      <c r="Z11" s="201">
        <v>58.05</v>
      </c>
      <c r="AA11" s="201">
        <v>19.850000000000001</v>
      </c>
      <c r="AB11" s="201">
        <v>0</v>
      </c>
      <c r="AC11" s="201">
        <v>11.87</v>
      </c>
      <c r="AD11" s="201">
        <v>14.84</v>
      </c>
      <c r="AE11" s="201">
        <v>0</v>
      </c>
      <c r="AF11" s="201">
        <v>0</v>
      </c>
      <c r="AG11" s="201">
        <v>52.06</v>
      </c>
      <c r="AH11" s="201">
        <v>0</v>
      </c>
      <c r="AI11" s="201">
        <v>5.78</v>
      </c>
      <c r="AJ11" s="201">
        <v>0</v>
      </c>
      <c r="AK11" s="201">
        <v>10.89</v>
      </c>
      <c r="AL11" s="201">
        <v>0</v>
      </c>
      <c r="AM11" s="201">
        <v>0</v>
      </c>
      <c r="AN11" s="201">
        <v>0</v>
      </c>
      <c r="AO11" s="201">
        <v>274.62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13.24</v>
      </c>
      <c r="E12" s="201">
        <v>0</v>
      </c>
      <c r="F12" s="201">
        <v>0</v>
      </c>
      <c r="G12" s="201">
        <v>21.32</v>
      </c>
      <c r="H12" s="201">
        <v>0</v>
      </c>
      <c r="I12" s="201">
        <v>0</v>
      </c>
      <c r="J12" s="201">
        <v>26.9</v>
      </c>
      <c r="K12" s="201">
        <v>4.47</v>
      </c>
      <c r="L12" s="201">
        <v>260.06</v>
      </c>
      <c r="M12" s="201">
        <v>0.93</v>
      </c>
      <c r="N12" s="201">
        <v>1.2</v>
      </c>
      <c r="O12" s="201">
        <v>0</v>
      </c>
      <c r="P12" s="201">
        <v>1.41</v>
      </c>
      <c r="Q12" s="201">
        <v>1.42</v>
      </c>
      <c r="R12" s="201">
        <v>6.05</v>
      </c>
      <c r="S12" s="201">
        <v>3.75</v>
      </c>
      <c r="T12" s="201">
        <v>0</v>
      </c>
      <c r="U12" s="201">
        <v>0.85</v>
      </c>
      <c r="V12" s="201">
        <v>2.98</v>
      </c>
      <c r="W12" s="201">
        <v>6.52</v>
      </c>
      <c r="X12" s="201">
        <v>10.88</v>
      </c>
      <c r="Y12" s="201">
        <v>0</v>
      </c>
      <c r="Z12" s="201">
        <v>58.05</v>
      </c>
      <c r="AA12" s="201">
        <v>19.850000000000001</v>
      </c>
      <c r="AB12" s="201">
        <v>0</v>
      </c>
      <c r="AC12" s="201">
        <v>11.87</v>
      </c>
      <c r="AD12" s="201">
        <v>14.84</v>
      </c>
      <c r="AE12" s="201">
        <v>0</v>
      </c>
      <c r="AF12" s="201">
        <v>0</v>
      </c>
      <c r="AG12" s="201">
        <v>52.06</v>
      </c>
      <c r="AH12" s="201">
        <v>0</v>
      </c>
      <c r="AI12" s="201">
        <v>5.78</v>
      </c>
      <c r="AJ12" s="201">
        <v>0</v>
      </c>
      <c r="AK12" s="201">
        <v>10.89</v>
      </c>
      <c r="AL12" s="201">
        <v>0</v>
      </c>
      <c r="AM12" s="201">
        <v>0</v>
      </c>
      <c r="AN12" s="201">
        <v>0</v>
      </c>
      <c r="AO12" s="201">
        <v>274.62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13.24</v>
      </c>
      <c r="E13" s="201">
        <v>0</v>
      </c>
      <c r="F13" s="201">
        <v>0</v>
      </c>
      <c r="G13" s="201">
        <v>21.32</v>
      </c>
      <c r="H13" s="201">
        <v>0</v>
      </c>
      <c r="I13" s="201">
        <v>0</v>
      </c>
      <c r="J13" s="201">
        <v>26.9</v>
      </c>
      <c r="K13" s="201">
        <v>4.47</v>
      </c>
      <c r="L13" s="201">
        <v>260.06</v>
      </c>
      <c r="M13" s="201">
        <v>0.93</v>
      </c>
      <c r="N13" s="201">
        <v>1.2</v>
      </c>
      <c r="O13" s="201">
        <v>0</v>
      </c>
      <c r="P13" s="201">
        <v>1.41</v>
      </c>
      <c r="Q13" s="201">
        <v>1.42</v>
      </c>
      <c r="R13" s="201">
        <v>5.94</v>
      </c>
      <c r="S13" s="201">
        <v>3.75</v>
      </c>
      <c r="T13" s="201">
        <v>0</v>
      </c>
      <c r="U13" s="201">
        <v>0.85</v>
      </c>
      <c r="V13" s="201">
        <v>2.86</v>
      </c>
      <c r="W13" s="201">
        <v>6.65</v>
      </c>
      <c r="X13" s="201">
        <v>11.42</v>
      </c>
      <c r="Y13" s="201">
        <v>0</v>
      </c>
      <c r="Z13" s="201">
        <v>61</v>
      </c>
      <c r="AA13" s="201">
        <v>19.850000000000001</v>
      </c>
      <c r="AB13" s="201">
        <v>0</v>
      </c>
      <c r="AC13" s="201">
        <v>11.87</v>
      </c>
      <c r="AD13" s="201">
        <v>14.84</v>
      </c>
      <c r="AE13" s="201">
        <v>0</v>
      </c>
      <c r="AF13" s="201">
        <v>0</v>
      </c>
      <c r="AG13" s="201">
        <v>52.06</v>
      </c>
      <c r="AH13" s="201">
        <v>0</v>
      </c>
      <c r="AI13" s="201">
        <v>5.78</v>
      </c>
      <c r="AJ13" s="201">
        <v>0</v>
      </c>
      <c r="AK13" s="201">
        <v>10.89</v>
      </c>
      <c r="AL13" s="201">
        <v>0</v>
      </c>
      <c r="AM13" s="201">
        <v>0</v>
      </c>
      <c r="AN13" s="201">
        <v>0</v>
      </c>
      <c r="AO13" s="201">
        <v>274.62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13.24</v>
      </c>
      <c r="E14" s="201">
        <v>0</v>
      </c>
      <c r="F14" s="201">
        <v>0</v>
      </c>
      <c r="G14" s="201">
        <v>21.32</v>
      </c>
      <c r="H14" s="201">
        <v>0</v>
      </c>
      <c r="I14" s="201">
        <v>0</v>
      </c>
      <c r="J14" s="201">
        <v>26.9</v>
      </c>
      <c r="K14" s="201">
        <v>4.47</v>
      </c>
      <c r="L14" s="201">
        <v>260.06</v>
      </c>
      <c r="M14" s="201">
        <v>0.93</v>
      </c>
      <c r="N14" s="201">
        <v>1.2</v>
      </c>
      <c r="O14" s="201">
        <v>0</v>
      </c>
      <c r="P14" s="201">
        <v>1.41</v>
      </c>
      <c r="Q14" s="201">
        <v>1.42</v>
      </c>
      <c r="R14" s="201">
        <v>6.01</v>
      </c>
      <c r="S14" s="201">
        <v>3.75</v>
      </c>
      <c r="T14" s="201">
        <v>0</v>
      </c>
      <c r="U14" s="201">
        <v>0.85</v>
      </c>
      <c r="V14" s="201">
        <v>2.86</v>
      </c>
      <c r="W14" s="201">
        <v>6.65</v>
      </c>
      <c r="X14" s="201">
        <v>11.42</v>
      </c>
      <c r="Y14" s="201">
        <v>0</v>
      </c>
      <c r="Z14" s="201">
        <v>62.29</v>
      </c>
      <c r="AA14" s="201">
        <v>19.850000000000001</v>
      </c>
      <c r="AB14" s="201">
        <v>0</v>
      </c>
      <c r="AC14" s="201">
        <v>11.87</v>
      </c>
      <c r="AD14" s="201">
        <v>14.84</v>
      </c>
      <c r="AE14" s="201">
        <v>0</v>
      </c>
      <c r="AF14" s="201">
        <v>0</v>
      </c>
      <c r="AG14" s="201">
        <v>52.06</v>
      </c>
      <c r="AH14" s="201">
        <v>0</v>
      </c>
      <c r="AI14" s="201">
        <v>5.78</v>
      </c>
      <c r="AJ14" s="201">
        <v>0</v>
      </c>
      <c r="AK14" s="201">
        <v>10.89</v>
      </c>
      <c r="AL14" s="201">
        <v>0</v>
      </c>
      <c r="AM14" s="201">
        <v>0</v>
      </c>
      <c r="AN14" s="201">
        <v>0</v>
      </c>
      <c r="AO14" s="201">
        <v>274.62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13.24</v>
      </c>
      <c r="E15" s="201">
        <v>0</v>
      </c>
      <c r="F15" s="201">
        <v>0</v>
      </c>
      <c r="G15" s="201">
        <v>21.32</v>
      </c>
      <c r="H15" s="201">
        <v>0</v>
      </c>
      <c r="I15" s="201">
        <v>0</v>
      </c>
      <c r="J15" s="201">
        <v>26.9</v>
      </c>
      <c r="K15" s="201">
        <v>4.47</v>
      </c>
      <c r="L15" s="201">
        <v>260.06</v>
      </c>
      <c r="M15" s="201">
        <v>0.93</v>
      </c>
      <c r="N15" s="201">
        <v>1.1200000000000001</v>
      </c>
      <c r="O15" s="201">
        <v>0</v>
      </c>
      <c r="P15" s="201">
        <v>1.41</v>
      </c>
      <c r="Q15" s="201">
        <v>1.42</v>
      </c>
      <c r="R15" s="201">
        <v>6.01</v>
      </c>
      <c r="S15" s="201">
        <v>3.75</v>
      </c>
      <c r="T15" s="201">
        <v>0</v>
      </c>
      <c r="U15" s="201">
        <v>0.85</v>
      </c>
      <c r="V15" s="201">
        <v>2.86</v>
      </c>
      <c r="W15" s="201">
        <v>6.65</v>
      </c>
      <c r="X15" s="201">
        <v>11.42</v>
      </c>
      <c r="Y15" s="201">
        <v>0</v>
      </c>
      <c r="Z15" s="201">
        <v>58.35</v>
      </c>
      <c r="AA15" s="201">
        <v>19.93</v>
      </c>
      <c r="AB15" s="201">
        <v>0</v>
      </c>
      <c r="AC15" s="201">
        <v>11.87</v>
      </c>
      <c r="AD15" s="201">
        <v>14.84</v>
      </c>
      <c r="AE15" s="201">
        <v>0</v>
      </c>
      <c r="AF15" s="201">
        <v>0</v>
      </c>
      <c r="AG15" s="201">
        <v>52.06</v>
      </c>
      <c r="AH15" s="201">
        <v>0</v>
      </c>
      <c r="AI15" s="201">
        <v>5.78</v>
      </c>
      <c r="AJ15" s="201">
        <v>0</v>
      </c>
      <c r="AK15" s="201">
        <v>10.89</v>
      </c>
      <c r="AL15" s="201">
        <v>0</v>
      </c>
      <c r="AM15" s="201">
        <v>0</v>
      </c>
      <c r="AN15" s="201">
        <v>0</v>
      </c>
      <c r="AO15" s="201">
        <v>274.62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13.24</v>
      </c>
      <c r="E16" s="201">
        <v>0</v>
      </c>
      <c r="F16" s="201">
        <v>0</v>
      </c>
      <c r="G16" s="201">
        <v>21.32</v>
      </c>
      <c r="H16" s="201">
        <v>0</v>
      </c>
      <c r="I16" s="201">
        <v>0</v>
      </c>
      <c r="J16" s="201">
        <v>26.9</v>
      </c>
      <c r="K16" s="201">
        <v>4.47</v>
      </c>
      <c r="L16" s="201">
        <v>260.06</v>
      </c>
      <c r="M16" s="201">
        <v>0.93</v>
      </c>
      <c r="N16" s="201">
        <v>1.1200000000000001</v>
      </c>
      <c r="O16" s="201">
        <v>0</v>
      </c>
      <c r="P16" s="201">
        <v>1.41</v>
      </c>
      <c r="Q16" s="201">
        <v>1.42</v>
      </c>
      <c r="R16" s="201">
        <v>6.01</v>
      </c>
      <c r="S16" s="201">
        <v>3.75</v>
      </c>
      <c r="T16" s="201">
        <v>0</v>
      </c>
      <c r="U16" s="201">
        <v>0.85</v>
      </c>
      <c r="V16" s="201">
        <v>2.86</v>
      </c>
      <c r="W16" s="201">
        <v>6.65</v>
      </c>
      <c r="X16" s="201">
        <v>11.42</v>
      </c>
      <c r="Y16" s="201">
        <v>0</v>
      </c>
      <c r="Z16" s="201">
        <v>58.35</v>
      </c>
      <c r="AA16" s="201">
        <v>19.93</v>
      </c>
      <c r="AB16" s="201">
        <v>0</v>
      </c>
      <c r="AC16" s="201">
        <v>11.87</v>
      </c>
      <c r="AD16" s="201">
        <v>14.84</v>
      </c>
      <c r="AE16" s="201">
        <v>0</v>
      </c>
      <c r="AF16" s="201">
        <v>0</v>
      </c>
      <c r="AG16" s="201">
        <v>52.06</v>
      </c>
      <c r="AH16" s="201">
        <v>0</v>
      </c>
      <c r="AI16" s="201">
        <v>5.78</v>
      </c>
      <c r="AJ16" s="201">
        <v>0</v>
      </c>
      <c r="AK16" s="201">
        <v>10.89</v>
      </c>
      <c r="AL16" s="201">
        <v>0</v>
      </c>
      <c r="AM16" s="201">
        <v>0</v>
      </c>
      <c r="AN16" s="201">
        <v>0</v>
      </c>
      <c r="AO16" s="201">
        <v>274.62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13.24</v>
      </c>
      <c r="E17" s="201">
        <v>0</v>
      </c>
      <c r="F17" s="201">
        <v>0</v>
      </c>
      <c r="G17" s="201">
        <v>21.32</v>
      </c>
      <c r="H17" s="201">
        <v>0</v>
      </c>
      <c r="I17" s="201">
        <v>0</v>
      </c>
      <c r="J17" s="201">
        <v>26.9</v>
      </c>
      <c r="K17" s="201">
        <v>4.47</v>
      </c>
      <c r="L17" s="201">
        <v>260.06</v>
      </c>
      <c r="M17" s="201">
        <v>0.93</v>
      </c>
      <c r="N17" s="201">
        <v>1.1200000000000001</v>
      </c>
      <c r="O17" s="201">
        <v>0</v>
      </c>
      <c r="P17" s="201">
        <v>1.41</v>
      </c>
      <c r="Q17" s="201">
        <v>1.42</v>
      </c>
      <c r="R17" s="201">
        <v>6.01</v>
      </c>
      <c r="S17" s="201">
        <v>3.75</v>
      </c>
      <c r="T17" s="201">
        <v>0</v>
      </c>
      <c r="U17" s="201">
        <v>0.85</v>
      </c>
      <c r="V17" s="201">
        <v>2.86</v>
      </c>
      <c r="W17" s="201">
        <v>6.65</v>
      </c>
      <c r="X17" s="201">
        <v>11.42</v>
      </c>
      <c r="Y17" s="201">
        <v>0</v>
      </c>
      <c r="Z17" s="201">
        <v>58.35</v>
      </c>
      <c r="AA17" s="201">
        <v>19.93</v>
      </c>
      <c r="AB17" s="201">
        <v>0</v>
      </c>
      <c r="AC17" s="201">
        <v>11.87</v>
      </c>
      <c r="AD17" s="201">
        <v>14.84</v>
      </c>
      <c r="AE17" s="201">
        <v>0</v>
      </c>
      <c r="AF17" s="201">
        <v>0</v>
      </c>
      <c r="AG17" s="201">
        <v>52.06</v>
      </c>
      <c r="AH17" s="201">
        <v>0</v>
      </c>
      <c r="AI17" s="201">
        <v>5.78</v>
      </c>
      <c r="AJ17" s="201">
        <v>0</v>
      </c>
      <c r="AK17" s="201">
        <v>10.89</v>
      </c>
      <c r="AL17" s="201">
        <v>0</v>
      </c>
      <c r="AM17" s="201">
        <v>0</v>
      </c>
      <c r="AN17" s="201">
        <v>0</v>
      </c>
      <c r="AO17" s="201">
        <v>274.62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13.24</v>
      </c>
      <c r="E18" s="201">
        <v>0</v>
      </c>
      <c r="F18" s="201">
        <v>0</v>
      </c>
      <c r="G18" s="201">
        <v>21.32</v>
      </c>
      <c r="H18" s="201">
        <v>0</v>
      </c>
      <c r="I18" s="201">
        <v>0</v>
      </c>
      <c r="J18" s="201">
        <v>26.9</v>
      </c>
      <c r="K18" s="201">
        <v>4.47</v>
      </c>
      <c r="L18" s="201">
        <v>260.06</v>
      </c>
      <c r="M18" s="201">
        <v>0.93</v>
      </c>
      <c r="N18" s="201">
        <v>1.1200000000000001</v>
      </c>
      <c r="O18" s="201">
        <v>0</v>
      </c>
      <c r="P18" s="201">
        <v>1.41</v>
      </c>
      <c r="Q18" s="201">
        <v>1.42</v>
      </c>
      <c r="R18" s="201">
        <v>6.01</v>
      </c>
      <c r="S18" s="201">
        <v>3.75</v>
      </c>
      <c r="T18" s="201">
        <v>0</v>
      </c>
      <c r="U18" s="201">
        <v>0.85</v>
      </c>
      <c r="V18" s="201">
        <v>2.86</v>
      </c>
      <c r="W18" s="201">
        <v>6.65</v>
      </c>
      <c r="X18" s="201">
        <v>11.42</v>
      </c>
      <c r="Y18" s="201">
        <v>0</v>
      </c>
      <c r="Z18" s="201">
        <v>58.35</v>
      </c>
      <c r="AA18" s="201">
        <v>19.93</v>
      </c>
      <c r="AB18" s="201">
        <v>0</v>
      </c>
      <c r="AC18" s="201">
        <v>11.87</v>
      </c>
      <c r="AD18" s="201">
        <v>14.84</v>
      </c>
      <c r="AE18" s="201">
        <v>0</v>
      </c>
      <c r="AF18" s="201">
        <v>0</v>
      </c>
      <c r="AG18" s="201">
        <v>52.06</v>
      </c>
      <c r="AH18" s="201">
        <v>0</v>
      </c>
      <c r="AI18" s="201">
        <v>5.78</v>
      </c>
      <c r="AJ18" s="201">
        <v>0</v>
      </c>
      <c r="AK18" s="201">
        <v>10.89</v>
      </c>
      <c r="AL18" s="201">
        <v>0</v>
      </c>
      <c r="AM18" s="201">
        <v>0</v>
      </c>
      <c r="AN18" s="201">
        <v>0</v>
      </c>
      <c r="AO18" s="201">
        <v>274.62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13.24</v>
      </c>
      <c r="E19" s="201">
        <v>0</v>
      </c>
      <c r="F19" s="201">
        <v>0</v>
      </c>
      <c r="G19" s="201">
        <v>21.32</v>
      </c>
      <c r="H19" s="201">
        <v>0</v>
      </c>
      <c r="I19" s="201">
        <v>0</v>
      </c>
      <c r="J19" s="201">
        <v>26.9</v>
      </c>
      <c r="K19" s="201">
        <v>4.47</v>
      </c>
      <c r="L19" s="201">
        <v>260.06</v>
      </c>
      <c r="M19" s="201">
        <v>0.93</v>
      </c>
      <c r="N19" s="201">
        <v>1.1200000000000001</v>
      </c>
      <c r="O19" s="201">
        <v>0</v>
      </c>
      <c r="P19" s="201">
        <v>1.41</v>
      </c>
      <c r="Q19" s="201">
        <v>1.42</v>
      </c>
      <c r="R19" s="201">
        <v>6.01</v>
      </c>
      <c r="S19" s="201">
        <v>3.75</v>
      </c>
      <c r="T19" s="201">
        <v>0</v>
      </c>
      <c r="U19" s="201">
        <v>0.85</v>
      </c>
      <c r="V19" s="201">
        <v>2.86</v>
      </c>
      <c r="W19" s="201">
        <v>6.65</v>
      </c>
      <c r="X19" s="201">
        <v>11.42</v>
      </c>
      <c r="Y19" s="201">
        <v>0</v>
      </c>
      <c r="Z19" s="201">
        <v>58.35</v>
      </c>
      <c r="AA19" s="201">
        <v>19.93</v>
      </c>
      <c r="AB19" s="201">
        <v>0</v>
      </c>
      <c r="AC19" s="201">
        <v>11.87</v>
      </c>
      <c r="AD19" s="201">
        <v>14.84</v>
      </c>
      <c r="AE19" s="201">
        <v>0</v>
      </c>
      <c r="AF19" s="201">
        <v>0</v>
      </c>
      <c r="AG19" s="201">
        <v>52.06</v>
      </c>
      <c r="AH19" s="201">
        <v>0</v>
      </c>
      <c r="AI19" s="201">
        <v>5.78</v>
      </c>
      <c r="AJ19" s="201">
        <v>0</v>
      </c>
      <c r="AK19" s="201">
        <v>10.89</v>
      </c>
      <c r="AL19" s="201">
        <v>0</v>
      </c>
      <c r="AM19" s="201">
        <v>0</v>
      </c>
      <c r="AN19" s="201">
        <v>0</v>
      </c>
      <c r="AO19" s="201">
        <v>274.62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13.24</v>
      </c>
      <c r="E20" s="201">
        <v>0</v>
      </c>
      <c r="F20" s="201">
        <v>0</v>
      </c>
      <c r="G20" s="201">
        <v>21.32</v>
      </c>
      <c r="H20" s="201">
        <v>0</v>
      </c>
      <c r="I20" s="201">
        <v>0</v>
      </c>
      <c r="J20" s="201">
        <v>26.9</v>
      </c>
      <c r="K20" s="201">
        <v>4.47</v>
      </c>
      <c r="L20" s="201">
        <v>260.06</v>
      </c>
      <c r="M20" s="201">
        <v>0.93</v>
      </c>
      <c r="N20" s="201">
        <v>1.1200000000000001</v>
      </c>
      <c r="O20" s="201">
        <v>0</v>
      </c>
      <c r="P20" s="201">
        <v>1.41</v>
      </c>
      <c r="Q20" s="201">
        <v>1.42</v>
      </c>
      <c r="R20" s="201">
        <v>6.01</v>
      </c>
      <c r="S20" s="201">
        <v>3.75</v>
      </c>
      <c r="T20" s="201">
        <v>0</v>
      </c>
      <c r="U20" s="201">
        <v>0.85</v>
      </c>
      <c r="V20" s="201">
        <v>2.86</v>
      </c>
      <c r="W20" s="201">
        <v>6.65</v>
      </c>
      <c r="X20" s="201">
        <v>11.42</v>
      </c>
      <c r="Y20" s="201">
        <v>0</v>
      </c>
      <c r="Z20" s="201">
        <v>58.35</v>
      </c>
      <c r="AA20" s="201">
        <v>19.93</v>
      </c>
      <c r="AB20" s="201">
        <v>0</v>
      </c>
      <c r="AC20" s="201">
        <v>11.87</v>
      </c>
      <c r="AD20" s="201">
        <v>14.84</v>
      </c>
      <c r="AE20" s="201">
        <v>0</v>
      </c>
      <c r="AF20" s="201">
        <v>0</v>
      </c>
      <c r="AG20" s="201">
        <v>52.06</v>
      </c>
      <c r="AH20" s="201">
        <v>0</v>
      </c>
      <c r="AI20" s="201">
        <v>5.78</v>
      </c>
      <c r="AJ20" s="201">
        <v>0</v>
      </c>
      <c r="AK20" s="201">
        <v>10.89</v>
      </c>
      <c r="AL20" s="201">
        <v>0</v>
      </c>
      <c r="AM20" s="201">
        <v>0</v>
      </c>
      <c r="AN20" s="201">
        <v>0</v>
      </c>
      <c r="AO20" s="201">
        <v>274.62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13.24</v>
      </c>
      <c r="E21" s="201">
        <v>0</v>
      </c>
      <c r="F21" s="201">
        <v>0</v>
      </c>
      <c r="G21" s="201">
        <v>21.32</v>
      </c>
      <c r="H21" s="201">
        <v>0</v>
      </c>
      <c r="I21" s="201">
        <v>0</v>
      </c>
      <c r="J21" s="201">
        <v>26.9</v>
      </c>
      <c r="K21" s="201">
        <v>4.47</v>
      </c>
      <c r="L21" s="201">
        <v>260.06</v>
      </c>
      <c r="M21" s="201">
        <v>0.93</v>
      </c>
      <c r="N21" s="201">
        <v>1.1200000000000001</v>
      </c>
      <c r="O21" s="201">
        <v>0</v>
      </c>
      <c r="P21" s="201">
        <v>1.41</v>
      </c>
      <c r="Q21" s="201">
        <v>1.42</v>
      </c>
      <c r="R21" s="201">
        <v>6.01</v>
      </c>
      <c r="S21" s="201">
        <v>3.75</v>
      </c>
      <c r="T21" s="201">
        <v>0</v>
      </c>
      <c r="U21" s="201">
        <v>0.85</v>
      </c>
      <c r="V21" s="201">
        <v>2.86</v>
      </c>
      <c r="W21" s="201">
        <v>6.65</v>
      </c>
      <c r="X21" s="201">
        <v>11.42</v>
      </c>
      <c r="Y21" s="201">
        <v>0</v>
      </c>
      <c r="Z21" s="201">
        <v>58.35</v>
      </c>
      <c r="AA21" s="201">
        <v>19.93</v>
      </c>
      <c r="AB21" s="201">
        <v>0</v>
      </c>
      <c r="AC21" s="201">
        <v>11.87</v>
      </c>
      <c r="AD21" s="201">
        <v>14.84</v>
      </c>
      <c r="AE21" s="201">
        <v>0</v>
      </c>
      <c r="AF21" s="201">
        <v>0</v>
      </c>
      <c r="AG21" s="201">
        <v>52.06</v>
      </c>
      <c r="AH21" s="201">
        <v>0</v>
      </c>
      <c r="AI21" s="201">
        <v>5.78</v>
      </c>
      <c r="AJ21" s="201">
        <v>0</v>
      </c>
      <c r="AK21" s="201">
        <v>10.89</v>
      </c>
      <c r="AL21" s="201">
        <v>0</v>
      </c>
      <c r="AM21" s="201">
        <v>0</v>
      </c>
      <c r="AN21" s="201">
        <v>0</v>
      </c>
      <c r="AO21" s="201">
        <v>274.62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13.24</v>
      </c>
      <c r="E22" s="201">
        <v>0</v>
      </c>
      <c r="F22" s="201">
        <v>0</v>
      </c>
      <c r="G22" s="201">
        <v>21.32</v>
      </c>
      <c r="H22" s="201">
        <v>0</v>
      </c>
      <c r="I22" s="201">
        <v>0</v>
      </c>
      <c r="J22" s="201">
        <v>26.9</v>
      </c>
      <c r="K22" s="201">
        <v>4.47</v>
      </c>
      <c r="L22" s="201">
        <v>260.06</v>
      </c>
      <c r="M22" s="201">
        <v>0.93</v>
      </c>
      <c r="N22" s="201">
        <v>1.1200000000000001</v>
      </c>
      <c r="O22" s="201">
        <v>0</v>
      </c>
      <c r="P22" s="201">
        <v>1.41</v>
      </c>
      <c r="Q22" s="201">
        <v>1.42</v>
      </c>
      <c r="R22" s="201">
        <v>6.01</v>
      </c>
      <c r="S22" s="201">
        <v>3.75</v>
      </c>
      <c r="T22" s="201">
        <v>0</v>
      </c>
      <c r="U22" s="201">
        <v>0.85</v>
      </c>
      <c r="V22" s="201">
        <v>2.98</v>
      </c>
      <c r="W22" s="201">
        <v>6.65</v>
      </c>
      <c r="X22" s="201">
        <v>21.09</v>
      </c>
      <c r="Y22" s="201">
        <v>0</v>
      </c>
      <c r="Z22" s="201">
        <v>58.35</v>
      </c>
      <c r="AA22" s="201">
        <v>19.93</v>
      </c>
      <c r="AB22" s="201">
        <v>0</v>
      </c>
      <c r="AC22" s="201">
        <v>11.87</v>
      </c>
      <c r="AD22" s="201">
        <v>14.84</v>
      </c>
      <c r="AE22" s="201">
        <v>0</v>
      </c>
      <c r="AF22" s="201">
        <v>0</v>
      </c>
      <c r="AG22" s="201">
        <v>52.06</v>
      </c>
      <c r="AH22" s="201">
        <v>0</v>
      </c>
      <c r="AI22" s="201">
        <v>5.78</v>
      </c>
      <c r="AJ22" s="201">
        <v>0</v>
      </c>
      <c r="AK22" s="201">
        <v>10.89</v>
      </c>
      <c r="AL22" s="201">
        <v>0</v>
      </c>
      <c r="AM22" s="201">
        <v>0</v>
      </c>
      <c r="AN22" s="201">
        <v>0</v>
      </c>
      <c r="AO22" s="201">
        <v>274.62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13.24</v>
      </c>
      <c r="E23" s="201">
        <v>0</v>
      </c>
      <c r="F23" s="201">
        <v>0</v>
      </c>
      <c r="G23" s="201">
        <v>21.32</v>
      </c>
      <c r="H23" s="201">
        <v>0</v>
      </c>
      <c r="I23" s="201">
        <v>0</v>
      </c>
      <c r="J23" s="201">
        <v>26.9</v>
      </c>
      <c r="K23" s="201">
        <v>4.47</v>
      </c>
      <c r="L23" s="201">
        <v>260.06</v>
      </c>
      <c r="M23" s="201">
        <v>0.93</v>
      </c>
      <c r="N23" s="201">
        <v>1.1200000000000001</v>
      </c>
      <c r="O23" s="201">
        <v>0</v>
      </c>
      <c r="P23" s="201">
        <v>1.41</v>
      </c>
      <c r="Q23" s="201">
        <v>1.42</v>
      </c>
      <c r="R23" s="201">
        <v>6.01</v>
      </c>
      <c r="S23" s="201">
        <v>3.75</v>
      </c>
      <c r="T23" s="201">
        <v>0</v>
      </c>
      <c r="U23" s="201">
        <v>0.85</v>
      </c>
      <c r="V23" s="201">
        <v>2.98</v>
      </c>
      <c r="W23" s="201">
        <v>6.65</v>
      </c>
      <c r="X23" s="201">
        <v>21.09</v>
      </c>
      <c r="Y23" s="201">
        <v>0</v>
      </c>
      <c r="Z23" s="201">
        <v>58.35</v>
      </c>
      <c r="AA23" s="201">
        <v>19.93</v>
      </c>
      <c r="AB23" s="201">
        <v>0</v>
      </c>
      <c r="AC23" s="201">
        <v>11.87</v>
      </c>
      <c r="AD23" s="201">
        <v>14.84</v>
      </c>
      <c r="AE23" s="201">
        <v>0</v>
      </c>
      <c r="AF23" s="201">
        <v>0</v>
      </c>
      <c r="AG23" s="201">
        <v>52.06</v>
      </c>
      <c r="AH23" s="201">
        <v>0</v>
      </c>
      <c r="AI23" s="201">
        <v>5.78</v>
      </c>
      <c r="AJ23" s="201">
        <v>0</v>
      </c>
      <c r="AK23" s="201">
        <v>10.89</v>
      </c>
      <c r="AL23" s="201">
        <v>0</v>
      </c>
      <c r="AM23" s="201">
        <v>0</v>
      </c>
      <c r="AN23" s="201">
        <v>0</v>
      </c>
      <c r="AO23" s="201">
        <v>274.62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13.24</v>
      </c>
      <c r="E24" s="201">
        <v>0</v>
      </c>
      <c r="F24" s="201">
        <v>0</v>
      </c>
      <c r="G24" s="201">
        <v>21.32</v>
      </c>
      <c r="H24" s="201">
        <v>0</v>
      </c>
      <c r="I24" s="201">
        <v>0</v>
      </c>
      <c r="J24" s="201">
        <v>26.9</v>
      </c>
      <c r="K24" s="201">
        <v>4.47</v>
      </c>
      <c r="L24" s="201">
        <v>260.06</v>
      </c>
      <c r="M24" s="201">
        <v>0.93</v>
      </c>
      <c r="N24" s="201">
        <v>1.1200000000000001</v>
      </c>
      <c r="O24" s="201">
        <v>0</v>
      </c>
      <c r="P24" s="201">
        <v>1.41</v>
      </c>
      <c r="Q24" s="201">
        <v>1.42</v>
      </c>
      <c r="R24" s="201">
        <v>6.01</v>
      </c>
      <c r="S24" s="201">
        <v>3.75</v>
      </c>
      <c r="T24" s="201">
        <v>0</v>
      </c>
      <c r="U24" s="201">
        <v>0.85</v>
      </c>
      <c r="V24" s="201">
        <v>2.98</v>
      </c>
      <c r="W24" s="201">
        <v>6.65</v>
      </c>
      <c r="X24" s="201">
        <v>21.09</v>
      </c>
      <c r="Y24" s="201">
        <v>0</v>
      </c>
      <c r="Z24" s="201">
        <v>58.35</v>
      </c>
      <c r="AA24" s="201">
        <v>19.93</v>
      </c>
      <c r="AB24" s="201">
        <v>0</v>
      </c>
      <c r="AC24" s="201">
        <v>11.87</v>
      </c>
      <c r="AD24" s="201">
        <v>14.84</v>
      </c>
      <c r="AE24" s="201">
        <v>0</v>
      </c>
      <c r="AF24" s="201">
        <v>0</v>
      </c>
      <c r="AG24" s="201">
        <v>52.06</v>
      </c>
      <c r="AH24" s="201">
        <v>0</v>
      </c>
      <c r="AI24" s="201">
        <v>5.78</v>
      </c>
      <c r="AJ24" s="201">
        <v>0</v>
      </c>
      <c r="AK24" s="201">
        <v>10.89</v>
      </c>
      <c r="AL24" s="201">
        <v>0</v>
      </c>
      <c r="AM24" s="201">
        <v>0</v>
      </c>
      <c r="AN24" s="201">
        <v>0</v>
      </c>
      <c r="AO24" s="201">
        <v>274.62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13.24</v>
      </c>
      <c r="E25" s="201">
        <v>0</v>
      </c>
      <c r="F25" s="201">
        <v>0</v>
      </c>
      <c r="G25" s="201">
        <v>21.32</v>
      </c>
      <c r="H25" s="201">
        <v>0</v>
      </c>
      <c r="I25" s="201">
        <v>0</v>
      </c>
      <c r="J25" s="201">
        <v>26.9</v>
      </c>
      <c r="K25" s="201">
        <v>4.47</v>
      </c>
      <c r="L25" s="201">
        <v>260.06</v>
      </c>
      <c r="M25" s="201">
        <v>0.93</v>
      </c>
      <c r="N25" s="201">
        <v>1.1200000000000001</v>
      </c>
      <c r="O25" s="201">
        <v>0</v>
      </c>
      <c r="P25" s="201">
        <v>1.41</v>
      </c>
      <c r="Q25" s="201">
        <v>1.42</v>
      </c>
      <c r="R25" s="201">
        <v>6.01</v>
      </c>
      <c r="S25" s="201">
        <v>3.75</v>
      </c>
      <c r="T25" s="201">
        <v>0</v>
      </c>
      <c r="U25" s="201">
        <v>0.85</v>
      </c>
      <c r="V25" s="201">
        <v>2.98</v>
      </c>
      <c r="W25" s="201">
        <v>6.65</v>
      </c>
      <c r="X25" s="201">
        <v>11.42</v>
      </c>
      <c r="Y25" s="201">
        <v>0</v>
      </c>
      <c r="Z25" s="201">
        <v>58.35</v>
      </c>
      <c r="AA25" s="201">
        <v>19.93</v>
      </c>
      <c r="AB25" s="201">
        <v>0</v>
      </c>
      <c r="AC25" s="201">
        <v>11.87</v>
      </c>
      <c r="AD25" s="201">
        <v>14.84</v>
      </c>
      <c r="AE25" s="201">
        <v>0</v>
      </c>
      <c r="AF25" s="201">
        <v>0</v>
      </c>
      <c r="AG25" s="201">
        <v>52.06</v>
      </c>
      <c r="AH25" s="201">
        <v>0</v>
      </c>
      <c r="AI25" s="201">
        <v>5.78</v>
      </c>
      <c r="AJ25" s="201">
        <v>0</v>
      </c>
      <c r="AK25" s="201">
        <v>10.89</v>
      </c>
      <c r="AL25" s="201">
        <v>0</v>
      </c>
      <c r="AM25" s="201">
        <v>0</v>
      </c>
      <c r="AN25" s="201">
        <v>0</v>
      </c>
      <c r="AO25" s="201">
        <v>274.62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13.24</v>
      </c>
      <c r="E26" s="201">
        <v>0</v>
      </c>
      <c r="F26" s="201">
        <v>0</v>
      </c>
      <c r="G26" s="201">
        <v>21.32</v>
      </c>
      <c r="H26" s="201">
        <v>0</v>
      </c>
      <c r="I26" s="201">
        <v>0</v>
      </c>
      <c r="J26" s="201">
        <v>26.9</v>
      </c>
      <c r="K26" s="201">
        <v>4.47</v>
      </c>
      <c r="L26" s="201">
        <v>260.06</v>
      </c>
      <c r="M26" s="201">
        <v>0.93</v>
      </c>
      <c r="N26" s="201">
        <v>1.1200000000000001</v>
      </c>
      <c r="O26" s="201">
        <v>0</v>
      </c>
      <c r="P26" s="201">
        <v>1.41</v>
      </c>
      <c r="Q26" s="201">
        <v>1.42</v>
      </c>
      <c r="R26" s="201">
        <v>6.01</v>
      </c>
      <c r="S26" s="201">
        <v>3.75</v>
      </c>
      <c r="T26" s="201">
        <v>0</v>
      </c>
      <c r="U26" s="201">
        <v>0.85</v>
      </c>
      <c r="V26" s="201">
        <v>2.86</v>
      </c>
      <c r="W26" s="201">
        <v>6.65</v>
      </c>
      <c r="X26" s="201">
        <v>11.42</v>
      </c>
      <c r="Y26" s="201">
        <v>0</v>
      </c>
      <c r="Z26" s="201">
        <v>58.35</v>
      </c>
      <c r="AA26" s="201">
        <v>19.93</v>
      </c>
      <c r="AB26" s="201">
        <v>0</v>
      </c>
      <c r="AC26" s="201">
        <v>11.87</v>
      </c>
      <c r="AD26" s="201">
        <v>14.84</v>
      </c>
      <c r="AE26" s="201">
        <v>0</v>
      </c>
      <c r="AF26" s="201">
        <v>0</v>
      </c>
      <c r="AG26" s="201">
        <v>52.06</v>
      </c>
      <c r="AH26" s="201">
        <v>0</v>
      </c>
      <c r="AI26" s="201">
        <v>5.78</v>
      </c>
      <c r="AJ26" s="201">
        <v>0</v>
      </c>
      <c r="AK26" s="201">
        <v>10.89</v>
      </c>
      <c r="AL26" s="201">
        <v>0</v>
      </c>
      <c r="AM26" s="201">
        <v>0</v>
      </c>
      <c r="AN26" s="201">
        <v>0</v>
      </c>
      <c r="AO26" s="201">
        <v>274.62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13.24</v>
      </c>
      <c r="E27" s="201">
        <v>0</v>
      </c>
      <c r="F27" s="201">
        <v>0</v>
      </c>
      <c r="G27" s="201">
        <v>21.32</v>
      </c>
      <c r="H27" s="201">
        <v>0</v>
      </c>
      <c r="I27" s="201">
        <v>0</v>
      </c>
      <c r="J27" s="201">
        <v>26.9</v>
      </c>
      <c r="K27" s="201">
        <v>4.47</v>
      </c>
      <c r="L27" s="201">
        <v>260.06</v>
      </c>
      <c r="M27" s="201">
        <v>0.93</v>
      </c>
      <c r="N27" s="201">
        <v>1.1200000000000001</v>
      </c>
      <c r="O27" s="201">
        <v>0</v>
      </c>
      <c r="P27" s="201">
        <v>1.41</v>
      </c>
      <c r="Q27" s="201">
        <v>1.42</v>
      </c>
      <c r="R27" s="201">
        <v>6.01</v>
      </c>
      <c r="S27" s="201">
        <v>3.75</v>
      </c>
      <c r="T27" s="201">
        <v>0</v>
      </c>
      <c r="U27" s="201">
        <v>0.85</v>
      </c>
      <c r="V27" s="201">
        <v>2.86</v>
      </c>
      <c r="W27" s="201">
        <v>0.47</v>
      </c>
      <c r="X27" s="201">
        <v>1.82</v>
      </c>
      <c r="Y27" s="201">
        <v>0</v>
      </c>
      <c r="Z27" s="201">
        <v>58.35</v>
      </c>
      <c r="AA27" s="201">
        <v>19.940000000000001</v>
      </c>
      <c r="AB27" s="201">
        <v>0</v>
      </c>
      <c r="AC27" s="201">
        <v>11.87</v>
      </c>
      <c r="AD27" s="201">
        <v>14.84</v>
      </c>
      <c r="AE27" s="201">
        <v>0</v>
      </c>
      <c r="AF27" s="201">
        <v>0</v>
      </c>
      <c r="AG27" s="201">
        <v>52.06</v>
      </c>
      <c r="AH27" s="201">
        <v>0</v>
      </c>
      <c r="AI27" s="201">
        <v>5.78</v>
      </c>
      <c r="AJ27" s="201">
        <v>0</v>
      </c>
      <c r="AK27" s="201">
        <v>10.89</v>
      </c>
      <c r="AL27" s="201">
        <v>0</v>
      </c>
      <c r="AM27" s="201">
        <v>0</v>
      </c>
      <c r="AN27" s="201">
        <v>0</v>
      </c>
      <c r="AO27" s="201">
        <v>274.62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13.24</v>
      </c>
      <c r="E28" s="201">
        <v>0</v>
      </c>
      <c r="F28" s="201">
        <v>0</v>
      </c>
      <c r="G28" s="201">
        <v>21.32</v>
      </c>
      <c r="H28" s="201">
        <v>0</v>
      </c>
      <c r="I28" s="201">
        <v>0</v>
      </c>
      <c r="J28" s="201">
        <v>26.9</v>
      </c>
      <c r="K28" s="201">
        <v>4.47</v>
      </c>
      <c r="L28" s="201">
        <v>260.06</v>
      </c>
      <c r="M28" s="201">
        <v>0.93</v>
      </c>
      <c r="N28" s="201">
        <v>1.1200000000000001</v>
      </c>
      <c r="O28" s="201">
        <v>0</v>
      </c>
      <c r="P28" s="201">
        <v>1.41</v>
      </c>
      <c r="Q28" s="201">
        <v>1.42</v>
      </c>
      <c r="R28" s="201">
        <v>6.01</v>
      </c>
      <c r="S28" s="201">
        <v>3.75</v>
      </c>
      <c r="T28" s="201">
        <v>0</v>
      </c>
      <c r="U28" s="201">
        <v>0.85</v>
      </c>
      <c r="V28" s="201">
        <v>2.86</v>
      </c>
      <c r="W28" s="201">
        <v>0.47</v>
      </c>
      <c r="X28" s="201">
        <v>1.75</v>
      </c>
      <c r="Y28" s="201">
        <v>0</v>
      </c>
      <c r="Z28" s="201">
        <v>58.35</v>
      </c>
      <c r="AA28" s="201">
        <v>19.940000000000001</v>
      </c>
      <c r="AB28" s="201">
        <v>0</v>
      </c>
      <c r="AC28" s="201">
        <v>11.87</v>
      </c>
      <c r="AD28" s="201">
        <v>14.84</v>
      </c>
      <c r="AE28" s="201">
        <v>0</v>
      </c>
      <c r="AF28" s="201">
        <v>0</v>
      </c>
      <c r="AG28" s="201">
        <v>52.06</v>
      </c>
      <c r="AH28" s="201">
        <v>0</v>
      </c>
      <c r="AI28" s="201">
        <v>5.78</v>
      </c>
      <c r="AJ28" s="201">
        <v>0</v>
      </c>
      <c r="AK28" s="201">
        <v>10.89</v>
      </c>
      <c r="AL28" s="201">
        <v>0</v>
      </c>
      <c r="AM28" s="201">
        <v>0</v>
      </c>
      <c r="AN28" s="201">
        <v>0</v>
      </c>
      <c r="AO28" s="201">
        <v>274.62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13.24</v>
      </c>
      <c r="E29" s="201">
        <v>0</v>
      </c>
      <c r="F29" s="201">
        <v>0</v>
      </c>
      <c r="G29" s="201">
        <v>21.32</v>
      </c>
      <c r="H29" s="201">
        <v>0</v>
      </c>
      <c r="I29" s="201">
        <v>0</v>
      </c>
      <c r="J29" s="201">
        <v>26.9</v>
      </c>
      <c r="K29" s="201">
        <v>4.47</v>
      </c>
      <c r="L29" s="201">
        <v>260.06</v>
      </c>
      <c r="M29" s="201">
        <v>0.93</v>
      </c>
      <c r="N29" s="201">
        <v>1.1200000000000001</v>
      </c>
      <c r="O29" s="201">
        <v>0</v>
      </c>
      <c r="P29" s="201">
        <v>1.41</v>
      </c>
      <c r="Q29" s="201">
        <v>1.42</v>
      </c>
      <c r="R29" s="201">
        <v>6.01</v>
      </c>
      <c r="S29" s="201">
        <v>3.75</v>
      </c>
      <c r="T29" s="201">
        <v>0</v>
      </c>
      <c r="U29" s="201">
        <v>0.85</v>
      </c>
      <c r="V29" s="201">
        <v>2.86</v>
      </c>
      <c r="W29" s="201">
        <v>0.47</v>
      </c>
      <c r="X29" s="201">
        <v>1.75</v>
      </c>
      <c r="Y29" s="201">
        <v>0</v>
      </c>
      <c r="Z29" s="201">
        <v>58.35</v>
      </c>
      <c r="AA29" s="201">
        <v>19.940000000000001</v>
      </c>
      <c r="AB29" s="201">
        <v>0</v>
      </c>
      <c r="AC29" s="201">
        <v>11.87</v>
      </c>
      <c r="AD29" s="201">
        <v>14.84</v>
      </c>
      <c r="AE29" s="201">
        <v>0</v>
      </c>
      <c r="AF29" s="201">
        <v>0</v>
      </c>
      <c r="AG29" s="201">
        <v>52.06</v>
      </c>
      <c r="AH29" s="201">
        <v>0</v>
      </c>
      <c r="AI29" s="201">
        <v>5.78</v>
      </c>
      <c r="AJ29" s="201">
        <v>0</v>
      </c>
      <c r="AK29" s="201">
        <v>10.89</v>
      </c>
      <c r="AL29" s="201">
        <v>0</v>
      </c>
      <c r="AM29" s="201">
        <v>0</v>
      </c>
      <c r="AN29" s="201">
        <v>0</v>
      </c>
      <c r="AO29" s="201">
        <v>274.62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13.24</v>
      </c>
      <c r="E30" s="201">
        <v>0</v>
      </c>
      <c r="F30" s="201">
        <v>0</v>
      </c>
      <c r="G30" s="201">
        <v>21.32</v>
      </c>
      <c r="H30" s="201">
        <v>0</v>
      </c>
      <c r="I30" s="201">
        <v>0</v>
      </c>
      <c r="J30" s="201">
        <v>26.9</v>
      </c>
      <c r="K30" s="201">
        <v>4.47</v>
      </c>
      <c r="L30" s="201">
        <v>260.06</v>
      </c>
      <c r="M30" s="201">
        <v>0.93</v>
      </c>
      <c r="N30" s="201">
        <v>1.1200000000000001</v>
      </c>
      <c r="O30" s="201">
        <v>0</v>
      </c>
      <c r="P30" s="201">
        <v>1.41</v>
      </c>
      <c r="Q30" s="201">
        <v>1.42</v>
      </c>
      <c r="R30" s="201">
        <v>6.01</v>
      </c>
      <c r="S30" s="201">
        <v>3.75</v>
      </c>
      <c r="T30" s="201">
        <v>0</v>
      </c>
      <c r="U30" s="201">
        <v>0.85</v>
      </c>
      <c r="V30" s="201">
        <v>2.86</v>
      </c>
      <c r="W30" s="201">
        <v>0.47</v>
      </c>
      <c r="X30" s="201">
        <v>1.75</v>
      </c>
      <c r="Y30" s="201">
        <v>0</v>
      </c>
      <c r="Z30" s="201">
        <v>58.35</v>
      </c>
      <c r="AA30" s="201">
        <v>19.940000000000001</v>
      </c>
      <c r="AB30" s="201">
        <v>0</v>
      </c>
      <c r="AC30" s="201">
        <v>11.87</v>
      </c>
      <c r="AD30" s="201">
        <v>14.84</v>
      </c>
      <c r="AE30" s="201">
        <v>0</v>
      </c>
      <c r="AF30" s="201">
        <v>0</v>
      </c>
      <c r="AG30" s="201">
        <v>52.06</v>
      </c>
      <c r="AH30" s="201">
        <v>0</v>
      </c>
      <c r="AI30" s="201">
        <v>5.78</v>
      </c>
      <c r="AJ30" s="201">
        <v>0</v>
      </c>
      <c r="AK30" s="201">
        <v>10.89</v>
      </c>
      <c r="AL30" s="201">
        <v>0</v>
      </c>
      <c r="AM30" s="201">
        <v>0</v>
      </c>
      <c r="AN30" s="201">
        <v>0</v>
      </c>
      <c r="AO30" s="201">
        <v>274.62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13.24</v>
      </c>
      <c r="E31" s="201">
        <v>0</v>
      </c>
      <c r="F31" s="201">
        <v>0</v>
      </c>
      <c r="G31" s="201">
        <v>21.32</v>
      </c>
      <c r="H31" s="201">
        <v>0</v>
      </c>
      <c r="I31" s="201">
        <v>0</v>
      </c>
      <c r="J31" s="201">
        <v>26.9</v>
      </c>
      <c r="K31" s="201">
        <v>4.47</v>
      </c>
      <c r="L31" s="201">
        <v>260.06</v>
      </c>
      <c r="M31" s="201">
        <v>0.93</v>
      </c>
      <c r="N31" s="201">
        <v>1.1200000000000001</v>
      </c>
      <c r="O31" s="201">
        <v>0</v>
      </c>
      <c r="P31" s="201">
        <v>1.41</v>
      </c>
      <c r="Q31" s="201">
        <v>1.42</v>
      </c>
      <c r="R31" s="201">
        <v>6.01</v>
      </c>
      <c r="S31" s="201">
        <v>3.75</v>
      </c>
      <c r="T31" s="201">
        <v>0</v>
      </c>
      <c r="U31" s="201">
        <v>0.85</v>
      </c>
      <c r="V31" s="201">
        <v>2.86</v>
      </c>
      <c r="W31" s="201">
        <v>0.47</v>
      </c>
      <c r="X31" s="201">
        <v>1.75</v>
      </c>
      <c r="Y31" s="201">
        <v>0</v>
      </c>
      <c r="Z31" s="201">
        <v>58.35</v>
      </c>
      <c r="AA31" s="201">
        <v>19.940000000000001</v>
      </c>
      <c r="AB31" s="201">
        <v>0</v>
      </c>
      <c r="AC31" s="201">
        <v>11.87</v>
      </c>
      <c r="AD31" s="201">
        <v>14.84</v>
      </c>
      <c r="AE31" s="201">
        <v>0</v>
      </c>
      <c r="AF31" s="201">
        <v>0</v>
      </c>
      <c r="AG31" s="201">
        <v>52.06</v>
      </c>
      <c r="AH31" s="201">
        <v>0</v>
      </c>
      <c r="AI31" s="201">
        <v>5.78</v>
      </c>
      <c r="AJ31" s="201">
        <v>0</v>
      </c>
      <c r="AK31" s="201">
        <v>10.89</v>
      </c>
      <c r="AL31" s="201">
        <v>0</v>
      </c>
      <c r="AM31" s="201">
        <v>0</v>
      </c>
      <c r="AN31" s="201">
        <v>0</v>
      </c>
      <c r="AO31" s="201">
        <v>274.62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13.24</v>
      </c>
      <c r="E32" s="201">
        <v>0</v>
      </c>
      <c r="F32" s="201">
        <v>0</v>
      </c>
      <c r="G32" s="201">
        <v>21.32</v>
      </c>
      <c r="H32" s="201">
        <v>0</v>
      </c>
      <c r="I32" s="201">
        <v>0</v>
      </c>
      <c r="J32" s="201">
        <v>26.9</v>
      </c>
      <c r="K32" s="201">
        <v>4.47</v>
      </c>
      <c r="L32" s="201">
        <v>260.06</v>
      </c>
      <c r="M32" s="201">
        <v>0.93</v>
      </c>
      <c r="N32" s="201">
        <v>1.1200000000000001</v>
      </c>
      <c r="O32" s="201">
        <v>0</v>
      </c>
      <c r="P32" s="201">
        <v>1.41</v>
      </c>
      <c r="Q32" s="201">
        <v>1.42</v>
      </c>
      <c r="R32" s="201">
        <v>6.01</v>
      </c>
      <c r="S32" s="201">
        <v>3.75</v>
      </c>
      <c r="T32" s="201">
        <v>0</v>
      </c>
      <c r="U32" s="201">
        <v>0.85</v>
      </c>
      <c r="V32" s="201">
        <v>2.86</v>
      </c>
      <c r="W32" s="201">
        <v>0.47</v>
      </c>
      <c r="X32" s="201">
        <v>1.75</v>
      </c>
      <c r="Y32" s="201">
        <v>0</v>
      </c>
      <c r="Z32" s="201">
        <v>58.35</v>
      </c>
      <c r="AA32" s="201">
        <v>19.940000000000001</v>
      </c>
      <c r="AB32" s="201">
        <v>0</v>
      </c>
      <c r="AC32" s="201">
        <v>11.87</v>
      </c>
      <c r="AD32" s="201">
        <v>14.84</v>
      </c>
      <c r="AE32" s="201">
        <v>0</v>
      </c>
      <c r="AF32" s="201">
        <v>0</v>
      </c>
      <c r="AG32" s="201">
        <v>52.06</v>
      </c>
      <c r="AH32" s="201">
        <v>0</v>
      </c>
      <c r="AI32" s="201">
        <v>5.78</v>
      </c>
      <c r="AJ32" s="201">
        <v>0</v>
      </c>
      <c r="AK32" s="201">
        <v>10.89</v>
      </c>
      <c r="AL32" s="201">
        <v>0</v>
      </c>
      <c r="AM32" s="201">
        <v>0</v>
      </c>
      <c r="AN32" s="201">
        <v>0</v>
      </c>
      <c r="AO32" s="201">
        <v>274.62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13.24</v>
      </c>
      <c r="E33" s="201">
        <v>0</v>
      </c>
      <c r="F33" s="201">
        <v>0</v>
      </c>
      <c r="G33" s="201">
        <v>21.32</v>
      </c>
      <c r="H33" s="201">
        <v>0</v>
      </c>
      <c r="I33" s="201">
        <v>0</v>
      </c>
      <c r="J33" s="201">
        <v>26.9</v>
      </c>
      <c r="K33" s="201">
        <v>4.47</v>
      </c>
      <c r="L33" s="201">
        <v>260.06</v>
      </c>
      <c r="M33" s="201">
        <v>0.93</v>
      </c>
      <c r="N33" s="201">
        <v>1.1200000000000001</v>
      </c>
      <c r="O33" s="201">
        <v>0</v>
      </c>
      <c r="P33" s="201">
        <v>1.41</v>
      </c>
      <c r="Q33" s="201">
        <v>1.42</v>
      </c>
      <c r="R33" s="201">
        <v>6.01</v>
      </c>
      <c r="S33" s="201">
        <v>3.75</v>
      </c>
      <c r="T33" s="201">
        <v>0</v>
      </c>
      <c r="U33" s="201">
        <v>0.85</v>
      </c>
      <c r="V33" s="201">
        <v>2.86</v>
      </c>
      <c r="W33" s="201">
        <v>0.47</v>
      </c>
      <c r="X33" s="201">
        <v>1.75</v>
      </c>
      <c r="Y33" s="201">
        <v>0</v>
      </c>
      <c r="Z33" s="201">
        <v>58.35</v>
      </c>
      <c r="AA33" s="201">
        <v>19.940000000000001</v>
      </c>
      <c r="AB33" s="201">
        <v>0</v>
      </c>
      <c r="AC33" s="201">
        <v>11.87</v>
      </c>
      <c r="AD33" s="201">
        <v>14.84</v>
      </c>
      <c r="AE33" s="201">
        <v>0</v>
      </c>
      <c r="AF33" s="201">
        <v>0</v>
      </c>
      <c r="AG33" s="201">
        <v>52.06</v>
      </c>
      <c r="AH33" s="201">
        <v>0</v>
      </c>
      <c r="AI33" s="201">
        <v>5.78</v>
      </c>
      <c r="AJ33" s="201">
        <v>0</v>
      </c>
      <c r="AK33" s="201">
        <v>10.89</v>
      </c>
      <c r="AL33" s="201">
        <v>0</v>
      </c>
      <c r="AM33" s="201">
        <v>0</v>
      </c>
      <c r="AN33" s="201">
        <v>0</v>
      </c>
      <c r="AO33" s="201">
        <v>274.62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13.24</v>
      </c>
      <c r="E34" s="201">
        <v>0</v>
      </c>
      <c r="F34" s="201">
        <v>0</v>
      </c>
      <c r="G34" s="201">
        <v>21.32</v>
      </c>
      <c r="H34" s="201">
        <v>0</v>
      </c>
      <c r="I34" s="201">
        <v>0</v>
      </c>
      <c r="J34" s="201">
        <v>26.9</v>
      </c>
      <c r="K34" s="201">
        <v>4.47</v>
      </c>
      <c r="L34" s="201">
        <v>260.06</v>
      </c>
      <c r="M34" s="201">
        <v>0.93</v>
      </c>
      <c r="N34" s="201">
        <v>1.1200000000000001</v>
      </c>
      <c r="O34" s="201">
        <v>0</v>
      </c>
      <c r="P34" s="201">
        <v>1.41</v>
      </c>
      <c r="Q34" s="201">
        <v>1.42</v>
      </c>
      <c r="R34" s="201">
        <v>6.01</v>
      </c>
      <c r="S34" s="201">
        <v>3.75</v>
      </c>
      <c r="T34" s="201">
        <v>0</v>
      </c>
      <c r="U34" s="201">
        <v>0.85</v>
      </c>
      <c r="V34" s="201">
        <v>2.86</v>
      </c>
      <c r="W34" s="201">
        <v>6.65</v>
      </c>
      <c r="X34" s="201">
        <v>21.09</v>
      </c>
      <c r="Y34" s="201">
        <v>0</v>
      </c>
      <c r="Z34" s="201">
        <v>58.35</v>
      </c>
      <c r="AA34" s="201">
        <v>19.940000000000001</v>
      </c>
      <c r="AB34" s="201">
        <v>0</v>
      </c>
      <c r="AC34" s="201">
        <v>11.87</v>
      </c>
      <c r="AD34" s="201">
        <v>14.84</v>
      </c>
      <c r="AE34" s="201">
        <v>0</v>
      </c>
      <c r="AF34" s="201">
        <v>0</v>
      </c>
      <c r="AG34" s="201">
        <v>52.06</v>
      </c>
      <c r="AH34" s="201">
        <v>0</v>
      </c>
      <c r="AI34" s="201">
        <v>5.78</v>
      </c>
      <c r="AJ34" s="201">
        <v>0</v>
      </c>
      <c r="AK34" s="201">
        <v>10.89</v>
      </c>
      <c r="AL34" s="201">
        <v>0</v>
      </c>
      <c r="AM34" s="201">
        <v>0</v>
      </c>
      <c r="AN34" s="201">
        <v>0</v>
      </c>
      <c r="AO34" s="201">
        <v>274.62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13.11</v>
      </c>
      <c r="E35" s="201">
        <v>0</v>
      </c>
      <c r="F35" s="201">
        <v>0</v>
      </c>
      <c r="G35" s="201">
        <v>21.32</v>
      </c>
      <c r="H35" s="201">
        <v>0</v>
      </c>
      <c r="I35" s="201">
        <v>0</v>
      </c>
      <c r="J35" s="201">
        <v>26.9</v>
      </c>
      <c r="K35" s="201">
        <v>4.47</v>
      </c>
      <c r="L35" s="201">
        <v>260.06</v>
      </c>
      <c r="M35" s="201">
        <v>18.559999999999999</v>
      </c>
      <c r="N35" s="201">
        <v>19.510000000000002</v>
      </c>
      <c r="O35" s="201">
        <v>0</v>
      </c>
      <c r="P35" s="201">
        <v>1.41</v>
      </c>
      <c r="Q35" s="201">
        <v>1.42</v>
      </c>
      <c r="R35" s="201">
        <v>6.01</v>
      </c>
      <c r="S35" s="201">
        <v>3.75</v>
      </c>
      <c r="T35" s="201">
        <v>0</v>
      </c>
      <c r="U35" s="201">
        <v>0.85</v>
      </c>
      <c r="V35" s="201">
        <v>2.86</v>
      </c>
      <c r="W35" s="201">
        <v>11.34</v>
      </c>
      <c r="X35" s="201">
        <v>25.92</v>
      </c>
      <c r="Y35" s="201">
        <v>0</v>
      </c>
      <c r="Z35" s="201">
        <v>58.11</v>
      </c>
      <c r="AA35" s="201">
        <v>19.940000000000001</v>
      </c>
      <c r="AB35" s="201">
        <v>0</v>
      </c>
      <c r="AC35" s="201">
        <v>11.87</v>
      </c>
      <c r="AD35" s="201">
        <v>14.84</v>
      </c>
      <c r="AE35" s="201">
        <v>0</v>
      </c>
      <c r="AF35" s="201">
        <v>0</v>
      </c>
      <c r="AG35" s="201">
        <v>52.06</v>
      </c>
      <c r="AH35" s="201">
        <v>0</v>
      </c>
      <c r="AI35" s="201">
        <v>5.78</v>
      </c>
      <c r="AJ35" s="201">
        <v>0</v>
      </c>
      <c r="AK35" s="201">
        <v>10.89</v>
      </c>
      <c r="AL35" s="201">
        <v>0</v>
      </c>
      <c r="AM35" s="201">
        <v>0</v>
      </c>
      <c r="AN35" s="201">
        <v>0</v>
      </c>
      <c r="AO35" s="201">
        <v>274.62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13.11</v>
      </c>
      <c r="E36" s="201">
        <v>0</v>
      </c>
      <c r="F36" s="201">
        <v>0</v>
      </c>
      <c r="G36" s="201">
        <v>21.32</v>
      </c>
      <c r="H36" s="201">
        <v>0</v>
      </c>
      <c r="I36" s="201">
        <v>0</v>
      </c>
      <c r="J36" s="201">
        <v>26.9</v>
      </c>
      <c r="K36" s="201">
        <v>4.47</v>
      </c>
      <c r="L36" s="201">
        <v>260.06</v>
      </c>
      <c r="M36" s="201">
        <v>18.559999999999999</v>
      </c>
      <c r="N36" s="201">
        <v>19.510000000000002</v>
      </c>
      <c r="O36" s="201">
        <v>0</v>
      </c>
      <c r="P36" s="201">
        <v>1.41</v>
      </c>
      <c r="Q36" s="201">
        <v>1.42</v>
      </c>
      <c r="R36" s="201">
        <v>6.01</v>
      </c>
      <c r="S36" s="201">
        <v>3.75</v>
      </c>
      <c r="T36" s="201">
        <v>0</v>
      </c>
      <c r="U36" s="201">
        <v>0.85</v>
      </c>
      <c r="V36" s="201">
        <v>2.86</v>
      </c>
      <c r="W36" s="201">
        <v>11.34</v>
      </c>
      <c r="X36" s="201">
        <v>25.92</v>
      </c>
      <c r="Y36" s="201">
        <v>0</v>
      </c>
      <c r="Z36" s="201">
        <v>58.11</v>
      </c>
      <c r="AA36" s="201">
        <v>19.940000000000001</v>
      </c>
      <c r="AB36" s="201">
        <v>0</v>
      </c>
      <c r="AC36" s="201">
        <v>11.87</v>
      </c>
      <c r="AD36" s="201">
        <v>14.84</v>
      </c>
      <c r="AE36" s="201">
        <v>0</v>
      </c>
      <c r="AF36" s="201">
        <v>0</v>
      </c>
      <c r="AG36" s="201">
        <v>52.06</v>
      </c>
      <c r="AH36" s="201">
        <v>0</v>
      </c>
      <c r="AI36" s="201">
        <v>5.78</v>
      </c>
      <c r="AJ36" s="201">
        <v>0</v>
      </c>
      <c r="AK36" s="201">
        <v>10.89</v>
      </c>
      <c r="AL36" s="201">
        <v>0</v>
      </c>
      <c r="AM36" s="201">
        <v>0</v>
      </c>
      <c r="AN36" s="201">
        <v>0</v>
      </c>
      <c r="AO36" s="201">
        <v>274.62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13.11</v>
      </c>
      <c r="E37" s="201">
        <v>0</v>
      </c>
      <c r="F37" s="201">
        <v>0</v>
      </c>
      <c r="G37" s="201">
        <v>21.32</v>
      </c>
      <c r="H37" s="201">
        <v>0</v>
      </c>
      <c r="I37" s="201">
        <v>0</v>
      </c>
      <c r="J37" s="201">
        <v>26.9</v>
      </c>
      <c r="K37" s="201">
        <v>4.47</v>
      </c>
      <c r="L37" s="201">
        <v>260.06</v>
      </c>
      <c r="M37" s="201">
        <v>18.559999999999999</v>
      </c>
      <c r="N37" s="201">
        <v>19.510000000000002</v>
      </c>
      <c r="O37" s="201">
        <v>0</v>
      </c>
      <c r="P37" s="201">
        <v>1.41</v>
      </c>
      <c r="Q37" s="201">
        <v>1.42</v>
      </c>
      <c r="R37" s="201">
        <v>6.01</v>
      </c>
      <c r="S37" s="201">
        <v>3.75</v>
      </c>
      <c r="T37" s="201">
        <v>0</v>
      </c>
      <c r="U37" s="201">
        <v>15.95</v>
      </c>
      <c r="V37" s="201">
        <v>2.86</v>
      </c>
      <c r="W37" s="201">
        <v>11.34</v>
      </c>
      <c r="X37" s="201">
        <v>25.92</v>
      </c>
      <c r="Y37" s="201">
        <v>0</v>
      </c>
      <c r="Z37" s="201">
        <v>52.81</v>
      </c>
      <c r="AA37" s="201">
        <v>19.940000000000001</v>
      </c>
      <c r="AB37" s="201">
        <v>0</v>
      </c>
      <c r="AC37" s="201">
        <v>11.87</v>
      </c>
      <c r="AD37" s="201">
        <v>14.84</v>
      </c>
      <c r="AE37" s="201">
        <v>0</v>
      </c>
      <c r="AF37" s="201">
        <v>0</v>
      </c>
      <c r="AG37" s="201">
        <v>52.06</v>
      </c>
      <c r="AH37" s="201">
        <v>0</v>
      </c>
      <c r="AI37" s="201">
        <v>5.78</v>
      </c>
      <c r="AJ37" s="201">
        <v>0</v>
      </c>
      <c r="AK37" s="201">
        <v>10.89</v>
      </c>
      <c r="AL37" s="201">
        <v>0</v>
      </c>
      <c r="AM37" s="201">
        <v>0</v>
      </c>
      <c r="AN37" s="201">
        <v>0</v>
      </c>
      <c r="AO37" s="201">
        <v>274.62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13.11</v>
      </c>
      <c r="E38" s="201">
        <v>0</v>
      </c>
      <c r="F38" s="201">
        <v>0</v>
      </c>
      <c r="G38" s="201">
        <v>21.32</v>
      </c>
      <c r="H38" s="201">
        <v>0</v>
      </c>
      <c r="I38" s="201">
        <v>0</v>
      </c>
      <c r="J38" s="201">
        <v>26.9</v>
      </c>
      <c r="K38" s="201">
        <v>4.47</v>
      </c>
      <c r="L38" s="201">
        <v>260.06</v>
      </c>
      <c r="M38" s="201">
        <v>18.559999999999999</v>
      </c>
      <c r="N38" s="201">
        <v>19.510000000000002</v>
      </c>
      <c r="O38" s="201">
        <v>0</v>
      </c>
      <c r="P38" s="201">
        <v>1.41</v>
      </c>
      <c r="Q38" s="201">
        <v>1.42</v>
      </c>
      <c r="R38" s="201">
        <v>6.01</v>
      </c>
      <c r="S38" s="201">
        <v>3.75</v>
      </c>
      <c r="T38" s="201">
        <v>0</v>
      </c>
      <c r="U38" s="201">
        <v>16.03</v>
      </c>
      <c r="V38" s="201">
        <v>2.86</v>
      </c>
      <c r="W38" s="201">
        <v>6.92</v>
      </c>
      <c r="X38" s="201">
        <v>22.5</v>
      </c>
      <c r="Y38" s="201">
        <v>0</v>
      </c>
      <c r="Z38" s="201">
        <v>58.35</v>
      </c>
      <c r="AA38" s="201">
        <v>19.940000000000001</v>
      </c>
      <c r="AB38" s="201">
        <v>0</v>
      </c>
      <c r="AC38" s="201">
        <v>11.87</v>
      </c>
      <c r="AD38" s="201">
        <v>14.84</v>
      </c>
      <c r="AE38" s="201">
        <v>0</v>
      </c>
      <c r="AF38" s="201">
        <v>0</v>
      </c>
      <c r="AG38" s="201">
        <v>52.06</v>
      </c>
      <c r="AH38" s="201">
        <v>0</v>
      </c>
      <c r="AI38" s="201">
        <v>5.78</v>
      </c>
      <c r="AJ38" s="201">
        <v>0</v>
      </c>
      <c r="AK38" s="201">
        <v>10.89</v>
      </c>
      <c r="AL38" s="201">
        <v>0</v>
      </c>
      <c r="AM38" s="201">
        <v>0</v>
      </c>
      <c r="AN38" s="201">
        <v>0</v>
      </c>
      <c r="AO38" s="201">
        <v>274.62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13.11</v>
      </c>
      <c r="E39" s="201">
        <v>0</v>
      </c>
      <c r="F39" s="201">
        <v>0</v>
      </c>
      <c r="G39" s="201">
        <v>21.32</v>
      </c>
      <c r="H39" s="201">
        <v>0</v>
      </c>
      <c r="I39" s="201">
        <v>0</v>
      </c>
      <c r="J39" s="201">
        <v>26.9</v>
      </c>
      <c r="K39" s="201">
        <v>4.47</v>
      </c>
      <c r="L39" s="201">
        <v>260.06</v>
      </c>
      <c r="M39" s="201">
        <v>18.559999999999999</v>
      </c>
      <c r="N39" s="201">
        <v>19.510000000000002</v>
      </c>
      <c r="O39" s="201">
        <v>0</v>
      </c>
      <c r="P39" s="201">
        <v>23.4</v>
      </c>
      <c r="Q39" s="201">
        <v>1.42</v>
      </c>
      <c r="R39" s="201">
        <v>6.01</v>
      </c>
      <c r="S39" s="201">
        <v>3.75</v>
      </c>
      <c r="T39" s="201">
        <v>0</v>
      </c>
      <c r="U39" s="201">
        <v>16.03</v>
      </c>
      <c r="V39" s="201">
        <v>2.86</v>
      </c>
      <c r="W39" s="201">
        <v>6.92</v>
      </c>
      <c r="X39" s="201">
        <v>22.5</v>
      </c>
      <c r="Y39" s="201">
        <v>0</v>
      </c>
      <c r="Z39" s="201">
        <v>58.35</v>
      </c>
      <c r="AA39" s="201">
        <v>19.940000000000001</v>
      </c>
      <c r="AB39" s="201">
        <v>0</v>
      </c>
      <c r="AC39" s="201">
        <v>11.87</v>
      </c>
      <c r="AD39" s="201">
        <v>14.84</v>
      </c>
      <c r="AE39" s="201">
        <v>0</v>
      </c>
      <c r="AF39" s="201">
        <v>0</v>
      </c>
      <c r="AG39" s="201">
        <v>52.06</v>
      </c>
      <c r="AH39" s="201">
        <v>0</v>
      </c>
      <c r="AI39" s="201">
        <v>5.78</v>
      </c>
      <c r="AJ39" s="201">
        <v>0</v>
      </c>
      <c r="AK39" s="201">
        <v>10.89</v>
      </c>
      <c r="AL39" s="201">
        <v>0</v>
      </c>
      <c r="AM39" s="201">
        <v>0</v>
      </c>
      <c r="AN39" s="201">
        <v>0</v>
      </c>
      <c r="AO39" s="201">
        <v>274.62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13.11</v>
      </c>
      <c r="E40" s="201">
        <v>0</v>
      </c>
      <c r="F40" s="201">
        <v>0</v>
      </c>
      <c r="G40" s="201">
        <v>21.32</v>
      </c>
      <c r="H40" s="201">
        <v>0</v>
      </c>
      <c r="I40" s="201">
        <v>0</v>
      </c>
      <c r="J40" s="201">
        <v>26.9</v>
      </c>
      <c r="K40" s="201">
        <v>4.47</v>
      </c>
      <c r="L40" s="201">
        <v>260.06</v>
      </c>
      <c r="M40" s="201">
        <v>18.559999999999999</v>
      </c>
      <c r="N40" s="201">
        <v>19.510000000000002</v>
      </c>
      <c r="O40" s="201">
        <v>0</v>
      </c>
      <c r="P40" s="201">
        <v>23.4</v>
      </c>
      <c r="Q40" s="201">
        <v>1.42</v>
      </c>
      <c r="R40" s="201">
        <v>6.01</v>
      </c>
      <c r="S40" s="201">
        <v>3.75</v>
      </c>
      <c r="T40" s="201">
        <v>0</v>
      </c>
      <c r="U40" s="201">
        <v>16.03</v>
      </c>
      <c r="V40" s="201">
        <v>2.86</v>
      </c>
      <c r="W40" s="201">
        <v>6.92</v>
      </c>
      <c r="X40" s="201">
        <v>22.5</v>
      </c>
      <c r="Y40" s="201">
        <v>0</v>
      </c>
      <c r="Z40" s="201">
        <v>58.35</v>
      </c>
      <c r="AA40" s="201">
        <v>19.940000000000001</v>
      </c>
      <c r="AB40" s="201">
        <v>0</v>
      </c>
      <c r="AC40" s="201">
        <v>11.87</v>
      </c>
      <c r="AD40" s="201">
        <v>14.84</v>
      </c>
      <c r="AE40" s="201">
        <v>0</v>
      </c>
      <c r="AF40" s="201">
        <v>0</v>
      </c>
      <c r="AG40" s="201">
        <v>52.06</v>
      </c>
      <c r="AH40" s="201">
        <v>0</v>
      </c>
      <c r="AI40" s="201">
        <v>5.78</v>
      </c>
      <c r="AJ40" s="201">
        <v>0</v>
      </c>
      <c r="AK40" s="201">
        <v>10.89</v>
      </c>
      <c r="AL40" s="201">
        <v>0</v>
      </c>
      <c r="AM40" s="201">
        <v>0</v>
      </c>
      <c r="AN40" s="201">
        <v>0</v>
      </c>
      <c r="AO40" s="201">
        <v>274.62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13.11</v>
      </c>
      <c r="E41" s="201">
        <v>0</v>
      </c>
      <c r="F41" s="201">
        <v>0</v>
      </c>
      <c r="G41" s="201">
        <v>21.32</v>
      </c>
      <c r="H41" s="201">
        <v>0</v>
      </c>
      <c r="I41" s="201">
        <v>0</v>
      </c>
      <c r="J41" s="201">
        <v>26.9</v>
      </c>
      <c r="K41" s="201">
        <v>4.47</v>
      </c>
      <c r="L41" s="201">
        <v>260.06</v>
      </c>
      <c r="M41" s="201">
        <v>14.37</v>
      </c>
      <c r="N41" s="201">
        <v>14.74</v>
      </c>
      <c r="O41" s="201">
        <v>0</v>
      </c>
      <c r="P41" s="201">
        <v>20.2</v>
      </c>
      <c r="Q41" s="201">
        <v>1.42</v>
      </c>
      <c r="R41" s="201">
        <v>6.01</v>
      </c>
      <c r="S41" s="201">
        <v>3.75</v>
      </c>
      <c r="T41" s="201">
        <v>0</v>
      </c>
      <c r="U41" s="201">
        <v>6.28</v>
      </c>
      <c r="V41" s="201">
        <v>2.86</v>
      </c>
      <c r="W41" s="201">
        <v>6.92</v>
      </c>
      <c r="X41" s="201">
        <v>22.5</v>
      </c>
      <c r="Y41" s="201">
        <v>0</v>
      </c>
      <c r="Z41" s="201">
        <v>58.35</v>
      </c>
      <c r="AA41" s="201">
        <v>19.940000000000001</v>
      </c>
      <c r="AB41" s="201">
        <v>0</v>
      </c>
      <c r="AC41" s="201">
        <v>11.87</v>
      </c>
      <c r="AD41" s="201">
        <v>14.84</v>
      </c>
      <c r="AE41" s="201">
        <v>0</v>
      </c>
      <c r="AF41" s="201">
        <v>0</v>
      </c>
      <c r="AG41" s="201">
        <v>52.06</v>
      </c>
      <c r="AH41" s="201">
        <v>0</v>
      </c>
      <c r="AI41" s="201">
        <v>5.78</v>
      </c>
      <c r="AJ41" s="201">
        <v>0</v>
      </c>
      <c r="AK41" s="201">
        <v>10.89</v>
      </c>
      <c r="AL41" s="201">
        <v>0</v>
      </c>
      <c r="AM41" s="201">
        <v>0</v>
      </c>
      <c r="AN41" s="201">
        <v>0</v>
      </c>
      <c r="AO41" s="201">
        <v>274.62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13.11</v>
      </c>
      <c r="E42" s="201">
        <v>0</v>
      </c>
      <c r="F42" s="201">
        <v>0</v>
      </c>
      <c r="G42" s="201">
        <v>21.32</v>
      </c>
      <c r="H42" s="201">
        <v>0</v>
      </c>
      <c r="I42" s="201">
        <v>0</v>
      </c>
      <c r="J42" s="201">
        <v>26.9</v>
      </c>
      <c r="K42" s="201">
        <v>4.47</v>
      </c>
      <c r="L42" s="201">
        <v>260.06</v>
      </c>
      <c r="M42" s="201">
        <v>14.37</v>
      </c>
      <c r="N42" s="201">
        <v>14.74</v>
      </c>
      <c r="O42" s="201">
        <v>0</v>
      </c>
      <c r="P42" s="201">
        <v>20.2</v>
      </c>
      <c r="Q42" s="201">
        <v>1.42</v>
      </c>
      <c r="R42" s="201">
        <v>6.01</v>
      </c>
      <c r="S42" s="201">
        <v>3.75</v>
      </c>
      <c r="T42" s="201">
        <v>0</v>
      </c>
      <c r="U42" s="201">
        <v>16.03</v>
      </c>
      <c r="V42" s="201">
        <v>2.86</v>
      </c>
      <c r="W42" s="201">
        <v>6.92</v>
      </c>
      <c r="X42" s="201">
        <v>22.5</v>
      </c>
      <c r="Y42" s="201">
        <v>0</v>
      </c>
      <c r="Z42" s="201">
        <v>58.35</v>
      </c>
      <c r="AA42" s="201">
        <v>19.940000000000001</v>
      </c>
      <c r="AB42" s="201">
        <v>0</v>
      </c>
      <c r="AC42" s="201">
        <v>11.87</v>
      </c>
      <c r="AD42" s="201">
        <v>14.84</v>
      </c>
      <c r="AE42" s="201">
        <v>0</v>
      </c>
      <c r="AF42" s="201">
        <v>0</v>
      </c>
      <c r="AG42" s="201">
        <v>52.06</v>
      </c>
      <c r="AH42" s="201">
        <v>0</v>
      </c>
      <c r="AI42" s="201">
        <v>5.78</v>
      </c>
      <c r="AJ42" s="201">
        <v>0</v>
      </c>
      <c r="AK42" s="201">
        <v>10.89</v>
      </c>
      <c r="AL42" s="201">
        <v>0</v>
      </c>
      <c r="AM42" s="201">
        <v>0</v>
      </c>
      <c r="AN42" s="201">
        <v>0</v>
      </c>
      <c r="AO42" s="201">
        <v>274.62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13.11</v>
      </c>
      <c r="E43" s="201">
        <v>0</v>
      </c>
      <c r="F43" s="201">
        <v>0</v>
      </c>
      <c r="G43" s="201">
        <v>21.32</v>
      </c>
      <c r="H43" s="201">
        <v>0</v>
      </c>
      <c r="I43" s="201">
        <v>0</v>
      </c>
      <c r="J43" s="201">
        <v>26.9</v>
      </c>
      <c r="K43" s="201">
        <v>4.47</v>
      </c>
      <c r="L43" s="201">
        <v>260.06</v>
      </c>
      <c r="M43" s="201">
        <v>14.37</v>
      </c>
      <c r="N43" s="201">
        <v>14.74</v>
      </c>
      <c r="O43" s="201">
        <v>0</v>
      </c>
      <c r="P43" s="201">
        <v>20.2</v>
      </c>
      <c r="Q43" s="201">
        <v>1.42</v>
      </c>
      <c r="R43" s="201">
        <v>6.01</v>
      </c>
      <c r="S43" s="201">
        <v>3.75</v>
      </c>
      <c r="T43" s="201">
        <v>0</v>
      </c>
      <c r="U43" s="201">
        <v>16.03</v>
      </c>
      <c r="V43" s="201">
        <v>2.86</v>
      </c>
      <c r="W43" s="201">
        <v>6.92</v>
      </c>
      <c r="X43" s="201">
        <v>22.5</v>
      </c>
      <c r="Y43" s="201">
        <v>0</v>
      </c>
      <c r="Z43" s="201">
        <v>58.35</v>
      </c>
      <c r="AA43" s="201">
        <v>19.940000000000001</v>
      </c>
      <c r="AB43" s="201">
        <v>0</v>
      </c>
      <c r="AC43" s="201">
        <v>11.87</v>
      </c>
      <c r="AD43" s="201">
        <v>14.84</v>
      </c>
      <c r="AE43" s="201">
        <v>0</v>
      </c>
      <c r="AF43" s="201">
        <v>0</v>
      </c>
      <c r="AG43" s="201">
        <v>52.06</v>
      </c>
      <c r="AH43" s="201">
        <v>0</v>
      </c>
      <c r="AI43" s="201">
        <v>5.78</v>
      </c>
      <c r="AJ43" s="201">
        <v>0</v>
      </c>
      <c r="AK43" s="201">
        <v>10.89</v>
      </c>
      <c r="AL43" s="201">
        <v>0</v>
      </c>
      <c r="AM43" s="201">
        <v>0</v>
      </c>
      <c r="AN43" s="201">
        <v>0</v>
      </c>
      <c r="AO43" s="201">
        <v>269.18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13.11</v>
      </c>
      <c r="E44" s="201">
        <v>0</v>
      </c>
      <c r="F44" s="201">
        <v>0</v>
      </c>
      <c r="G44" s="201">
        <v>21.32</v>
      </c>
      <c r="H44" s="201">
        <v>0</v>
      </c>
      <c r="I44" s="201">
        <v>0</v>
      </c>
      <c r="J44" s="201">
        <v>26.9</v>
      </c>
      <c r="K44" s="201">
        <v>4.47</v>
      </c>
      <c r="L44" s="201">
        <v>260.06</v>
      </c>
      <c r="M44" s="201">
        <v>14.37</v>
      </c>
      <c r="N44" s="201">
        <v>14.74</v>
      </c>
      <c r="O44" s="201">
        <v>0</v>
      </c>
      <c r="P44" s="201">
        <v>20.2</v>
      </c>
      <c r="Q44" s="201">
        <v>1.42</v>
      </c>
      <c r="R44" s="201">
        <v>6.01</v>
      </c>
      <c r="S44" s="201">
        <v>3.75</v>
      </c>
      <c r="T44" s="201">
        <v>0</v>
      </c>
      <c r="U44" s="201">
        <v>16.03</v>
      </c>
      <c r="V44" s="201">
        <v>2.86</v>
      </c>
      <c r="W44" s="201">
        <v>6.92</v>
      </c>
      <c r="X44" s="201">
        <v>22.5</v>
      </c>
      <c r="Y44" s="201">
        <v>0</v>
      </c>
      <c r="Z44" s="201">
        <v>58.35</v>
      </c>
      <c r="AA44" s="201">
        <v>19.940000000000001</v>
      </c>
      <c r="AB44" s="201">
        <v>0</v>
      </c>
      <c r="AC44" s="201">
        <v>11.87</v>
      </c>
      <c r="AD44" s="201">
        <v>14.84</v>
      </c>
      <c r="AE44" s="201">
        <v>0</v>
      </c>
      <c r="AF44" s="201">
        <v>0</v>
      </c>
      <c r="AG44" s="201">
        <v>52.06</v>
      </c>
      <c r="AH44" s="201">
        <v>0</v>
      </c>
      <c r="AI44" s="201">
        <v>5.78</v>
      </c>
      <c r="AJ44" s="201">
        <v>0</v>
      </c>
      <c r="AK44" s="201">
        <v>10.89</v>
      </c>
      <c r="AL44" s="201">
        <v>0</v>
      </c>
      <c r="AM44" s="201">
        <v>0</v>
      </c>
      <c r="AN44" s="201">
        <v>0</v>
      </c>
      <c r="AO44" s="201">
        <v>269.18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13.11</v>
      </c>
      <c r="E45" s="201">
        <v>0</v>
      </c>
      <c r="F45" s="201">
        <v>0</v>
      </c>
      <c r="G45" s="201">
        <v>21.32</v>
      </c>
      <c r="H45" s="201">
        <v>0</v>
      </c>
      <c r="I45" s="201">
        <v>0</v>
      </c>
      <c r="J45" s="201">
        <v>26.9</v>
      </c>
      <c r="K45" s="201">
        <v>4.47</v>
      </c>
      <c r="L45" s="201">
        <v>260.06</v>
      </c>
      <c r="M45" s="201">
        <v>14.37</v>
      </c>
      <c r="N45" s="201">
        <v>14.74</v>
      </c>
      <c r="O45" s="201">
        <v>0</v>
      </c>
      <c r="P45" s="201">
        <v>20.2</v>
      </c>
      <c r="Q45" s="201">
        <v>1.42</v>
      </c>
      <c r="R45" s="201">
        <v>6.01</v>
      </c>
      <c r="S45" s="201">
        <v>3.75</v>
      </c>
      <c r="T45" s="201">
        <v>0</v>
      </c>
      <c r="U45" s="201">
        <v>16.03</v>
      </c>
      <c r="V45" s="201">
        <v>2.86</v>
      </c>
      <c r="W45" s="201">
        <v>6.92</v>
      </c>
      <c r="X45" s="201">
        <v>22.5</v>
      </c>
      <c r="Y45" s="201">
        <v>0</v>
      </c>
      <c r="Z45" s="201">
        <v>58.35</v>
      </c>
      <c r="AA45" s="201">
        <v>19.940000000000001</v>
      </c>
      <c r="AB45" s="201">
        <v>0</v>
      </c>
      <c r="AC45" s="201">
        <v>11.87</v>
      </c>
      <c r="AD45" s="201">
        <v>14.84</v>
      </c>
      <c r="AE45" s="201">
        <v>0</v>
      </c>
      <c r="AF45" s="201">
        <v>0</v>
      </c>
      <c r="AG45" s="201">
        <v>52.06</v>
      </c>
      <c r="AH45" s="201">
        <v>0</v>
      </c>
      <c r="AI45" s="201">
        <v>5.78</v>
      </c>
      <c r="AJ45" s="201">
        <v>0</v>
      </c>
      <c r="AK45" s="201">
        <v>10.89</v>
      </c>
      <c r="AL45" s="201">
        <v>0</v>
      </c>
      <c r="AM45" s="201">
        <v>0</v>
      </c>
      <c r="AN45" s="201">
        <v>0</v>
      </c>
      <c r="AO45" s="201">
        <v>269.18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13.11</v>
      </c>
      <c r="E46" s="201">
        <v>0</v>
      </c>
      <c r="F46" s="201">
        <v>0</v>
      </c>
      <c r="G46" s="201">
        <v>21.32</v>
      </c>
      <c r="H46" s="201">
        <v>0</v>
      </c>
      <c r="I46" s="201">
        <v>0</v>
      </c>
      <c r="J46" s="201">
        <v>26.9</v>
      </c>
      <c r="K46" s="201">
        <v>4.47</v>
      </c>
      <c r="L46" s="201">
        <v>260.06</v>
      </c>
      <c r="M46" s="201">
        <v>14.37</v>
      </c>
      <c r="N46" s="201">
        <v>14.74</v>
      </c>
      <c r="O46" s="201">
        <v>0</v>
      </c>
      <c r="P46" s="201">
        <v>20.2</v>
      </c>
      <c r="Q46" s="201">
        <v>1.42</v>
      </c>
      <c r="R46" s="201">
        <v>6.01</v>
      </c>
      <c r="S46" s="201">
        <v>3.75</v>
      </c>
      <c r="T46" s="201">
        <v>0</v>
      </c>
      <c r="U46" s="201">
        <v>16.03</v>
      </c>
      <c r="V46" s="201">
        <v>2.86</v>
      </c>
      <c r="W46" s="201">
        <v>6.92</v>
      </c>
      <c r="X46" s="201">
        <v>22.5</v>
      </c>
      <c r="Y46" s="201">
        <v>0</v>
      </c>
      <c r="Z46" s="201">
        <v>58.35</v>
      </c>
      <c r="AA46" s="201">
        <v>19.940000000000001</v>
      </c>
      <c r="AB46" s="201">
        <v>0</v>
      </c>
      <c r="AC46" s="201">
        <v>11.87</v>
      </c>
      <c r="AD46" s="201">
        <v>14.84</v>
      </c>
      <c r="AE46" s="201">
        <v>0</v>
      </c>
      <c r="AF46" s="201">
        <v>0</v>
      </c>
      <c r="AG46" s="201">
        <v>52.06</v>
      </c>
      <c r="AH46" s="201">
        <v>0</v>
      </c>
      <c r="AI46" s="201">
        <v>5.78</v>
      </c>
      <c r="AJ46" s="201">
        <v>0</v>
      </c>
      <c r="AK46" s="201">
        <v>10.89</v>
      </c>
      <c r="AL46" s="201">
        <v>0</v>
      </c>
      <c r="AM46" s="201">
        <v>0</v>
      </c>
      <c r="AN46" s="201">
        <v>0</v>
      </c>
      <c r="AO46" s="201">
        <v>269.18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13.11</v>
      </c>
      <c r="E47" s="201">
        <v>0</v>
      </c>
      <c r="F47" s="201">
        <v>0</v>
      </c>
      <c r="G47" s="201">
        <v>21.32</v>
      </c>
      <c r="H47" s="201">
        <v>0</v>
      </c>
      <c r="I47" s="201">
        <v>0</v>
      </c>
      <c r="J47" s="201">
        <v>26.9</v>
      </c>
      <c r="K47" s="201">
        <v>4.47</v>
      </c>
      <c r="L47" s="201">
        <v>260.06</v>
      </c>
      <c r="M47" s="201">
        <v>14.37</v>
      </c>
      <c r="N47" s="201">
        <v>14.74</v>
      </c>
      <c r="O47" s="201">
        <v>0</v>
      </c>
      <c r="P47" s="201">
        <v>20.2</v>
      </c>
      <c r="Q47" s="201">
        <v>1.42</v>
      </c>
      <c r="R47" s="201">
        <v>6.01</v>
      </c>
      <c r="S47" s="201">
        <v>3.75</v>
      </c>
      <c r="T47" s="201">
        <v>0</v>
      </c>
      <c r="U47" s="201">
        <v>14.19</v>
      </c>
      <c r="V47" s="201">
        <v>2.86</v>
      </c>
      <c r="W47" s="201">
        <v>6.92</v>
      </c>
      <c r="X47" s="201">
        <v>22.5</v>
      </c>
      <c r="Y47" s="201">
        <v>0</v>
      </c>
      <c r="Z47" s="201">
        <v>58.35</v>
      </c>
      <c r="AA47" s="201">
        <v>19.940000000000001</v>
      </c>
      <c r="AB47" s="201">
        <v>0</v>
      </c>
      <c r="AC47" s="201">
        <v>11.87</v>
      </c>
      <c r="AD47" s="201">
        <v>14.84</v>
      </c>
      <c r="AE47" s="201">
        <v>0</v>
      </c>
      <c r="AF47" s="201">
        <v>0</v>
      </c>
      <c r="AG47" s="201">
        <v>52.06</v>
      </c>
      <c r="AH47" s="201">
        <v>0</v>
      </c>
      <c r="AI47" s="201">
        <v>5.78</v>
      </c>
      <c r="AJ47" s="201">
        <v>0</v>
      </c>
      <c r="AK47" s="201">
        <v>10.89</v>
      </c>
      <c r="AL47" s="201">
        <v>0</v>
      </c>
      <c r="AM47" s="201">
        <v>0</v>
      </c>
      <c r="AN47" s="201">
        <v>0</v>
      </c>
      <c r="AO47" s="201">
        <v>269.18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13.11</v>
      </c>
      <c r="E48" s="201">
        <v>0</v>
      </c>
      <c r="F48" s="201">
        <v>0</v>
      </c>
      <c r="G48" s="201">
        <v>21.32</v>
      </c>
      <c r="H48" s="201">
        <v>0</v>
      </c>
      <c r="I48" s="201">
        <v>0</v>
      </c>
      <c r="J48" s="201">
        <v>26.9</v>
      </c>
      <c r="K48" s="201">
        <v>4.47</v>
      </c>
      <c r="L48" s="201">
        <v>260.06</v>
      </c>
      <c r="M48" s="201">
        <v>14.37</v>
      </c>
      <c r="N48" s="201">
        <v>14.74</v>
      </c>
      <c r="O48" s="201">
        <v>0</v>
      </c>
      <c r="P48" s="201">
        <v>20.2</v>
      </c>
      <c r="Q48" s="201">
        <v>1.42</v>
      </c>
      <c r="R48" s="201">
        <v>6.01</v>
      </c>
      <c r="S48" s="201">
        <v>3.75</v>
      </c>
      <c r="T48" s="201">
        <v>0</v>
      </c>
      <c r="U48" s="201">
        <v>14.19</v>
      </c>
      <c r="V48" s="201">
        <v>2.86</v>
      </c>
      <c r="W48" s="201">
        <v>6.92</v>
      </c>
      <c r="X48" s="201">
        <v>22.5</v>
      </c>
      <c r="Y48" s="201">
        <v>0</v>
      </c>
      <c r="Z48" s="201">
        <v>58.35</v>
      </c>
      <c r="AA48" s="201">
        <v>19.940000000000001</v>
      </c>
      <c r="AB48" s="201">
        <v>0</v>
      </c>
      <c r="AC48" s="201">
        <v>11.87</v>
      </c>
      <c r="AD48" s="201">
        <v>14.84</v>
      </c>
      <c r="AE48" s="201">
        <v>0</v>
      </c>
      <c r="AF48" s="201">
        <v>0</v>
      </c>
      <c r="AG48" s="201">
        <v>52.06</v>
      </c>
      <c r="AH48" s="201">
        <v>0</v>
      </c>
      <c r="AI48" s="201">
        <v>5.78</v>
      </c>
      <c r="AJ48" s="201">
        <v>0</v>
      </c>
      <c r="AK48" s="201">
        <v>10.89</v>
      </c>
      <c r="AL48" s="201">
        <v>0</v>
      </c>
      <c r="AM48" s="201">
        <v>0</v>
      </c>
      <c r="AN48" s="201">
        <v>0</v>
      </c>
      <c r="AO48" s="201">
        <v>269.18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13.11</v>
      </c>
      <c r="E49" s="201">
        <v>0</v>
      </c>
      <c r="F49" s="201">
        <v>0</v>
      </c>
      <c r="G49" s="201">
        <v>21.32</v>
      </c>
      <c r="H49" s="201">
        <v>0</v>
      </c>
      <c r="I49" s="201">
        <v>0</v>
      </c>
      <c r="J49" s="201">
        <v>26.9</v>
      </c>
      <c r="K49" s="201">
        <v>4.47</v>
      </c>
      <c r="L49" s="201">
        <v>260.06</v>
      </c>
      <c r="M49" s="201">
        <v>14.37</v>
      </c>
      <c r="N49" s="201">
        <v>14.74</v>
      </c>
      <c r="O49" s="201">
        <v>0</v>
      </c>
      <c r="P49" s="201">
        <v>20.2</v>
      </c>
      <c r="Q49" s="201">
        <v>1.42</v>
      </c>
      <c r="R49" s="201">
        <v>6.01</v>
      </c>
      <c r="S49" s="201">
        <v>3.75</v>
      </c>
      <c r="T49" s="201">
        <v>0</v>
      </c>
      <c r="U49" s="201">
        <v>14.19</v>
      </c>
      <c r="V49" s="201">
        <v>2.86</v>
      </c>
      <c r="W49" s="201">
        <v>6.92</v>
      </c>
      <c r="X49" s="201">
        <v>22.5</v>
      </c>
      <c r="Y49" s="201">
        <v>0</v>
      </c>
      <c r="Z49" s="201">
        <v>58.35</v>
      </c>
      <c r="AA49" s="201">
        <v>19.940000000000001</v>
      </c>
      <c r="AB49" s="201">
        <v>0</v>
      </c>
      <c r="AC49" s="201">
        <v>11.87</v>
      </c>
      <c r="AD49" s="201">
        <v>14.84</v>
      </c>
      <c r="AE49" s="201">
        <v>0</v>
      </c>
      <c r="AF49" s="201">
        <v>0</v>
      </c>
      <c r="AG49" s="201">
        <v>52.06</v>
      </c>
      <c r="AH49" s="201">
        <v>0</v>
      </c>
      <c r="AI49" s="201">
        <v>5.78</v>
      </c>
      <c r="AJ49" s="201">
        <v>0</v>
      </c>
      <c r="AK49" s="201">
        <v>10.89</v>
      </c>
      <c r="AL49" s="201">
        <v>0</v>
      </c>
      <c r="AM49" s="201">
        <v>0</v>
      </c>
      <c r="AN49" s="201">
        <v>0</v>
      </c>
      <c r="AO49" s="201">
        <v>269.18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13.11</v>
      </c>
      <c r="E50" s="201">
        <v>0</v>
      </c>
      <c r="F50" s="201">
        <v>0</v>
      </c>
      <c r="G50" s="201">
        <v>21.32</v>
      </c>
      <c r="H50" s="201">
        <v>0</v>
      </c>
      <c r="I50" s="201">
        <v>0</v>
      </c>
      <c r="J50" s="201">
        <v>26.9</v>
      </c>
      <c r="K50" s="201">
        <v>4.47</v>
      </c>
      <c r="L50" s="201">
        <v>260.06</v>
      </c>
      <c r="M50" s="201">
        <v>14.37</v>
      </c>
      <c r="N50" s="201">
        <v>14.74</v>
      </c>
      <c r="O50" s="201">
        <v>0</v>
      </c>
      <c r="P50" s="201">
        <v>20.2</v>
      </c>
      <c r="Q50" s="201">
        <v>1.42</v>
      </c>
      <c r="R50" s="201">
        <v>6.01</v>
      </c>
      <c r="S50" s="201">
        <v>3.75</v>
      </c>
      <c r="T50" s="201">
        <v>0</v>
      </c>
      <c r="U50" s="201">
        <v>14.19</v>
      </c>
      <c r="V50" s="201">
        <v>2.86</v>
      </c>
      <c r="W50" s="201">
        <v>6.92</v>
      </c>
      <c r="X50" s="201">
        <v>22.5</v>
      </c>
      <c r="Y50" s="201">
        <v>0</v>
      </c>
      <c r="Z50" s="201">
        <v>58.35</v>
      </c>
      <c r="AA50" s="201">
        <v>19.940000000000001</v>
      </c>
      <c r="AB50" s="201">
        <v>0</v>
      </c>
      <c r="AC50" s="201">
        <v>11.87</v>
      </c>
      <c r="AD50" s="201">
        <v>14.84</v>
      </c>
      <c r="AE50" s="201">
        <v>0</v>
      </c>
      <c r="AF50" s="201">
        <v>0</v>
      </c>
      <c r="AG50" s="201">
        <v>52.06</v>
      </c>
      <c r="AH50" s="201">
        <v>0</v>
      </c>
      <c r="AI50" s="201">
        <v>5.78</v>
      </c>
      <c r="AJ50" s="201">
        <v>0</v>
      </c>
      <c r="AK50" s="201">
        <v>10.89</v>
      </c>
      <c r="AL50" s="201">
        <v>0</v>
      </c>
      <c r="AM50" s="201">
        <v>0</v>
      </c>
      <c r="AN50" s="201">
        <v>0</v>
      </c>
      <c r="AO50" s="201">
        <v>269.18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13.11</v>
      </c>
      <c r="E51" s="201">
        <v>0</v>
      </c>
      <c r="F51" s="201">
        <v>0</v>
      </c>
      <c r="G51" s="201">
        <v>21.32</v>
      </c>
      <c r="H51" s="201">
        <v>0</v>
      </c>
      <c r="I51" s="201">
        <v>0</v>
      </c>
      <c r="J51" s="201">
        <v>26.9</v>
      </c>
      <c r="K51" s="201">
        <v>4.47</v>
      </c>
      <c r="L51" s="201">
        <v>260.06</v>
      </c>
      <c r="M51" s="201">
        <v>14.37</v>
      </c>
      <c r="N51" s="201">
        <v>14.74</v>
      </c>
      <c r="O51" s="201">
        <v>0</v>
      </c>
      <c r="P51" s="201">
        <v>20.2</v>
      </c>
      <c r="Q51" s="201">
        <v>1.42</v>
      </c>
      <c r="R51" s="201">
        <v>6.01</v>
      </c>
      <c r="S51" s="201">
        <v>3.75</v>
      </c>
      <c r="T51" s="201">
        <v>0</v>
      </c>
      <c r="U51" s="201">
        <v>14.19</v>
      </c>
      <c r="V51" s="201">
        <v>2.86</v>
      </c>
      <c r="W51" s="201">
        <v>6.92</v>
      </c>
      <c r="X51" s="201">
        <v>22.5</v>
      </c>
      <c r="Y51" s="201">
        <v>0</v>
      </c>
      <c r="Z51" s="201">
        <v>58.35</v>
      </c>
      <c r="AA51" s="201">
        <v>19.940000000000001</v>
      </c>
      <c r="AB51" s="201">
        <v>0</v>
      </c>
      <c r="AC51" s="201">
        <v>11.87</v>
      </c>
      <c r="AD51" s="201">
        <v>14.84</v>
      </c>
      <c r="AE51" s="201">
        <v>0</v>
      </c>
      <c r="AF51" s="201">
        <v>0</v>
      </c>
      <c r="AG51" s="201">
        <v>52.06</v>
      </c>
      <c r="AH51" s="201">
        <v>0</v>
      </c>
      <c r="AI51" s="201">
        <v>5.78</v>
      </c>
      <c r="AJ51" s="201">
        <v>0</v>
      </c>
      <c r="AK51" s="201">
        <v>10.89</v>
      </c>
      <c r="AL51" s="201">
        <v>0</v>
      </c>
      <c r="AM51" s="201">
        <v>0</v>
      </c>
      <c r="AN51" s="201">
        <v>0</v>
      </c>
      <c r="AO51" s="201">
        <v>269.18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13.11</v>
      </c>
      <c r="E52" s="201">
        <v>0</v>
      </c>
      <c r="F52" s="201">
        <v>0</v>
      </c>
      <c r="G52" s="201">
        <v>21.32</v>
      </c>
      <c r="H52" s="201">
        <v>0</v>
      </c>
      <c r="I52" s="201">
        <v>0</v>
      </c>
      <c r="J52" s="201">
        <v>26.9</v>
      </c>
      <c r="K52" s="201">
        <v>4.47</v>
      </c>
      <c r="L52" s="201">
        <v>260.06</v>
      </c>
      <c r="M52" s="201">
        <v>14.37</v>
      </c>
      <c r="N52" s="201">
        <v>14.74</v>
      </c>
      <c r="O52" s="201">
        <v>0</v>
      </c>
      <c r="P52" s="201">
        <v>20.2</v>
      </c>
      <c r="Q52" s="201">
        <v>1.42</v>
      </c>
      <c r="R52" s="201">
        <v>6.01</v>
      </c>
      <c r="S52" s="201">
        <v>3.75</v>
      </c>
      <c r="T52" s="201">
        <v>0</v>
      </c>
      <c r="U52" s="201">
        <v>14.19</v>
      </c>
      <c r="V52" s="201">
        <v>2.86</v>
      </c>
      <c r="W52" s="201">
        <v>6.92</v>
      </c>
      <c r="X52" s="201">
        <v>22.5</v>
      </c>
      <c r="Y52" s="201">
        <v>0</v>
      </c>
      <c r="Z52" s="201">
        <v>58.35</v>
      </c>
      <c r="AA52" s="201">
        <v>19.940000000000001</v>
      </c>
      <c r="AB52" s="201">
        <v>0</v>
      </c>
      <c r="AC52" s="201">
        <v>11.87</v>
      </c>
      <c r="AD52" s="201">
        <v>14.84</v>
      </c>
      <c r="AE52" s="201">
        <v>0</v>
      </c>
      <c r="AF52" s="201">
        <v>0</v>
      </c>
      <c r="AG52" s="201">
        <v>52.06</v>
      </c>
      <c r="AH52" s="201">
        <v>0</v>
      </c>
      <c r="AI52" s="201">
        <v>5.78</v>
      </c>
      <c r="AJ52" s="201">
        <v>0</v>
      </c>
      <c r="AK52" s="201">
        <v>10.89</v>
      </c>
      <c r="AL52" s="201">
        <v>0</v>
      </c>
      <c r="AM52" s="201">
        <v>0</v>
      </c>
      <c r="AN52" s="201">
        <v>0</v>
      </c>
      <c r="AO52" s="201">
        <v>269.18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13.11</v>
      </c>
      <c r="E53" s="201">
        <v>0</v>
      </c>
      <c r="F53" s="201">
        <v>0</v>
      </c>
      <c r="G53" s="201">
        <v>21.32</v>
      </c>
      <c r="H53" s="201">
        <v>0</v>
      </c>
      <c r="I53" s="201">
        <v>0</v>
      </c>
      <c r="J53" s="201">
        <v>26.9</v>
      </c>
      <c r="K53" s="201">
        <v>4.47</v>
      </c>
      <c r="L53" s="201">
        <v>260.06</v>
      </c>
      <c r="M53" s="201">
        <v>14.37</v>
      </c>
      <c r="N53" s="201">
        <v>14.74</v>
      </c>
      <c r="O53" s="201">
        <v>0</v>
      </c>
      <c r="P53" s="201">
        <v>20.2</v>
      </c>
      <c r="Q53" s="201">
        <v>1.42</v>
      </c>
      <c r="R53" s="201">
        <v>6.01</v>
      </c>
      <c r="S53" s="201">
        <v>3.75</v>
      </c>
      <c r="T53" s="201">
        <v>0</v>
      </c>
      <c r="U53" s="201">
        <v>14.19</v>
      </c>
      <c r="V53" s="201">
        <v>2.86</v>
      </c>
      <c r="W53" s="201">
        <v>6.92</v>
      </c>
      <c r="X53" s="201">
        <v>22.5</v>
      </c>
      <c r="Y53" s="201">
        <v>0</v>
      </c>
      <c r="Z53" s="201">
        <v>58.35</v>
      </c>
      <c r="AA53" s="201">
        <v>19.940000000000001</v>
      </c>
      <c r="AB53" s="201">
        <v>0</v>
      </c>
      <c r="AC53" s="201">
        <v>11.87</v>
      </c>
      <c r="AD53" s="201">
        <v>14.84</v>
      </c>
      <c r="AE53" s="201">
        <v>0</v>
      </c>
      <c r="AF53" s="201">
        <v>0</v>
      </c>
      <c r="AG53" s="201">
        <v>52.06</v>
      </c>
      <c r="AH53" s="201">
        <v>0</v>
      </c>
      <c r="AI53" s="201">
        <v>5.78</v>
      </c>
      <c r="AJ53" s="201">
        <v>0</v>
      </c>
      <c r="AK53" s="201">
        <v>10.89</v>
      </c>
      <c r="AL53" s="201">
        <v>0</v>
      </c>
      <c r="AM53" s="201">
        <v>0</v>
      </c>
      <c r="AN53" s="201">
        <v>0</v>
      </c>
      <c r="AO53" s="201">
        <v>269.18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13.11</v>
      </c>
      <c r="E54" s="201">
        <v>0</v>
      </c>
      <c r="F54" s="201">
        <v>0</v>
      </c>
      <c r="G54" s="201">
        <v>21.32</v>
      </c>
      <c r="H54" s="201">
        <v>0</v>
      </c>
      <c r="I54" s="201">
        <v>0</v>
      </c>
      <c r="J54" s="201">
        <v>26.9</v>
      </c>
      <c r="K54" s="201">
        <v>4.47</v>
      </c>
      <c r="L54" s="201">
        <v>260.06</v>
      </c>
      <c r="M54" s="201">
        <v>14.37</v>
      </c>
      <c r="N54" s="201">
        <v>14.74</v>
      </c>
      <c r="O54" s="201">
        <v>0</v>
      </c>
      <c r="P54" s="201">
        <v>20.2</v>
      </c>
      <c r="Q54" s="201">
        <v>1.42</v>
      </c>
      <c r="R54" s="201">
        <v>6.01</v>
      </c>
      <c r="S54" s="201">
        <v>3.75</v>
      </c>
      <c r="T54" s="201">
        <v>0</v>
      </c>
      <c r="U54" s="201">
        <v>14.19</v>
      </c>
      <c r="V54" s="201">
        <v>2.86</v>
      </c>
      <c r="W54" s="201">
        <v>6.92</v>
      </c>
      <c r="X54" s="201">
        <v>22.5</v>
      </c>
      <c r="Y54" s="201">
        <v>0</v>
      </c>
      <c r="Z54" s="201">
        <v>58.35</v>
      </c>
      <c r="AA54" s="201">
        <v>19.940000000000001</v>
      </c>
      <c r="AB54" s="201">
        <v>0</v>
      </c>
      <c r="AC54" s="201">
        <v>11.87</v>
      </c>
      <c r="AD54" s="201">
        <v>14.84</v>
      </c>
      <c r="AE54" s="201">
        <v>0</v>
      </c>
      <c r="AF54" s="201">
        <v>0</v>
      </c>
      <c r="AG54" s="201">
        <v>52.06</v>
      </c>
      <c r="AH54" s="201">
        <v>0</v>
      </c>
      <c r="AI54" s="201">
        <v>5.78</v>
      </c>
      <c r="AJ54" s="201">
        <v>0</v>
      </c>
      <c r="AK54" s="201">
        <v>10.89</v>
      </c>
      <c r="AL54" s="201">
        <v>0</v>
      </c>
      <c r="AM54" s="201">
        <v>0</v>
      </c>
      <c r="AN54" s="201">
        <v>0</v>
      </c>
      <c r="AO54" s="201">
        <v>269.18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13.11</v>
      </c>
      <c r="E55" s="201">
        <v>0</v>
      </c>
      <c r="F55" s="201">
        <v>0</v>
      </c>
      <c r="G55" s="201">
        <v>21.32</v>
      </c>
      <c r="H55" s="201">
        <v>0</v>
      </c>
      <c r="I55" s="201">
        <v>0</v>
      </c>
      <c r="J55" s="201">
        <v>26.9</v>
      </c>
      <c r="K55" s="201">
        <v>4.47</v>
      </c>
      <c r="L55" s="201">
        <v>260.06</v>
      </c>
      <c r="M55" s="201">
        <v>14.37</v>
      </c>
      <c r="N55" s="201">
        <v>14.74</v>
      </c>
      <c r="O55" s="201">
        <v>0</v>
      </c>
      <c r="P55" s="201">
        <v>20.2</v>
      </c>
      <c r="Q55" s="201">
        <v>1.42</v>
      </c>
      <c r="R55" s="201">
        <v>6.01</v>
      </c>
      <c r="S55" s="201">
        <v>3.75</v>
      </c>
      <c r="T55" s="201">
        <v>0</v>
      </c>
      <c r="U55" s="201">
        <v>14.19</v>
      </c>
      <c r="V55" s="201">
        <v>2.86</v>
      </c>
      <c r="W55" s="201">
        <v>6.92</v>
      </c>
      <c r="X55" s="201">
        <v>22.5</v>
      </c>
      <c r="Y55" s="201">
        <v>0</v>
      </c>
      <c r="Z55" s="201">
        <v>58.35</v>
      </c>
      <c r="AA55" s="201">
        <v>19.940000000000001</v>
      </c>
      <c r="AB55" s="201">
        <v>0</v>
      </c>
      <c r="AC55" s="201">
        <v>11.87</v>
      </c>
      <c r="AD55" s="201">
        <v>14.84</v>
      </c>
      <c r="AE55" s="201">
        <v>0</v>
      </c>
      <c r="AF55" s="201">
        <v>0</v>
      </c>
      <c r="AG55" s="201">
        <v>52.06</v>
      </c>
      <c r="AH55" s="201">
        <v>0</v>
      </c>
      <c r="AI55" s="201">
        <v>5.78</v>
      </c>
      <c r="AJ55" s="201">
        <v>0</v>
      </c>
      <c r="AK55" s="201">
        <v>10.89</v>
      </c>
      <c r="AL55" s="201">
        <v>0</v>
      </c>
      <c r="AM55" s="201">
        <v>0</v>
      </c>
      <c r="AN55" s="201">
        <v>0</v>
      </c>
      <c r="AO55" s="201">
        <v>269.18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13.11</v>
      </c>
      <c r="E56" s="201">
        <v>0</v>
      </c>
      <c r="F56" s="201">
        <v>0</v>
      </c>
      <c r="G56" s="201">
        <v>21.32</v>
      </c>
      <c r="H56" s="201">
        <v>0</v>
      </c>
      <c r="I56" s="201">
        <v>0</v>
      </c>
      <c r="J56" s="201">
        <v>26.9</v>
      </c>
      <c r="K56" s="201">
        <v>4.47</v>
      </c>
      <c r="L56" s="201">
        <v>260.06</v>
      </c>
      <c r="M56" s="201">
        <v>14.37</v>
      </c>
      <c r="N56" s="201">
        <v>14.74</v>
      </c>
      <c r="O56" s="201">
        <v>0</v>
      </c>
      <c r="P56" s="201">
        <v>20.2</v>
      </c>
      <c r="Q56" s="201">
        <v>1.42</v>
      </c>
      <c r="R56" s="201">
        <v>6.01</v>
      </c>
      <c r="S56" s="201">
        <v>3.75</v>
      </c>
      <c r="T56" s="201">
        <v>0</v>
      </c>
      <c r="U56" s="201">
        <v>11.58</v>
      </c>
      <c r="V56" s="201">
        <v>2.86</v>
      </c>
      <c r="W56" s="201">
        <v>6.92</v>
      </c>
      <c r="X56" s="201">
        <v>22.5</v>
      </c>
      <c r="Y56" s="201">
        <v>0</v>
      </c>
      <c r="Z56" s="201">
        <v>58.35</v>
      </c>
      <c r="AA56" s="201">
        <v>19.940000000000001</v>
      </c>
      <c r="AB56" s="201">
        <v>0</v>
      </c>
      <c r="AC56" s="201">
        <v>11.87</v>
      </c>
      <c r="AD56" s="201">
        <v>14.84</v>
      </c>
      <c r="AE56" s="201">
        <v>0</v>
      </c>
      <c r="AF56" s="201">
        <v>0</v>
      </c>
      <c r="AG56" s="201">
        <v>52.06</v>
      </c>
      <c r="AH56" s="201">
        <v>0</v>
      </c>
      <c r="AI56" s="201">
        <v>5.78</v>
      </c>
      <c r="AJ56" s="201">
        <v>0</v>
      </c>
      <c r="AK56" s="201">
        <v>10.89</v>
      </c>
      <c r="AL56" s="201">
        <v>0</v>
      </c>
      <c r="AM56" s="201">
        <v>0</v>
      </c>
      <c r="AN56" s="201">
        <v>0</v>
      </c>
      <c r="AO56" s="201">
        <v>269.18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13.11</v>
      </c>
      <c r="E57" s="201">
        <v>0</v>
      </c>
      <c r="F57" s="201">
        <v>0</v>
      </c>
      <c r="G57" s="201">
        <v>21.32</v>
      </c>
      <c r="H57" s="201">
        <v>0</v>
      </c>
      <c r="I57" s="201">
        <v>0</v>
      </c>
      <c r="J57" s="201">
        <v>26.9</v>
      </c>
      <c r="K57" s="201">
        <v>4.47</v>
      </c>
      <c r="L57" s="201">
        <v>260.06</v>
      </c>
      <c r="M57" s="201">
        <v>14.37</v>
      </c>
      <c r="N57" s="201">
        <v>14.74</v>
      </c>
      <c r="O57" s="201">
        <v>0</v>
      </c>
      <c r="P57" s="201">
        <v>20.2</v>
      </c>
      <c r="Q57" s="201">
        <v>1.42</v>
      </c>
      <c r="R57" s="201">
        <v>6.01</v>
      </c>
      <c r="S57" s="201">
        <v>3.75</v>
      </c>
      <c r="T57" s="201">
        <v>0</v>
      </c>
      <c r="U57" s="201">
        <v>11.58</v>
      </c>
      <c r="V57" s="201">
        <v>2.86</v>
      </c>
      <c r="W57" s="201">
        <v>6.92</v>
      </c>
      <c r="X57" s="201">
        <v>22.5</v>
      </c>
      <c r="Y57" s="201">
        <v>0</v>
      </c>
      <c r="Z57" s="201">
        <v>58.35</v>
      </c>
      <c r="AA57" s="201">
        <v>19.940000000000001</v>
      </c>
      <c r="AB57" s="201">
        <v>0</v>
      </c>
      <c r="AC57" s="201">
        <v>11.87</v>
      </c>
      <c r="AD57" s="201">
        <v>14.84</v>
      </c>
      <c r="AE57" s="201">
        <v>0</v>
      </c>
      <c r="AF57" s="201">
        <v>0</v>
      </c>
      <c r="AG57" s="201">
        <v>52.06</v>
      </c>
      <c r="AH57" s="201">
        <v>0</v>
      </c>
      <c r="AI57" s="201">
        <v>5.78</v>
      </c>
      <c r="AJ57" s="201">
        <v>0</v>
      </c>
      <c r="AK57" s="201">
        <v>10.89</v>
      </c>
      <c r="AL57" s="201">
        <v>0</v>
      </c>
      <c r="AM57" s="201">
        <v>0</v>
      </c>
      <c r="AN57" s="201">
        <v>0</v>
      </c>
      <c r="AO57" s="201">
        <v>269.18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13.11</v>
      </c>
      <c r="E58" s="201">
        <v>0</v>
      </c>
      <c r="F58" s="201">
        <v>0</v>
      </c>
      <c r="G58" s="201">
        <v>21.32</v>
      </c>
      <c r="H58" s="201">
        <v>0</v>
      </c>
      <c r="I58" s="201">
        <v>0</v>
      </c>
      <c r="J58" s="201">
        <v>26.9</v>
      </c>
      <c r="K58" s="201">
        <v>4.47</v>
      </c>
      <c r="L58" s="201">
        <v>260.06</v>
      </c>
      <c r="M58" s="201">
        <v>14.37</v>
      </c>
      <c r="N58" s="201">
        <v>14.74</v>
      </c>
      <c r="O58" s="201">
        <v>0</v>
      </c>
      <c r="P58" s="201">
        <v>20.2</v>
      </c>
      <c r="Q58" s="201">
        <v>1.42</v>
      </c>
      <c r="R58" s="201">
        <v>6.01</v>
      </c>
      <c r="S58" s="201">
        <v>3.75</v>
      </c>
      <c r="T58" s="201">
        <v>0</v>
      </c>
      <c r="U58" s="201">
        <v>11.58</v>
      </c>
      <c r="V58" s="201">
        <v>2.86</v>
      </c>
      <c r="W58" s="201">
        <v>6.92</v>
      </c>
      <c r="X58" s="201">
        <v>22.5</v>
      </c>
      <c r="Y58" s="201">
        <v>0</v>
      </c>
      <c r="Z58" s="201">
        <v>58.35</v>
      </c>
      <c r="AA58" s="201">
        <v>19.940000000000001</v>
      </c>
      <c r="AB58" s="201">
        <v>0</v>
      </c>
      <c r="AC58" s="201">
        <v>11.87</v>
      </c>
      <c r="AD58" s="201">
        <v>14.84</v>
      </c>
      <c r="AE58" s="201">
        <v>0</v>
      </c>
      <c r="AF58" s="201">
        <v>0</v>
      </c>
      <c r="AG58" s="201">
        <v>52.06</v>
      </c>
      <c r="AH58" s="201">
        <v>0</v>
      </c>
      <c r="AI58" s="201">
        <v>5.78</v>
      </c>
      <c r="AJ58" s="201">
        <v>0</v>
      </c>
      <c r="AK58" s="201">
        <v>10.89</v>
      </c>
      <c r="AL58" s="201">
        <v>0</v>
      </c>
      <c r="AM58" s="201">
        <v>0</v>
      </c>
      <c r="AN58" s="201">
        <v>0</v>
      </c>
      <c r="AO58" s="201">
        <v>269.18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13.11</v>
      </c>
      <c r="E59" s="201">
        <v>0</v>
      </c>
      <c r="F59" s="201">
        <v>0</v>
      </c>
      <c r="G59" s="201">
        <v>21.32</v>
      </c>
      <c r="H59" s="201">
        <v>0</v>
      </c>
      <c r="I59" s="201">
        <v>0</v>
      </c>
      <c r="J59" s="201">
        <v>26.9</v>
      </c>
      <c r="K59" s="201">
        <v>4.47</v>
      </c>
      <c r="L59" s="201">
        <v>260.06</v>
      </c>
      <c r="M59" s="201">
        <v>14.37</v>
      </c>
      <c r="N59" s="201">
        <v>14.74</v>
      </c>
      <c r="O59" s="201">
        <v>0</v>
      </c>
      <c r="P59" s="201">
        <v>20.2</v>
      </c>
      <c r="Q59" s="201">
        <v>1.42</v>
      </c>
      <c r="R59" s="201">
        <v>6.01</v>
      </c>
      <c r="S59" s="201">
        <v>3.75</v>
      </c>
      <c r="T59" s="201">
        <v>0</v>
      </c>
      <c r="U59" s="201">
        <v>11.58</v>
      </c>
      <c r="V59" s="201">
        <v>2.86</v>
      </c>
      <c r="W59" s="201">
        <v>6.92</v>
      </c>
      <c r="X59" s="201">
        <v>22.5</v>
      </c>
      <c r="Y59" s="201">
        <v>0</v>
      </c>
      <c r="Z59" s="201">
        <v>58.35</v>
      </c>
      <c r="AA59" s="201">
        <v>19.940000000000001</v>
      </c>
      <c r="AB59" s="201">
        <v>0</v>
      </c>
      <c r="AC59" s="201">
        <v>11.87</v>
      </c>
      <c r="AD59" s="201">
        <v>14.84</v>
      </c>
      <c r="AE59" s="201">
        <v>0</v>
      </c>
      <c r="AF59" s="201">
        <v>0</v>
      </c>
      <c r="AG59" s="201">
        <v>52.06</v>
      </c>
      <c r="AH59" s="201">
        <v>0</v>
      </c>
      <c r="AI59" s="201">
        <v>5.78</v>
      </c>
      <c r="AJ59" s="201">
        <v>0</v>
      </c>
      <c r="AK59" s="201">
        <v>10.89</v>
      </c>
      <c r="AL59" s="201">
        <v>0</v>
      </c>
      <c r="AM59" s="201">
        <v>0</v>
      </c>
      <c r="AN59" s="201">
        <v>0</v>
      </c>
      <c r="AO59" s="201">
        <v>269.18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13.11</v>
      </c>
      <c r="E60" s="201">
        <v>0</v>
      </c>
      <c r="F60" s="201">
        <v>0</v>
      </c>
      <c r="G60" s="201">
        <v>21.32</v>
      </c>
      <c r="H60" s="201">
        <v>0</v>
      </c>
      <c r="I60" s="201">
        <v>0</v>
      </c>
      <c r="J60" s="201">
        <v>26.9</v>
      </c>
      <c r="K60" s="201">
        <v>4.47</v>
      </c>
      <c r="L60" s="201">
        <v>260.06</v>
      </c>
      <c r="M60" s="201">
        <v>14.37</v>
      </c>
      <c r="N60" s="201">
        <v>14.74</v>
      </c>
      <c r="O60" s="201">
        <v>0</v>
      </c>
      <c r="P60" s="201">
        <v>20.2</v>
      </c>
      <c r="Q60" s="201">
        <v>1.42</v>
      </c>
      <c r="R60" s="201">
        <v>6.01</v>
      </c>
      <c r="S60" s="201">
        <v>3.75</v>
      </c>
      <c r="T60" s="201">
        <v>0</v>
      </c>
      <c r="U60" s="201">
        <v>11.58</v>
      </c>
      <c r="V60" s="201">
        <v>2.86</v>
      </c>
      <c r="W60" s="201">
        <v>6.92</v>
      </c>
      <c r="X60" s="201">
        <v>22.5</v>
      </c>
      <c r="Y60" s="201">
        <v>0</v>
      </c>
      <c r="Z60" s="201">
        <v>58.35</v>
      </c>
      <c r="AA60" s="201">
        <v>19.940000000000001</v>
      </c>
      <c r="AB60" s="201">
        <v>0</v>
      </c>
      <c r="AC60" s="201">
        <v>11.87</v>
      </c>
      <c r="AD60" s="201">
        <v>14.84</v>
      </c>
      <c r="AE60" s="201">
        <v>0</v>
      </c>
      <c r="AF60" s="201">
        <v>0</v>
      </c>
      <c r="AG60" s="201">
        <v>52.06</v>
      </c>
      <c r="AH60" s="201">
        <v>0</v>
      </c>
      <c r="AI60" s="201">
        <v>5.78</v>
      </c>
      <c r="AJ60" s="201">
        <v>0</v>
      </c>
      <c r="AK60" s="201">
        <v>10.89</v>
      </c>
      <c r="AL60" s="201">
        <v>0</v>
      </c>
      <c r="AM60" s="201">
        <v>0</v>
      </c>
      <c r="AN60" s="201">
        <v>0</v>
      </c>
      <c r="AO60" s="201">
        <v>269.18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13.11</v>
      </c>
      <c r="E61" s="201">
        <v>0</v>
      </c>
      <c r="F61" s="201">
        <v>0</v>
      </c>
      <c r="G61" s="201">
        <v>21.32</v>
      </c>
      <c r="H61" s="201">
        <v>0</v>
      </c>
      <c r="I61" s="201">
        <v>0</v>
      </c>
      <c r="J61" s="201">
        <v>26.9</v>
      </c>
      <c r="K61" s="201">
        <v>4.47</v>
      </c>
      <c r="L61" s="201">
        <v>260.06</v>
      </c>
      <c r="M61" s="201">
        <v>14.37</v>
      </c>
      <c r="N61" s="201">
        <v>14.74</v>
      </c>
      <c r="O61" s="201">
        <v>0</v>
      </c>
      <c r="P61" s="201">
        <v>20.2</v>
      </c>
      <c r="Q61" s="201">
        <v>1.42</v>
      </c>
      <c r="R61" s="201">
        <v>6.01</v>
      </c>
      <c r="S61" s="201">
        <v>3.75</v>
      </c>
      <c r="T61" s="201">
        <v>0</v>
      </c>
      <c r="U61" s="201">
        <v>11.58</v>
      </c>
      <c r="V61" s="201">
        <v>2.86</v>
      </c>
      <c r="W61" s="201">
        <v>6.92</v>
      </c>
      <c r="X61" s="201">
        <v>22.5</v>
      </c>
      <c r="Y61" s="201">
        <v>0</v>
      </c>
      <c r="Z61" s="201">
        <v>58.35</v>
      </c>
      <c r="AA61" s="201">
        <v>19.940000000000001</v>
      </c>
      <c r="AB61" s="201">
        <v>0</v>
      </c>
      <c r="AC61" s="201">
        <v>11.87</v>
      </c>
      <c r="AD61" s="201">
        <v>14.84</v>
      </c>
      <c r="AE61" s="201">
        <v>0</v>
      </c>
      <c r="AF61" s="201">
        <v>0</v>
      </c>
      <c r="AG61" s="201">
        <v>52.06</v>
      </c>
      <c r="AH61" s="201">
        <v>0</v>
      </c>
      <c r="AI61" s="201">
        <v>5.78</v>
      </c>
      <c r="AJ61" s="201">
        <v>0</v>
      </c>
      <c r="AK61" s="201">
        <v>10.89</v>
      </c>
      <c r="AL61" s="201">
        <v>0</v>
      </c>
      <c r="AM61" s="201">
        <v>0</v>
      </c>
      <c r="AN61" s="201">
        <v>0</v>
      </c>
      <c r="AO61" s="201">
        <v>269.18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13.11</v>
      </c>
      <c r="E62" s="201">
        <v>0</v>
      </c>
      <c r="F62" s="201">
        <v>0</v>
      </c>
      <c r="G62" s="201">
        <v>21.32</v>
      </c>
      <c r="H62" s="201">
        <v>0</v>
      </c>
      <c r="I62" s="201">
        <v>0</v>
      </c>
      <c r="J62" s="201">
        <v>26.9</v>
      </c>
      <c r="K62" s="201">
        <v>4.47</v>
      </c>
      <c r="L62" s="201">
        <v>260.06</v>
      </c>
      <c r="M62" s="201">
        <v>14.37</v>
      </c>
      <c r="N62" s="201">
        <v>14.74</v>
      </c>
      <c r="O62" s="201">
        <v>0</v>
      </c>
      <c r="P62" s="201">
        <v>20.2</v>
      </c>
      <c r="Q62" s="201">
        <v>1.42</v>
      </c>
      <c r="R62" s="201">
        <v>6.01</v>
      </c>
      <c r="S62" s="201">
        <v>3.75</v>
      </c>
      <c r="T62" s="201">
        <v>0</v>
      </c>
      <c r="U62" s="201">
        <v>11.58</v>
      </c>
      <c r="V62" s="201">
        <v>2.86</v>
      </c>
      <c r="W62" s="201">
        <v>6.92</v>
      </c>
      <c r="X62" s="201">
        <v>22.5</v>
      </c>
      <c r="Y62" s="201">
        <v>0</v>
      </c>
      <c r="Z62" s="201">
        <v>58.35</v>
      </c>
      <c r="AA62" s="201">
        <v>19.940000000000001</v>
      </c>
      <c r="AB62" s="201">
        <v>0</v>
      </c>
      <c r="AC62" s="201">
        <v>11.87</v>
      </c>
      <c r="AD62" s="201">
        <v>14.84</v>
      </c>
      <c r="AE62" s="201">
        <v>0</v>
      </c>
      <c r="AF62" s="201">
        <v>0</v>
      </c>
      <c r="AG62" s="201">
        <v>52.06</v>
      </c>
      <c r="AH62" s="201">
        <v>0</v>
      </c>
      <c r="AI62" s="201">
        <v>5.78</v>
      </c>
      <c r="AJ62" s="201">
        <v>0</v>
      </c>
      <c r="AK62" s="201">
        <v>10.89</v>
      </c>
      <c r="AL62" s="201">
        <v>0</v>
      </c>
      <c r="AM62" s="201">
        <v>0</v>
      </c>
      <c r="AN62" s="201">
        <v>0</v>
      </c>
      <c r="AO62" s="201">
        <v>269.18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13.11</v>
      </c>
      <c r="E63" s="201">
        <v>0</v>
      </c>
      <c r="F63" s="201">
        <v>0</v>
      </c>
      <c r="G63" s="201">
        <v>21.32</v>
      </c>
      <c r="H63" s="201">
        <v>0</v>
      </c>
      <c r="I63" s="201">
        <v>0</v>
      </c>
      <c r="J63" s="201">
        <v>26.9</v>
      </c>
      <c r="K63" s="201">
        <v>4.47</v>
      </c>
      <c r="L63" s="201">
        <v>260.06</v>
      </c>
      <c r="M63" s="201">
        <v>14.37</v>
      </c>
      <c r="N63" s="201">
        <v>14.74</v>
      </c>
      <c r="O63" s="201">
        <v>0</v>
      </c>
      <c r="P63" s="201">
        <v>20.2</v>
      </c>
      <c r="Q63" s="201">
        <v>1.42</v>
      </c>
      <c r="R63" s="201">
        <v>6.01</v>
      </c>
      <c r="S63" s="201">
        <v>3.75</v>
      </c>
      <c r="T63" s="201">
        <v>0</v>
      </c>
      <c r="U63" s="201">
        <v>11.58</v>
      </c>
      <c r="V63" s="201">
        <v>2.86</v>
      </c>
      <c r="W63" s="201">
        <v>6.92</v>
      </c>
      <c r="X63" s="201">
        <v>22.5</v>
      </c>
      <c r="Y63" s="201">
        <v>0</v>
      </c>
      <c r="Z63" s="201">
        <v>58.35</v>
      </c>
      <c r="AA63" s="201">
        <v>19.940000000000001</v>
      </c>
      <c r="AB63" s="201">
        <v>0</v>
      </c>
      <c r="AC63" s="201">
        <v>11.87</v>
      </c>
      <c r="AD63" s="201">
        <v>14.84</v>
      </c>
      <c r="AE63" s="201">
        <v>0</v>
      </c>
      <c r="AF63" s="201">
        <v>0</v>
      </c>
      <c r="AG63" s="201">
        <v>52.06</v>
      </c>
      <c r="AH63" s="201">
        <v>0</v>
      </c>
      <c r="AI63" s="201">
        <v>5.78</v>
      </c>
      <c r="AJ63" s="201">
        <v>0</v>
      </c>
      <c r="AK63" s="201">
        <v>10.89</v>
      </c>
      <c r="AL63" s="201">
        <v>0</v>
      </c>
      <c r="AM63" s="201">
        <v>0</v>
      </c>
      <c r="AN63" s="201">
        <v>0</v>
      </c>
      <c r="AO63" s="201">
        <v>269.18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13.11</v>
      </c>
      <c r="E64" s="201">
        <v>0</v>
      </c>
      <c r="F64" s="201">
        <v>0</v>
      </c>
      <c r="G64" s="201">
        <v>21.32</v>
      </c>
      <c r="H64" s="201">
        <v>0</v>
      </c>
      <c r="I64" s="201">
        <v>0</v>
      </c>
      <c r="J64" s="201">
        <v>26.9</v>
      </c>
      <c r="K64" s="201">
        <v>4.47</v>
      </c>
      <c r="L64" s="201">
        <v>260.06</v>
      </c>
      <c r="M64" s="201">
        <v>14.37</v>
      </c>
      <c r="N64" s="201">
        <v>14.74</v>
      </c>
      <c r="O64" s="201">
        <v>0</v>
      </c>
      <c r="P64" s="201">
        <v>20.2</v>
      </c>
      <c r="Q64" s="201">
        <v>1.42</v>
      </c>
      <c r="R64" s="201">
        <v>6.01</v>
      </c>
      <c r="S64" s="201">
        <v>3.75</v>
      </c>
      <c r="T64" s="201">
        <v>0</v>
      </c>
      <c r="U64" s="201">
        <v>11.58</v>
      </c>
      <c r="V64" s="201">
        <v>2.86</v>
      </c>
      <c r="W64" s="201">
        <v>6.92</v>
      </c>
      <c r="X64" s="201">
        <v>22.5</v>
      </c>
      <c r="Y64" s="201">
        <v>0</v>
      </c>
      <c r="Z64" s="201">
        <v>58.35</v>
      </c>
      <c r="AA64" s="201">
        <v>19.940000000000001</v>
      </c>
      <c r="AB64" s="201">
        <v>0</v>
      </c>
      <c r="AC64" s="201">
        <v>11.87</v>
      </c>
      <c r="AD64" s="201">
        <v>14.84</v>
      </c>
      <c r="AE64" s="201">
        <v>0</v>
      </c>
      <c r="AF64" s="201">
        <v>0</v>
      </c>
      <c r="AG64" s="201">
        <v>52.06</v>
      </c>
      <c r="AH64" s="201">
        <v>0</v>
      </c>
      <c r="AI64" s="201">
        <v>5.78</v>
      </c>
      <c r="AJ64" s="201">
        <v>0</v>
      </c>
      <c r="AK64" s="201">
        <v>10.89</v>
      </c>
      <c r="AL64" s="201">
        <v>0</v>
      </c>
      <c r="AM64" s="201">
        <v>0</v>
      </c>
      <c r="AN64" s="201">
        <v>0</v>
      </c>
      <c r="AO64" s="201">
        <v>269.18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13.11</v>
      </c>
      <c r="E65" s="201">
        <v>0</v>
      </c>
      <c r="F65" s="201">
        <v>0</v>
      </c>
      <c r="G65" s="201">
        <v>21.32</v>
      </c>
      <c r="H65" s="201">
        <v>0</v>
      </c>
      <c r="I65" s="201">
        <v>0</v>
      </c>
      <c r="J65" s="201">
        <v>26.9</v>
      </c>
      <c r="K65" s="201">
        <v>4.47</v>
      </c>
      <c r="L65" s="201">
        <v>260.06</v>
      </c>
      <c r="M65" s="201">
        <v>14.37</v>
      </c>
      <c r="N65" s="201">
        <v>14.74</v>
      </c>
      <c r="O65" s="201">
        <v>0</v>
      </c>
      <c r="P65" s="201">
        <v>20.2</v>
      </c>
      <c r="Q65" s="201">
        <v>1.42</v>
      </c>
      <c r="R65" s="201">
        <v>6.01</v>
      </c>
      <c r="S65" s="201">
        <v>3.75</v>
      </c>
      <c r="T65" s="201">
        <v>0</v>
      </c>
      <c r="U65" s="201">
        <v>11.97</v>
      </c>
      <c r="V65" s="201">
        <v>2.86</v>
      </c>
      <c r="W65" s="201">
        <v>6.92</v>
      </c>
      <c r="X65" s="201">
        <v>22.5</v>
      </c>
      <c r="Y65" s="201">
        <v>0</v>
      </c>
      <c r="Z65" s="201">
        <v>58.35</v>
      </c>
      <c r="AA65" s="201">
        <v>19.940000000000001</v>
      </c>
      <c r="AB65" s="201">
        <v>0</v>
      </c>
      <c r="AC65" s="201">
        <v>11.87</v>
      </c>
      <c r="AD65" s="201">
        <v>14.84</v>
      </c>
      <c r="AE65" s="201">
        <v>0</v>
      </c>
      <c r="AF65" s="201">
        <v>0</v>
      </c>
      <c r="AG65" s="201">
        <v>52.06</v>
      </c>
      <c r="AH65" s="201">
        <v>0</v>
      </c>
      <c r="AI65" s="201">
        <v>5.78</v>
      </c>
      <c r="AJ65" s="201">
        <v>0</v>
      </c>
      <c r="AK65" s="201">
        <v>10.89</v>
      </c>
      <c r="AL65" s="201">
        <v>0</v>
      </c>
      <c r="AM65" s="201">
        <v>0</v>
      </c>
      <c r="AN65" s="201">
        <v>0</v>
      </c>
      <c r="AO65" s="201">
        <v>269.18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13.11</v>
      </c>
      <c r="E66" s="201">
        <v>0</v>
      </c>
      <c r="F66" s="201">
        <v>0</v>
      </c>
      <c r="G66" s="201">
        <v>21.32</v>
      </c>
      <c r="H66" s="201">
        <v>0</v>
      </c>
      <c r="I66" s="201">
        <v>0</v>
      </c>
      <c r="J66" s="201">
        <v>26.9</v>
      </c>
      <c r="K66" s="201">
        <v>4.47</v>
      </c>
      <c r="L66" s="201">
        <v>260.06</v>
      </c>
      <c r="M66" s="201">
        <v>14.37</v>
      </c>
      <c r="N66" s="201">
        <v>19.510000000000002</v>
      </c>
      <c r="O66" s="201">
        <v>0</v>
      </c>
      <c r="P66" s="201">
        <v>23.4</v>
      </c>
      <c r="Q66" s="201">
        <v>1.42</v>
      </c>
      <c r="R66" s="201">
        <v>6.01</v>
      </c>
      <c r="S66" s="201">
        <v>3.75</v>
      </c>
      <c r="T66" s="201">
        <v>0</v>
      </c>
      <c r="U66" s="201">
        <v>13.74</v>
      </c>
      <c r="V66" s="201">
        <v>2.86</v>
      </c>
      <c r="W66" s="201">
        <v>6.92</v>
      </c>
      <c r="X66" s="201">
        <v>22.5</v>
      </c>
      <c r="Y66" s="201">
        <v>0</v>
      </c>
      <c r="Z66" s="201">
        <v>58.35</v>
      </c>
      <c r="AA66" s="201">
        <v>19.940000000000001</v>
      </c>
      <c r="AB66" s="201">
        <v>0</v>
      </c>
      <c r="AC66" s="201">
        <v>11.87</v>
      </c>
      <c r="AD66" s="201">
        <v>14.84</v>
      </c>
      <c r="AE66" s="201">
        <v>0</v>
      </c>
      <c r="AF66" s="201">
        <v>0</v>
      </c>
      <c r="AG66" s="201">
        <v>52.06</v>
      </c>
      <c r="AH66" s="201">
        <v>0</v>
      </c>
      <c r="AI66" s="201">
        <v>5.78</v>
      </c>
      <c r="AJ66" s="201">
        <v>0</v>
      </c>
      <c r="AK66" s="201">
        <v>10.89</v>
      </c>
      <c r="AL66" s="201">
        <v>0</v>
      </c>
      <c r="AM66" s="201">
        <v>0</v>
      </c>
      <c r="AN66" s="201">
        <v>0</v>
      </c>
      <c r="AO66" s="201">
        <v>269.18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13.11</v>
      </c>
      <c r="E67" s="201">
        <v>0</v>
      </c>
      <c r="F67" s="201">
        <v>0</v>
      </c>
      <c r="G67" s="201">
        <v>21.32</v>
      </c>
      <c r="H67" s="201">
        <v>0</v>
      </c>
      <c r="I67" s="201">
        <v>0</v>
      </c>
      <c r="J67" s="201">
        <v>26.9</v>
      </c>
      <c r="K67" s="201">
        <v>4.47</v>
      </c>
      <c r="L67" s="201">
        <v>259.5</v>
      </c>
      <c r="M67" s="201">
        <v>15.66</v>
      </c>
      <c r="N67" s="201">
        <v>19.510000000000002</v>
      </c>
      <c r="O67" s="201">
        <v>0</v>
      </c>
      <c r="P67" s="201">
        <v>23.4</v>
      </c>
      <c r="Q67" s="201">
        <v>1.42</v>
      </c>
      <c r="R67" s="201">
        <v>6.01</v>
      </c>
      <c r="S67" s="201">
        <v>3.75</v>
      </c>
      <c r="T67" s="201">
        <v>0</v>
      </c>
      <c r="U67" s="201">
        <v>13.73</v>
      </c>
      <c r="V67" s="201">
        <v>2.86</v>
      </c>
      <c r="W67" s="201">
        <v>6.92</v>
      </c>
      <c r="X67" s="201">
        <v>22.5</v>
      </c>
      <c r="Y67" s="201">
        <v>0</v>
      </c>
      <c r="Z67" s="201">
        <v>58.35</v>
      </c>
      <c r="AA67" s="201">
        <v>19.940000000000001</v>
      </c>
      <c r="AB67" s="201">
        <v>0</v>
      </c>
      <c r="AC67" s="201">
        <v>11.87</v>
      </c>
      <c r="AD67" s="201">
        <v>14.84</v>
      </c>
      <c r="AE67" s="201">
        <v>0</v>
      </c>
      <c r="AF67" s="201">
        <v>0</v>
      </c>
      <c r="AG67" s="201">
        <v>52.06</v>
      </c>
      <c r="AH67" s="201">
        <v>0</v>
      </c>
      <c r="AI67" s="201">
        <v>5.78</v>
      </c>
      <c r="AJ67" s="201">
        <v>0</v>
      </c>
      <c r="AK67" s="201">
        <v>10.89</v>
      </c>
      <c r="AL67" s="201">
        <v>0</v>
      </c>
      <c r="AM67" s="201">
        <v>0</v>
      </c>
      <c r="AN67" s="201">
        <v>0</v>
      </c>
      <c r="AO67" s="201">
        <v>269.18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13.11</v>
      </c>
      <c r="E68" s="201">
        <v>0</v>
      </c>
      <c r="F68" s="201">
        <v>0</v>
      </c>
      <c r="G68" s="201">
        <v>21.32</v>
      </c>
      <c r="H68" s="201">
        <v>0</v>
      </c>
      <c r="I68" s="201">
        <v>0</v>
      </c>
      <c r="J68" s="201">
        <v>26.9</v>
      </c>
      <c r="K68" s="201">
        <v>4.47</v>
      </c>
      <c r="L68" s="201">
        <v>259.5</v>
      </c>
      <c r="M68" s="201">
        <v>15.66</v>
      </c>
      <c r="N68" s="201">
        <v>19.510000000000002</v>
      </c>
      <c r="O68" s="201">
        <v>0</v>
      </c>
      <c r="P68" s="201">
        <v>23.4</v>
      </c>
      <c r="Q68" s="201">
        <v>1.42</v>
      </c>
      <c r="R68" s="201">
        <v>6.01</v>
      </c>
      <c r="S68" s="201">
        <v>3.75</v>
      </c>
      <c r="T68" s="201">
        <v>0</v>
      </c>
      <c r="U68" s="201">
        <v>13.73</v>
      </c>
      <c r="V68" s="201">
        <v>2.86</v>
      </c>
      <c r="W68" s="201">
        <v>6.92</v>
      </c>
      <c r="X68" s="201">
        <v>22.5</v>
      </c>
      <c r="Y68" s="201">
        <v>0</v>
      </c>
      <c r="Z68" s="201">
        <v>58.35</v>
      </c>
      <c r="AA68" s="201">
        <v>19.940000000000001</v>
      </c>
      <c r="AB68" s="201">
        <v>0</v>
      </c>
      <c r="AC68" s="201">
        <v>11.87</v>
      </c>
      <c r="AD68" s="201">
        <v>14.84</v>
      </c>
      <c r="AE68" s="201">
        <v>0</v>
      </c>
      <c r="AF68" s="201">
        <v>0</v>
      </c>
      <c r="AG68" s="201">
        <v>52.06</v>
      </c>
      <c r="AH68" s="201">
        <v>0</v>
      </c>
      <c r="AI68" s="201">
        <v>5.78</v>
      </c>
      <c r="AJ68" s="201">
        <v>0</v>
      </c>
      <c r="AK68" s="201">
        <v>10.89</v>
      </c>
      <c r="AL68" s="201">
        <v>0</v>
      </c>
      <c r="AM68" s="201">
        <v>0</v>
      </c>
      <c r="AN68" s="201">
        <v>0</v>
      </c>
      <c r="AO68" s="201">
        <v>269.18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13.11</v>
      </c>
      <c r="E69" s="201">
        <v>0</v>
      </c>
      <c r="F69" s="201">
        <v>0</v>
      </c>
      <c r="G69" s="201">
        <v>21.32</v>
      </c>
      <c r="H69" s="201">
        <v>0</v>
      </c>
      <c r="I69" s="201">
        <v>0</v>
      </c>
      <c r="J69" s="201">
        <v>26.9</v>
      </c>
      <c r="K69" s="201">
        <v>4.47</v>
      </c>
      <c r="L69" s="201">
        <v>259.5</v>
      </c>
      <c r="M69" s="201">
        <v>15.66</v>
      </c>
      <c r="N69" s="201">
        <v>19.510000000000002</v>
      </c>
      <c r="O69" s="201">
        <v>0</v>
      </c>
      <c r="P69" s="201">
        <v>23.4</v>
      </c>
      <c r="Q69" s="201">
        <v>1.42</v>
      </c>
      <c r="R69" s="201">
        <v>6.01</v>
      </c>
      <c r="S69" s="201">
        <v>3.75</v>
      </c>
      <c r="T69" s="201">
        <v>0</v>
      </c>
      <c r="U69" s="201">
        <v>13.73</v>
      </c>
      <c r="V69" s="201">
        <v>2.86</v>
      </c>
      <c r="W69" s="201">
        <v>8.44</v>
      </c>
      <c r="X69" s="201">
        <v>25.92</v>
      </c>
      <c r="Y69" s="201">
        <v>0</v>
      </c>
      <c r="Z69" s="201">
        <v>58.35</v>
      </c>
      <c r="AA69" s="201">
        <v>19.940000000000001</v>
      </c>
      <c r="AB69" s="201">
        <v>0</v>
      </c>
      <c r="AC69" s="201">
        <v>11.87</v>
      </c>
      <c r="AD69" s="201">
        <v>14.84</v>
      </c>
      <c r="AE69" s="201">
        <v>0</v>
      </c>
      <c r="AF69" s="201">
        <v>0</v>
      </c>
      <c r="AG69" s="201">
        <v>52.06</v>
      </c>
      <c r="AH69" s="201">
        <v>0</v>
      </c>
      <c r="AI69" s="201">
        <v>5.78</v>
      </c>
      <c r="AJ69" s="201">
        <v>0</v>
      </c>
      <c r="AK69" s="201">
        <v>10.89</v>
      </c>
      <c r="AL69" s="201">
        <v>0</v>
      </c>
      <c r="AM69" s="201">
        <v>0</v>
      </c>
      <c r="AN69" s="201">
        <v>0</v>
      </c>
      <c r="AO69" s="201">
        <v>269.18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13.11</v>
      </c>
      <c r="E70" s="201">
        <v>0</v>
      </c>
      <c r="F70" s="201">
        <v>0</v>
      </c>
      <c r="G70" s="201">
        <v>21.32</v>
      </c>
      <c r="H70" s="201">
        <v>0</v>
      </c>
      <c r="I70" s="201">
        <v>0</v>
      </c>
      <c r="J70" s="201">
        <v>26.9</v>
      </c>
      <c r="K70" s="201">
        <v>4.47</v>
      </c>
      <c r="L70" s="201">
        <v>259.5</v>
      </c>
      <c r="M70" s="201">
        <v>15.66</v>
      </c>
      <c r="N70" s="201">
        <v>19.510000000000002</v>
      </c>
      <c r="O70" s="201">
        <v>0</v>
      </c>
      <c r="P70" s="201">
        <v>23.4</v>
      </c>
      <c r="Q70" s="201">
        <v>1.42</v>
      </c>
      <c r="R70" s="201">
        <v>6.01</v>
      </c>
      <c r="S70" s="201">
        <v>3.75</v>
      </c>
      <c r="T70" s="201">
        <v>0</v>
      </c>
      <c r="U70" s="201">
        <v>13.73</v>
      </c>
      <c r="V70" s="201">
        <v>2.86</v>
      </c>
      <c r="W70" s="201">
        <v>8.44</v>
      </c>
      <c r="X70" s="201">
        <v>25.92</v>
      </c>
      <c r="Y70" s="201">
        <v>0</v>
      </c>
      <c r="Z70" s="201">
        <v>58.35</v>
      </c>
      <c r="AA70" s="201">
        <v>19.940000000000001</v>
      </c>
      <c r="AB70" s="201">
        <v>0</v>
      </c>
      <c r="AC70" s="201">
        <v>11.87</v>
      </c>
      <c r="AD70" s="201">
        <v>14.84</v>
      </c>
      <c r="AE70" s="201">
        <v>0</v>
      </c>
      <c r="AF70" s="201">
        <v>0</v>
      </c>
      <c r="AG70" s="201">
        <v>52.06</v>
      </c>
      <c r="AH70" s="201">
        <v>0</v>
      </c>
      <c r="AI70" s="201">
        <v>5.78</v>
      </c>
      <c r="AJ70" s="201">
        <v>0</v>
      </c>
      <c r="AK70" s="201">
        <v>10.89</v>
      </c>
      <c r="AL70" s="201">
        <v>0</v>
      </c>
      <c r="AM70" s="201">
        <v>0</v>
      </c>
      <c r="AN70" s="201">
        <v>0</v>
      </c>
      <c r="AO70" s="201">
        <v>269.18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13.11</v>
      </c>
      <c r="E71" s="201">
        <v>0</v>
      </c>
      <c r="F71" s="201">
        <v>0</v>
      </c>
      <c r="G71" s="201">
        <v>21.32</v>
      </c>
      <c r="H71" s="201">
        <v>0</v>
      </c>
      <c r="I71" s="201">
        <v>0</v>
      </c>
      <c r="J71" s="201">
        <v>26.9</v>
      </c>
      <c r="K71" s="201">
        <v>4.47</v>
      </c>
      <c r="L71" s="201">
        <v>259.5</v>
      </c>
      <c r="M71" s="201">
        <v>15.66</v>
      </c>
      <c r="N71" s="201">
        <v>19.510000000000002</v>
      </c>
      <c r="O71" s="201">
        <v>0</v>
      </c>
      <c r="P71" s="201">
        <v>23.4</v>
      </c>
      <c r="Q71" s="201">
        <v>1.42</v>
      </c>
      <c r="R71" s="201">
        <v>6.01</v>
      </c>
      <c r="S71" s="201">
        <v>3.75</v>
      </c>
      <c r="T71" s="201">
        <v>0</v>
      </c>
      <c r="U71" s="201">
        <v>13.73</v>
      </c>
      <c r="V71" s="201">
        <v>2.86</v>
      </c>
      <c r="W71" s="201">
        <v>8.44</v>
      </c>
      <c r="X71" s="201">
        <v>25.92</v>
      </c>
      <c r="Y71" s="201">
        <v>0</v>
      </c>
      <c r="Z71" s="201">
        <v>58.35</v>
      </c>
      <c r="AA71" s="201">
        <v>19.940000000000001</v>
      </c>
      <c r="AB71" s="201">
        <v>0</v>
      </c>
      <c r="AC71" s="201">
        <v>11.87</v>
      </c>
      <c r="AD71" s="201">
        <v>14.84</v>
      </c>
      <c r="AE71" s="201">
        <v>0</v>
      </c>
      <c r="AF71" s="201">
        <v>0</v>
      </c>
      <c r="AG71" s="201">
        <v>52.06</v>
      </c>
      <c r="AH71" s="201">
        <v>0</v>
      </c>
      <c r="AI71" s="201">
        <v>5.78</v>
      </c>
      <c r="AJ71" s="201">
        <v>0</v>
      </c>
      <c r="AK71" s="201">
        <v>10.89</v>
      </c>
      <c r="AL71" s="201">
        <v>0</v>
      </c>
      <c r="AM71" s="201">
        <v>0</v>
      </c>
      <c r="AN71" s="201">
        <v>0</v>
      </c>
      <c r="AO71" s="201">
        <v>269.18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13.11</v>
      </c>
      <c r="E72" s="201">
        <v>0</v>
      </c>
      <c r="F72" s="201">
        <v>0</v>
      </c>
      <c r="G72" s="201">
        <v>21.32</v>
      </c>
      <c r="H72" s="201">
        <v>0</v>
      </c>
      <c r="I72" s="201">
        <v>0</v>
      </c>
      <c r="J72" s="201">
        <v>26.9</v>
      </c>
      <c r="K72" s="201">
        <v>4.47</v>
      </c>
      <c r="L72" s="201">
        <v>259.5</v>
      </c>
      <c r="M72" s="201">
        <v>15.66</v>
      </c>
      <c r="N72" s="201">
        <v>19.510000000000002</v>
      </c>
      <c r="O72" s="201">
        <v>0</v>
      </c>
      <c r="P72" s="201">
        <v>23.4</v>
      </c>
      <c r="Q72" s="201">
        <v>1.42</v>
      </c>
      <c r="R72" s="201">
        <v>6.01</v>
      </c>
      <c r="S72" s="201">
        <v>3.75</v>
      </c>
      <c r="T72" s="201">
        <v>0</v>
      </c>
      <c r="U72" s="201">
        <v>13.73</v>
      </c>
      <c r="V72" s="201">
        <v>2.86</v>
      </c>
      <c r="W72" s="201">
        <v>8.44</v>
      </c>
      <c r="X72" s="201">
        <v>25.92</v>
      </c>
      <c r="Y72" s="201">
        <v>0</v>
      </c>
      <c r="Z72" s="201">
        <v>58.35</v>
      </c>
      <c r="AA72" s="201">
        <v>19.940000000000001</v>
      </c>
      <c r="AB72" s="201">
        <v>0</v>
      </c>
      <c r="AC72" s="201">
        <v>11.87</v>
      </c>
      <c r="AD72" s="201">
        <v>14.84</v>
      </c>
      <c r="AE72" s="201">
        <v>0</v>
      </c>
      <c r="AF72" s="201">
        <v>0</v>
      </c>
      <c r="AG72" s="201">
        <v>52.06</v>
      </c>
      <c r="AH72" s="201">
        <v>0</v>
      </c>
      <c r="AI72" s="201">
        <v>5.78</v>
      </c>
      <c r="AJ72" s="201">
        <v>0</v>
      </c>
      <c r="AK72" s="201">
        <v>10.89</v>
      </c>
      <c r="AL72" s="201">
        <v>0</v>
      </c>
      <c r="AM72" s="201">
        <v>0</v>
      </c>
      <c r="AN72" s="201">
        <v>0</v>
      </c>
      <c r="AO72" s="201">
        <v>269.18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13.24</v>
      </c>
      <c r="E73" s="201">
        <v>0</v>
      </c>
      <c r="F73" s="201">
        <v>0</v>
      </c>
      <c r="G73" s="201">
        <v>21.32</v>
      </c>
      <c r="H73" s="201">
        <v>0</v>
      </c>
      <c r="I73" s="201">
        <v>0</v>
      </c>
      <c r="J73" s="201">
        <v>26.9</v>
      </c>
      <c r="K73" s="201">
        <v>4.47</v>
      </c>
      <c r="L73" s="201">
        <v>260.3</v>
      </c>
      <c r="M73" s="201">
        <v>15.66</v>
      </c>
      <c r="N73" s="201">
        <v>19.510000000000002</v>
      </c>
      <c r="O73" s="201">
        <v>0</v>
      </c>
      <c r="P73" s="201">
        <v>23.4</v>
      </c>
      <c r="Q73" s="201">
        <v>1.42</v>
      </c>
      <c r="R73" s="201">
        <v>6.05</v>
      </c>
      <c r="S73" s="201">
        <v>3.75</v>
      </c>
      <c r="T73" s="201">
        <v>0</v>
      </c>
      <c r="U73" s="201">
        <v>13.73</v>
      </c>
      <c r="V73" s="201">
        <v>3.25</v>
      </c>
      <c r="W73" s="201">
        <v>8.44</v>
      </c>
      <c r="X73" s="201">
        <v>25.92</v>
      </c>
      <c r="Y73" s="201">
        <v>0</v>
      </c>
      <c r="Z73" s="201">
        <v>59.47</v>
      </c>
      <c r="AA73" s="201">
        <v>19.940000000000001</v>
      </c>
      <c r="AB73" s="201">
        <v>0</v>
      </c>
      <c r="AC73" s="201">
        <v>11.87</v>
      </c>
      <c r="AD73" s="201">
        <v>14.84</v>
      </c>
      <c r="AE73" s="201">
        <v>0</v>
      </c>
      <c r="AF73" s="201">
        <v>0</v>
      </c>
      <c r="AG73" s="201">
        <v>52.06</v>
      </c>
      <c r="AH73" s="201">
        <v>0</v>
      </c>
      <c r="AI73" s="201">
        <v>5.78</v>
      </c>
      <c r="AJ73" s="201">
        <v>0</v>
      </c>
      <c r="AK73" s="201">
        <v>10.89</v>
      </c>
      <c r="AL73" s="201">
        <v>0</v>
      </c>
      <c r="AM73" s="201">
        <v>0</v>
      </c>
      <c r="AN73" s="201">
        <v>0</v>
      </c>
      <c r="AO73" s="201">
        <v>269.18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13.24</v>
      </c>
      <c r="E74" s="201">
        <v>0</v>
      </c>
      <c r="F74" s="201">
        <v>0</v>
      </c>
      <c r="G74" s="201">
        <v>21.32</v>
      </c>
      <c r="H74" s="201">
        <v>0</v>
      </c>
      <c r="I74" s="201">
        <v>0</v>
      </c>
      <c r="J74" s="201">
        <v>26.9</v>
      </c>
      <c r="K74" s="201">
        <v>4.47</v>
      </c>
      <c r="L74" s="201">
        <v>260.3</v>
      </c>
      <c r="M74" s="201">
        <v>15.66</v>
      </c>
      <c r="N74" s="201">
        <v>19.510000000000002</v>
      </c>
      <c r="O74" s="201">
        <v>0</v>
      </c>
      <c r="P74" s="201">
        <v>23.4</v>
      </c>
      <c r="Q74" s="201">
        <v>1.42</v>
      </c>
      <c r="R74" s="201">
        <v>6.05</v>
      </c>
      <c r="S74" s="201">
        <v>3.75</v>
      </c>
      <c r="T74" s="201">
        <v>0</v>
      </c>
      <c r="U74" s="201">
        <v>13.73</v>
      </c>
      <c r="V74" s="201">
        <v>2.98</v>
      </c>
      <c r="W74" s="201">
        <v>8.44</v>
      </c>
      <c r="X74" s="201">
        <v>25.92</v>
      </c>
      <c r="Y74" s="201">
        <v>0</v>
      </c>
      <c r="Z74" s="201">
        <v>58.35</v>
      </c>
      <c r="AA74" s="201">
        <v>19.940000000000001</v>
      </c>
      <c r="AB74" s="201">
        <v>0</v>
      </c>
      <c r="AC74" s="201">
        <v>11.87</v>
      </c>
      <c r="AD74" s="201">
        <v>14.84</v>
      </c>
      <c r="AE74" s="201">
        <v>0</v>
      </c>
      <c r="AF74" s="201">
        <v>0</v>
      </c>
      <c r="AG74" s="201">
        <v>52.06</v>
      </c>
      <c r="AH74" s="201">
        <v>0</v>
      </c>
      <c r="AI74" s="201">
        <v>5.78</v>
      </c>
      <c r="AJ74" s="201">
        <v>0</v>
      </c>
      <c r="AK74" s="201">
        <v>10.89</v>
      </c>
      <c r="AL74" s="201">
        <v>0</v>
      </c>
      <c r="AM74" s="201">
        <v>0</v>
      </c>
      <c r="AN74" s="201">
        <v>0</v>
      </c>
      <c r="AO74" s="201">
        <v>269.18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13.24</v>
      </c>
      <c r="E75" s="201">
        <v>0</v>
      </c>
      <c r="F75" s="201">
        <v>0</v>
      </c>
      <c r="G75" s="201">
        <v>21.32</v>
      </c>
      <c r="H75" s="201">
        <v>0</v>
      </c>
      <c r="I75" s="201">
        <v>0</v>
      </c>
      <c r="J75" s="201">
        <v>26.9</v>
      </c>
      <c r="K75" s="201">
        <v>4.47</v>
      </c>
      <c r="L75" s="201">
        <v>263.39</v>
      </c>
      <c r="M75" s="201">
        <v>15.66</v>
      </c>
      <c r="N75" s="201">
        <v>19.510000000000002</v>
      </c>
      <c r="O75" s="201">
        <v>0</v>
      </c>
      <c r="P75" s="201">
        <v>23.4</v>
      </c>
      <c r="Q75" s="201">
        <v>1.42</v>
      </c>
      <c r="R75" s="201">
        <v>6.05</v>
      </c>
      <c r="S75" s="201">
        <v>3.75</v>
      </c>
      <c r="T75" s="201">
        <v>0</v>
      </c>
      <c r="U75" s="201">
        <v>13.73</v>
      </c>
      <c r="V75" s="201">
        <v>2.98</v>
      </c>
      <c r="W75" s="201">
        <v>8.44</v>
      </c>
      <c r="X75" s="201">
        <v>25.92</v>
      </c>
      <c r="Y75" s="201">
        <v>0</v>
      </c>
      <c r="Z75" s="201">
        <v>58.35</v>
      </c>
      <c r="AA75" s="201">
        <v>19.93</v>
      </c>
      <c r="AB75" s="201">
        <v>0</v>
      </c>
      <c r="AC75" s="201">
        <v>11.87</v>
      </c>
      <c r="AD75" s="201">
        <v>14.84</v>
      </c>
      <c r="AE75" s="201">
        <v>0</v>
      </c>
      <c r="AF75" s="201">
        <v>0</v>
      </c>
      <c r="AG75" s="201">
        <v>52.06</v>
      </c>
      <c r="AH75" s="201">
        <v>0</v>
      </c>
      <c r="AI75" s="201">
        <v>5.78</v>
      </c>
      <c r="AJ75" s="201">
        <v>0</v>
      </c>
      <c r="AK75" s="201">
        <v>10.89</v>
      </c>
      <c r="AL75" s="201">
        <v>0</v>
      </c>
      <c r="AM75" s="201">
        <v>0</v>
      </c>
      <c r="AN75" s="201">
        <v>0</v>
      </c>
      <c r="AO75" s="201">
        <v>269.18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13.24</v>
      </c>
      <c r="E76" s="201">
        <v>0</v>
      </c>
      <c r="F76" s="201">
        <v>0</v>
      </c>
      <c r="G76" s="201">
        <v>21.32</v>
      </c>
      <c r="H76" s="201">
        <v>0</v>
      </c>
      <c r="I76" s="201">
        <v>0</v>
      </c>
      <c r="J76" s="201">
        <v>26.9</v>
      </c>
      <c r="K76" s="201">
        <v>4.47</v>
      </c>
      <c r="L76" s="201">
        <v>263.39</v>
      </c>
      <c r="M76" s="201">
        <v>15.66</v>
      </c>
      <c r="N76" s="201">
        <v>19.510000000000002</v>
      </c>
      <c r="O76" s="201">
        <v>0</v>
      </c>
      <c r="P76" s="201">
        <v>23.4</v>
      </c>
      <c r="Q76" s="201">
        <v>1.42</v>
      </c>
      <c r="R76" s="201">
        <v>6.05</v>
      </c>
      <c r="S76" s="201">
        <v>3.75</v>
      </c>
      <c r="T76" s="201">
        <v>0</v>
      </c>
      <c r="U76" s="201">
        <v>13.73</v>
      </c>
      <c r="V76" s="201">
        <v>2.98</v>
      </c>
      <c r="W76" s="201">
        <v>8.44</v>
      </c>
      <c r="X76" s="201">
        <v>25.92</v>
      </c>
      <c r="Y76" s="201">
        <v>0</v>
      </c>
      <c r="Z76" s="201">
        <v>58.35</v>
      </c>
      <c r="AA76" s="201">
        <v>19.93</v>
      </c>
      <c r="AB76" s="201">
        <v>0</v>
      </c>
      <c r="AC76" s="201">
        <v>11.87</v>
      </c>
      <c r="AD76" s="201">
        <v>14.84</v>
      </c>
      <c r="AE76" s="201">
        <v>0</v>
      </c>
      <c r="AF76" s="201">
        <v>0</v>
      </c>
      <c r="AG76" s="201">
        <v>52.06</v>
      </c>
      <c r="AH76" s="201">
        <v>0</v>
      </c>
      <c r="AI76" s="201">
        <v>5.78</v>
      </c>
      <c r="AJ76" s="201">
        <v>0</v>
      </c>
      <c r="AK76" s="201">
        <v>10.89</v>
      </c>
      <c r="AL76" s="201">
        <v>0</v>
      </c>
      <c r="AM76" s="201">
        <v>0</v>
      </c>
      <c r="AN76" s="201">
        <v>0</v>
      </c>
      <c r="AO76" s="201">
        <v>269.18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13.24</v>
      </c>
      <c r="E77" s="201">
        <v>0</v>
      </c>
      <c r="F77" s="201">
        <v>0</v>
      </c>
      <c r="G77" s="201">
        <v>21.32</v>
      </c>
      <c r="H77" s="201">
        <v>0</v>
      </c>
      <c r="I77" s="201">
        <v>0</v>
      </c>
      <c r="J77" s="201">
        <v>26.9</v>
      </c>
      <c r="K77" s="201">
        <v>4.47</v>
      </c>
      <c r="L77" s="201">
        <v>263.39</v>
      </c>
      <c r="M77" s="201">
        <v>15.66</v>
      </c>
      <c r="N77" s="201">
        <v>19.510000000000002</v>
      </c>
      <c r="O77" s="201">
        <v>0</v>
      </c>
      <c r="P77" s="201">
        <v>23.4</v>
      </c>
      <c r="Q77" s="201">
        <v>1.42</v>
      </c>
      <c r="R77" s="201">
        <v>6.05</v>
      </c>
      <c r="S77" s="201">
        <v>3.75</v>
      </c>
      <c r="T77" s="201">
        <v>0</v>
      </c>
      <c r="U77" s="201">
        <v>13.73</v>
      </c>
      <c r="V77" s="201">
        <v>2.98</v>
      </c>
      <c r="W77" s="201">
        <v>8.44</v>
      </c>
      <c r="X77" s="201">
        <v>25.92</v>
      </c>
      <c r="Y77" s="201">
        <v>0</v>
      </c>
      <c r="Z77" s="201">
        <v>58.35</v>
      </c>
      <c r="AA77" s="201">
        <v>19.93</v>
      </c>
      <c r="AB77" s="201">
        <v>0</v>
      </c>
      <c r="AC77" s="201">
        <v>11.87</v>
      </c>
      <c r="AD77" s="201">
        <v>14.84</v>
      </c>
      <c r="AE77" s="201">
        <v>0</v>
      </c>
      <c r="AF77" s="201">
        <v>0</v>
      </c>
      <c r="AG77" s="201">
        <v>52.06</v>
      </c>
      <c r="AH77" s="201">
        <v>0</v>
      </c>
      <c r="AI77" s="201">
        <v>5.78</v>
      </c>
      <c r="AJ77" s="201">
        <v>0</v>
      </c>
      <c r="AK77" s="201">
        <v>10.89</v>
      </c>
      <c r="AL77" s="201">
        <v>0</v>
      </c>
      <c r="AM77" s="201">
        <v>0</v>
      </c>
      <c r="AN77" s="201">
        <v>0</v>
      </c>
      <c r="AO77" s="201">
        <v>269.18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13.24</v>
      </c>
      <c r="E78" s="201">
        <v>0</v>
      </c>
      <c r="F78" s="201">
        <v>0</v>
      </c>
      <c r="G78" s="201">
        <v>21.32</v>
      </c>
      <c r="H78" s="201">
        <v>0</v>
      </c>
      <c r="I78" s="201">
        <v>0</v>
      </c>
      <c r="J78" s="201">
        <v>26.9</v>
      </c>
      <c r="K78" s="201">
        <v>4.47</v>
      </c>
      <c r="L78" s="201">
        <v>263.39</v>
      </c>
      <c r="M78" s="201">
        <v>15.66</v>
      </c>
      <c r="N78" s="201">
        <v>19.510000000000002</v>
      </c>
      <c r="O78" s="201">
        <v>0</v>
      </c>
      <c r="P78" s="201">
        <v>23.4</v>
      </c>
      <c r="Q78" s="201">
        <v>1.42</v>
      </c>
      <c r="R78" s="201">
        <v>6.05</v>
      </c>
      <c r="S78" s="201">
        <v>3.75</v>
      </c>
      <c r="T78" s="201">
        <v>0</v>
      </c>
      <c r="U78" s="201">
        <v>13.73</v>
      </c>
      <c r="V78" s="201">
        <v>2.98</v>
      </c>
      <c r="W78" s="201">
        <v>8.44</v>
      </c>
      <c r="X78" s="201">
        <v>25.92</v>
      </c>
      <c r="Y78" s="201">
        <v>0</v>
      </c>
      <c r="Z78" s="201">
        <v>58.35</v>
      </c>
      <c r="AA78" s="201">
        <v>19.93</v>
      </c>
      <c r="AB78" s="201">
        <v>0</v>
      </c>
      <c r="AC78" s="201">
        <v>11.87</v>
      </c>
      <c r="AD78" s="201">
        <v>14.84</v>
      </c>
      <c r="AE78" s="201">
        <v>0</v>
      </c>
      <c r="AF78" s="201">
        <v>0</v>
      </c>
      <c r="AG78" s="201">
        <v>52.06</v>
      </c>
      <c r="AH78" s="201">
        <v>0</v>
      </c>
      <c r="AI78" s="201">
        <v>5.78</v>
      </c>
      <c r="AJ78" s="201">
        <v>0</v>
      </c>
      <c r="AK78" s="201">
        <v>10.89</v>
      </c>
      <c r="AL78" s="201">
        <v>0</v>
      </c>
      <c r="AM78" s="201">
        <v>0</v>
      </c>
      <c r="AN78" s="201">
        <v>0</v>
      </c>
      <c r="AO78" s="201">
        <v>269.18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13.24</v>
      </c>
      <c r="E79" s="201">
        <v>0</v>
      </c>
      <c r="F79" s="201">
        <v>0</v>
      </c>
      <c r="G79" s="201">
        <v>21.32</v>
      </c>
      <c r="H79" s="201">
        <v>0</v>
      </c>
      <c r="I79" s="201">
        <v>0</v>
      </c>
      <c r="J79" s="201">
        <v>26.9</v>
      </c>
      <c r="K79" s="201">
        <v>4.47</v>
      </c>
      <c r="L79" s="201">
        <v>264.05</v>
      </c>
      <c r="M79" s="201">
        <v>15.66</v>
      </c>
      <c r="N79" s="201">
        <v>19.510000000000002</v>
      </c>
      <c r="O79" s="201">
        <v>0</v>
      </c>
      <c r="P79" s="201">
        <v>23.4</v>
      </c>
      <c r="Q79" s="201">
        <v>1.42</v>
      </c>
      <c r="R79" s="201">
        <v>6.05</v>
      </c>
      <c r="S79" s="201">
        <v>3.75</v>
      </c>
      <c r="T79" s="201">
        <v>0</v>
      </c>
      <c r="U79" s="201">
        <v>13.73</v>
      </c>
      <c r="V79" s="201">
        <v>2.98</v>
      </c>
      <c r="W79" s="201">
        <v>8.44</v>
      </c>
      <c r="X79" s="201">
        <v>25.92</v>
      </c>
      <c r="Y79" s="201">
        <v>0</v>
      </c>
      <c r="Z79" s="201">
        <v>58.35</v>
      </c>
      <c r="AA79" s="201">
        <v>19.93</v>
      </c>
      <c r="AB79" s="201">
        <v>0</v>
      </c>
      <c r="AC79" s="201">
        <v>11.87</v>
      </c>
      <c r="AD79" s="201">
        <v>14.84</v>
      </c>
      <c r="AE79" s="201">
        <v>0</v>
      </c>
      <c r="AF79" s="201">
        <v>0</v>
      </c>
      <c r="AG79" s="201">
        <v>52.06</v>
      </c>
      <c r="AH79" s="201">
        <v>0</v>
      </c>
      <c r="AI79" s="201">
        <v>5.78</v>
      </c>
      <c r="AJ79" s="201">
        <v>0</v>
      </c>
      <c r="AK79" s="201">
        <v>10.89</v>
      </c>
      <c r="AL79" s="201">
        <v>0</v>
      </c>
      <c r="AM79" s="201">
        <v>0</v>
      </c>
      <c r="AN79" s="201">
        <v>0</v>
      </c>
      <c r="AO79" s="201">
        <v>269.18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13.24</v>
      </c>
      <c r="E80" s="201">
        <v>0</v>
      </c>
      <c r="F80" s="201">
        <v>0</v>
      </c>
      <c r="G80" s="201">
        <v>21.32</v>
      </c>
      <c r="H80" s="201">
        <v>0</v>
      </c>
      <c r="I80" s="201">
        <v>0</v>
      </c>
      <c r="J80" s="201">
        <v>26.9</v>
      </c>
      <c r="K80" s="201">
        <v>4.47</v>
      </c>
      <c r="L80" s="201">
        <v>264.05</v>
      </c>
      <c r="M80" s="201">
        <v>15.66</v>
      </c>
      <c r="N80" s="201">
        <v>19.510000000000002</v>
      </c>
      <c r="O80" s="201">
        <v>0</v>
      </c>
      <c r="P80" s="201">
        <v>23.4</v>
      </c>
      <c r="Q80" s="201">
        <v>1.42</v>
      </c>
      <c r="R80" s="201">
        <v>6.05</v>
      </c>
      <c r="S80" s="201">
        <v>3.75</v>
      </c>
      <c r="T80" s="201">
        <v>0</v>
      </c>
      <c r="U80" s="201">
        <v>13.73</v>
      </c>
      <c r="V80" s="201">
        <v>2.98</v>
      </c>
      <c r="W80" s="201">
        <v>8.52</v>
      </c>
      <c r="X80" s="201">
        <v>25.92</v>
      </c>
      <c r="Y80" s="201">
        <v>0</v>
      </c>
      <c r="Z80" s="201">
        <v>58.35</v>
      </c>
      <c r="AA80" s="201">
        <v>19.93</v>
      </c>
      <c r="AB80" s="201">
        <v>0</v>
      </c>
      <c r="AC80" s="201">
        <v>11.87</v>
      </c>
      <c r="AD80" s="201">
        <v>14.84</v>
      </c>
      <c r="AE80" s="201">
        <v>0</v>
      </c>
      <c r="AF80" s="201">
        <v>0</v>
      </c>
      <c r="AG80" s="201">
        <v>52.06</v>
      </c>
      <c r="AH80" s="201">
        <v>0</v>
      </c>
      <c r="AI80" s="201">
        <v>5.78</v>
      </c>
      <c r="AJ80" s="201">
        <v>0</v>
      </c>
      <c r="AK80" s="201">
        <v>10.89</v>
      </c>
      <c r="AL80" s="201">
        <v>0</v>
      </c>
      <c r="AM80" s="201">
        <v>0</v>
      </c>
      <c r="AN80" s="201">
        <v>0</v>
      </c>
      <c r="AO80" s="201">
        <v>269.18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13.11</v>
      </c>
      <c r="E81" s="201">
        <v>0</v>
      </c>
      <c r="F81" s="201">
        <v>0</v>
      </c>
      <c r="G81" s="201">
        <v>21.32</v>
      </c>
      <c r="H81" s="201">
        <v>0</v>
      </c>
      <c r="I81" s="201">
        <v>0</v>
      </c>
      <c r="J81" s="201">
        <v>26.9</v>
      </c>
      <c r="K81" s="201">
        <v>4.47</v>
      </c>
      <c r="L81" s="201">
        <v>264.05</v>
      </c>
      <c r="M81" s="201">
        <v>0.93</v>
      </c>
      <c r="N81" s="201">
        <v>1.1200000000000001</v>
      </c>
      <c r="O81" s="201">
        <v>0</v>
      </c>
      <c r="P81" s="201">
        <v>1.41</v>
      </c>
      <c r="Q81" s="201">
        <v>1.42</v>
      </c>
      <c r="R81" s="201">
        <v>6.05</v>
      </c>
      <c r="S81" s="201">
        <v>3.75</v>
      </c>
      <c r="T81" s="201">
        <v>0</v>
      </c>
      <c r="U81" s="201">
        <v>0.9</v>
      </c>
      <c r="V81" s="201">
        <v>2.98</v>
      </c>
      <c r="W81" s="201">
        <v>0.47</v>
      </c>
      <c r="X81" s="201">
        <v>1.49</v>
      </c>
      <c r="Y81" s="201">
        <v>0</v>
      </c>
      <c r="Z81" s="201">
        <v>58.35</v>
      </c>
      <c r="AA81" s="201">
        <v>19.93</v>
      </c>
      <c r="AB81" s="201">
        <v>0</v>
      </c>
      <c r="AC81" s="201">
        <v>11.87</v>
      </c>
      <c r="AD81" s="201">
        <v>14.84</v>
      </c>
      <c r="AE81" s="201">
        <v>0</v>
      </c>
      <c r="AF81" s="201">
        <v>0</v>
      </c>
      <c r="AG81" s="201">
        <v>52.06</v>
      </c>
      <c r="AH81" s="201">
        <v>0</v>
      </c>
      <c r="AI81" s="201">
        <v>5.78</v>
      </c>
      <c r="AJ81" s="201">
        <v>0</v>
      </c>
      <c r="AK81" s="201">
        <v>10.89</v>
      </c>
      <c r="AL81" s="201">
        <v>0</v>
      </c>
      <c r="AM81" s="201">
        <v>0</v>
      </c>
      <c r="AN81" s="201">
        <v>0</v>
      </c>
      <c r="AO81" s="201">
        <v>269.18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13.11</v>
      </c>
      <c r="E82" s="201">
        <v>0</v>
      </c>
      <c r="F82" s="201">
        <v>0</v>
      </c>
      <c r="G82" s="201">
        <v>21.32</v>
      </c>
      <c r="H82" s="201">
        <v>0</v>
      </c>
      <c r="I82" s="201">
        <v>0</v>
      </c>
      <c r="J82" s="201">
        <v>26.9</v>
      </c>
      <c r="K82" s="201">
        <v>4.47</v>
      </c>
      <c r="L82" s="201">
        <v>264.05</v>
      </c>
      <c r="M82" s="201">
        <v>0.93</v>
      </c>
      <c r="N82" s="201">
        <v>1.1200000000000001</v>
      </c>
      <c r="O82" s="201">
        <v>0</v>
      </c>
      <c r="P82" s="201">
        <v>1.41</v>
      </c>
      <c r="Q82" s="201">
        <v>1.42</v>
      </c>
      <c r="R82" s="201">
        <v>6.05</v>
      </c>
      <c r="S82" s="201">
        <v>3.75</v>
      </c>
      <c r="T82" s="201">
        <v>0</v>
      </c>
      <c r="U82" s="201">
        <v>0.9</v>
      </c>
      <c r="V82" s="201">
        <v>2.98</v>
      </c>
      <c r="W82" s="201">
        <v>0.47</v>
      </c>
      <c r="X82" s="201">
        <v>1.49</v>
      </c>
      <c r="Y82" s="201">
        <v>0</v>
      </c>
      <c r="Z82" s="201">
        <v>58.35</v>
      </c>
      <c r="AA82" s="201">
        <v>19.93</v>
      </c>
      <c r="AB82" s="201">
        <v>0</v>
      </c>
      <c r="AC82" s="201">
        <v>11.87</v>
      </c>
      <c r="AD82" s="201">
        <v>14.84</v>
      </c>
      <c r="AE82" s="201">
        <v>0</v>
      </c>
      <c r="AF82" s="201">
        <v>0</v>
      </c>
      <c r="AG82" s="201">
        <v>52.06</v>
      </c>
      <c r="AH82" s="201">
        <v>0</v>
      </c>
      <c r="AI82" s="201">
        <v>5.78</v>
      </c>
      <c r="AJ82" s="201">
        <v>0</v>
      </c>
      <c r="AK82" s="201">
        <v>10.89</v>
      </c>
      <c r="AL82" s="201">
        <v>0</v>
      </c>
      <c r="AM82" s="201">
        <v>0</v>
      </c>
      <c r="AN82" s="201">
        <v>0</v>
      </c>
      <c r="AO82" s="201">
        <v>269.18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13.11</v>
      </c>
      <c r="E83" s="201">
        <v>0</v>
      </c>
      <c r="F83" s="201">
        <v>0</v>
      </c>
      <c r="G83" s="201">
        <v>21.32</v>
      </c>
      <c r="H83" s="201">
        <v>0</v>
      </c>
      <c r="I83" s="201">
        <v>0</v>
      </c>
      <c r="J83" s="201">
        <v>26.9</v>
      </c>
      <c r="K83" s="201">
        <v>4.47</v>
      </c>
      <c r="L83" s="201">
        <v>264.05</v>
      </c>
      <c r="M83" s="201">
        <v>0.93</v>
      </c>
      <c r="N83" s="201">
        <v>1.1200000000000001</v>
      </c>
      <c r="O83" s="201">
        <v>0</v>
      </c>
      <c r="P83" s="201">
        <v>1.41</v>
      </c>
      <c r="Q83" s="201">
        <v>1.42</v>
      </c>
      <c r="R83" s="201">
        <v>6.05</v>
      </c>
      <c r="S83" s="201">
        <v>3.75</v>
      </c>
      <c r="T83" s="201">
        <v>0</v>
      </c>
      <c r="U83" s="201">
        <v>0.9</v>
      </c>
      <c r="V83" s="201">
        <v>2.98</v>
      </c>
      <c r="W83" s="201">
        <v>0.47</v>
      </c>
      <c r="X83" s="201">
        <v>1.49</v>
      </c>
      <c r="Y83" s="201">
        <v>0</v>
      </c>
      <c r="Z83" s="201">
        <v>58.35</v>
      </c>
      <c r="AA83" s="201">
        <v>19.93</v>
      </c>
      <c r="AB83" s="201">
        <v>0</v>
      </c>
      <c r="AC83" s="201">
        <v>11.87</v>
      </c>
      <c r="AD83" s="201">
        <v>14.84</v>
      </c>
      <c r="AE83" s="201">
        <v>0</v>
      </c>
      <c r="AF83" s="201">
        <v>0</v>
      </c>
      <c r="AG83" s="201">
        <v>52.06</v>
      </c>
      <c r="AH83" s="201">
        <v>0</v>
      </c>
      <c r="AI83" s="201">
        <v>5.78</v>
      </c>
      <c r="AJ83" s="201">
        <v>0</v>
      </c>
      <c r="AK83" s="201">
        <v>10.89</v>
      </c>
      <c r="AL83" s="201">
        <v>0</v>
      </c>
      <c r="AM83" s="201">
        <v>0</v>
      </c>
      <c r="AN83" s="201">
        <v>0</v>
      </c>
      <c r="AO83" s="201">
        <v>274.62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13.11</v>
      </c>
      <c r="E84" s="201">
        <v>0</v>
      </c>
      <c r="F84" s="201">
        <v>0</v>
      </c>
      <c r="G84" s="201">
        <v>21.32</v>
      </c>
      <c r="H84" s="201">
        <v>0</v>
      </c>
      <c r="I84" s="201">
        <v>0</v>
      </c>
      <c r="J84" s="201">
        <v>26.9</v>
      </c>
      <c r="K84" s="201">
        <v>4.47</v>
      </c>
      <c r="L84" s="201">
        <v>264.05</v>
      </c>
      <c r="M84" s="201">
        <v>0.93</v>
      </c>
      <c r="N84" s="201">
        <v>1.1200000000000001</v>
      </c>
      <c r="O84" s="201">
        <v>0</v>
      </c>
      <c r="P84" s="201">
        <v>1.41</v>
      </c>
      <c r="Q84" s="201">
        <v>1.42</v>
      </c>
      <c r="R84" s="201">
        <v>6.05</v>
      </c>
      <c r="S84" s="201">
        <v>3.75</v>
      </c>
      <c r="T84" s="201">
        <v>0</v>
      </c>
      <c r="U84" s="201">
        <v>0.9</v>
      </c>
      <c r="V84" s="201">
        <v>2.98</v>
      </c>
      <c r="W84" s="201">
        <v>0.47</v>
      </c>
      <c r="X84" s="201">
        <v>1.49</v>
      </c>
      <c r="Y84" s="201">
        <v>0</v>
      </c>
      <c r="Z84" s="201">
        <v>58.35</v>
      </c>
      <c r="AA84" s="201">
        <v>19.93</v>
      </c>
      <c r="AB84" s="201">
        <v>0</v>
      </c>
      <c r="AC84" s="201">
        <v>11.87</v>
      </c>
      <c r="AD84" s="201">
        <v>14.84</v>
      </c>
      <c r="AE84" s="201">
        <v>0</v>
      </c>
      <c r="AF84" s="201">
        <v>0</v>
      </c>
      <c r="AG84" s="201">
        <v>52.06</v>
      </c>
      <c r="AH84" s="201">
        <v>0</v>
      </c>
      <c r="AI84" s="201">
        <v>5.78</v>
      </c>
      <c r="AJ84" s="201">
        <v>0</v>
      </c>
      <c r="AK84" s="201">
        <v>10.89</v>
      </c>
      <c r="AL84" s="201">
        <v>0</v>
      </c>
      <c r="AM84" s="201">
        <v>0</v>
      </c>
      <c r="AN84" s="201">
        <v>0</v>
      </c>
      <c r="AO84" s="201">
        <v>274.62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13.11</v>
      </c>
      <c r="E85" s="201">
        <v>0</v>
      </c>
      <c r="F85" s="201">
        <v>0</v>
      </c>
      <c r="G85" s="201">
        <v>21.32</v>
      </c>
      <c r="H85" s="201">
        <v>0</v>
      </c>
      <c r="I85" s="201">
        <v>0</v>
      </c>
      <c r="J85" s="201">
        <v>26.9</v>
      </c>
      <c r="K85" s="201">
        <v>4.47</v>
      </c>
      <c r="L85" s="201">
        <v>264.05</v>
      </c>
      <c r="M85" s="201">
        <v>0.93</v>
      </c>
      <c r="N85" s="201">
        <v>1.1200000000000001</v>
      </c>
      <c r="O85" s="201">
        <v>0</v>
      </c>
      <c r="P85" s="201">
        <v>1.41</v>
      </c>
      <c r="Q85" s="201">
        <v>1.42</v>
      </c>
      <c r="R85" s="201">
        <v>6.05</v>
      </c>
      <c r="S85" s="201">
        <v>3.75</v>
      </c>
      <c r="T85" s="201">
        <v>0</v>
      </c>
      <c r="U85" s="201">
        <v>0.9</v>
      </c>
      <c r="V85" s="201">
        <v>2.98</v>
      </c>
      <c r="W85" s="201">
        <v>0.42</v>
      </c>
      <c r="X85" s="201">
        <v>1.49</v>
      </c>
      <c r="Y85" s="201">
        <v>0</v>
      </c>
      <c r="Z85" s="201">
        <v>58.35</v>
      </c>
      <c r="AA85" s="201">
        <v>19.93</v>
      </c>
      <c r="AB85" s="201">
        <v>0</v>
      </c>
      <c r="AC85" s="201">
        <v>11.87</v>
      </c>
      <c r="AD85" s="201">
        <v>14.84</v>
      </c>
      <c r="AE85" s="201">
        <v>0</v>
      </c>
      <c r="AF85" s="201">
        <v>0</v>
      </c>
      <c r="AG85" s="201">
        <v>52.06</v>
      </c>
      <c r="AH85" s="201">
        <v>0</v>
      </c>
      <c r="AI85" s="201">
        <v>5.78</v>
      </c>
      <c r="AJ85" s="201">
        <v>0</v>
      </c>
      <c r="AK85" s="201">
        <v>10.89</v>
      </c>
      <c r="AL85" s="201">
        <v>0</v>
      </c>
      <c r="AM85" s="201">
        <v>0</v>
      </c>
      <c r="AN85" s="201">
        <v>0</v>
      </c>
      <c r="AO85" s="201">
        <v>274.62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13.11</v>
      </c>
      <c r="E86" s="201">
        <v>0</v>
      </c>
      <c r="F86" s="201">
        <v>0</v>
      </c>
      <c r="G86" s="201">
        <v>21.32</v>
      </c>
      <c r="H86" s="201">
        <v>0</v>
      </c>
      <c r="I86" s="201">
        <v>0</v>
      </c>
      <c r="J86" s="201">
        <v>26.9</v>
      </c>
      <c r="K86" s="201">
        <v>4.47</v>
      </c>
      <c r="L86" s="201">
        <v>264.05</v>
      </c>
      <c r="M86" s="201">
        <v>0.93</v>
      </c>
      <c r="N86" s="201">
        <v>1.1200000000000001</v>
      </c>
      <c r="O86" s="201">
        <v>0</v>
      </c>
      <c r="P86" s="201">
        <v>1.41</v>
      </c>
      <c r="Q86" s="201">
        <v>1.42</v>
      </c>
      <c r="R86" s="201">
        <v>6.05</v>
      </c>
      <c r="S86" s="201">
        <v>3.75</v>
      </c>
      <c r="T86" s="201">
        <v>0</v>
      </c>
      <c r="U86" s="201">
        <v>0.9</v>
      </c>
      <c r="V86" s="201">
        <v>2.98</v>
      </c>
      <c r="W86" s="201">
        <v>0.47</v>
      </c>
      <c r="X86" s="201">
        <v>1.49</v>
      </c>
      <c r="Y86" s="201">
        <v>0</v>
      </c>
      <c r="Z86" s="201">
        <v>58.35</v>
      </c>
      <c r="AA86" s="201">
        <v>19.93</v>
      </c>
      <c r="AB86" s="201">
        <v>0</v>
      </c>
      <c r="AC86" s="201">
        <v>11.87</v>
      </c>
      <c r="AD86" s="201">
        <v>14.84</v>
      </c>
      <c r="AE86" s="201">
        <v>0</v>
      </c>
      <c r="AF86" s="201">
        <v>0</v>
      </c>
      <c r="AG86" s="201">
        <v>52.06</v>
      </c>
      <c r="AH86" s="201">
        <v>0</v>
      </c>
      <c r="AI86" s="201">
        <v>5.78</v>
      </c>
      <c r="AJ86" s="201">
        <v>0</v>
      </c>
      <c r="AK86" s="201">
        <v>10.89</v>
      </c>
      <c r="AL86" s="201">
        <v>0</v>
      </c>
      <c r="AM86" s="201">
        <v>0</v>
      </c>
      <c r="AN86" s="201">
        <v>0</v>
      </c>
      <c r="AO86" s="201">
        <v>274.62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13.11</v>
      </c>
      <c r="E87" s="201">
        <v>0</v>
      </c>
      <c r="F87" s="201">
        <v>0</v>
      </c>
      <c r="G87" s="201">
        <v>21.32</v>
      </c>
      <c r="H87" s="201">
        <v>0</v>
      </c>
      <c r="I87" s="201">
        <v>0</v>
      </c>
      <c r="J87" s="201">
        <v>26.9</v>
      </c>
      <c r="K87" s="201">
        <v>4.47</v>
      </c>
      <c r="L87" s="201">
        <v>264.05</v>
      </c>
      <c r="M87" s="201">
        <v>0.93</v>
      </c>
      <c r="N87" s="201">
        <v>1.1200000000000001</v>
      </c>
      <c r="O87" s="201">
        <v>0</v>
      </c>
      <c r="P87" s="201">
        <v>1.41</v>
      </c>
      <c r="Q87" s="201">
        <v>1.42</v>
      </c>
      <c r="R87" s="201">
        <v>6.05</v>
      </c>
      <c r="S87" s="201">
        <v>3.75</v>
      </c>
      <c r="T87" s="201">
        <v>0</v>
      </c>
      <c r="U87" s="201">
        <v>0.9</v>
      </c>
      <c r="V87" s="201">
        <v>2.98</v>
      </c>
      <c r="W87" s="201">
        <v>0.47</v>
      </c>
      <c r="X87" s="201">
        <v>1.49</v>
      </c>
      <c r="Y87" s="201">
        <v>0</v>
      </c>
      <c r="Z87" s="201">
        <v>58.35</v>
      </c>
      <c r="AA87" s="201">
        <v>19.93</v>
      </c>
      <c r="AB87" s="201">
        <v>0</v>
      </c>
      <c r="AC87" s="201">
        <v>11.87</v>
      </c>
      <c r="AD87" s="201">
        <v>14.84</v>
      </c>
      <c r="AE87" s="201">
        <v>0</v>
      </c>
      <c r="AF87" s="201">
        <v>0</v>
      </c>
      <c r="AG87" s="201">
        <v>52.06</v>
      </c>
      <c r="AH87" s="201">
        <v>0</v>
      </c>
      <c r="AI87" s="201">
        <v>5.78</v>
      </c>
      <c r="AJ87" s="201">
        <v>0</v>
      </c>
      <c r="AK87" s="201">
        <v>10.89</v>
      </c>
      <c r="AL87" s="201">
        <v>0</v>
      </c>
      <c r="AM87" s="201">
        <v>0</v>
      </c>
      <c r="AN87" s="201">
        <v>0</v>
      </c>
      <c r="AO87" s="201">
        <v>274.62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13.11</v>
      </c>
      <c r="E88" s="201">
        <v>0</v>
      </c>
      <c r="F88" s="201">
        <v>0</v>
      </c>
      <c r="G88" s="201">
        <v>21.32</v>
      </c>
      <c r="H88" s="201">
        <v>0</v>
      </c>
      <c r="I88" s="201">
        <v>0</v>
      </c>
      <c r="J88" s="201">
        <v>26.9</v>
      </c>
      <c r="K88" s="201">
        <v>4.47</v>
      </c>
      <c r="L88" s="201">
        <v>264.05</v>
      </c>
      <c r="M88" s="201">
        <v>0.93</v>
      </c>
      <c r="N88" s="201">
        <v>1.1200000000000001</v>
      </c>
      <c r="O88" s="201">
        <v>0</v>
      </c>
      <c r="P88" s="201">
        <v>1.41</v>
      </c>
      <c r="Q88" s="201">
        <v>1.42</v>
      </c>
      <c r="R88" s="201">
        <v>6.05</v>
      </c>
      <c r="S88" s="201">
        <v>3.75</v>
      </c>
      <c r="T88" s="201">
        <v>0</v>
      </c>
      <c r="U88" s="201">
        <v>0.9</v>
      </c>
      <c r="V88" s="201">
        <v>2.98</v>
      </c>
      <c r="W88" s="201">
        <v>0.47</v>
      </c>
      <c r="X88" s="201">
        <v>1.49</v>
      </c>
      <c r="Y88" s="201">
        <v>0</v>
      </c>
      <c r="Z88" s="201">
        <v>58.35</v>
      </c>
      <c r="AA88" s="201">
        <v>19.93</v>
      </c>
      <c r="AB88" s="201">
        <v>0</v>
      </c>
      <c r="AC88" s="201">
        <v>11.87</v>
      </c>
      <c r="AD88" s="201">
        <v>14.84</v>
      </c>
      <c r="AE88" s="201">
        <v>0</v>
      </c>
      <c r="AF88" s="201">
        <v>0</v>
      </c>
      <c r="AG88" s="201">
        <v>52.06</v>
      </c>
      <c r="AH88" s="201">
        <v>0</v>
      </c>
      <c r="AI88" s="201">
        <v>5.78</v>
      </c>
      <c r="AJ88" s="201">
        <v>0</v>
      </c>
      <c r="AK88" s="201">
        <v>10.89</v>
      </c>
      <c r="AL88" s="201">
        <v>0</v>
      </c>
      <c r="AM88" s="201">
        <v>0</v>
      </c>
      <c r="AN88" s="201">
        <v>0</v>
      </c>
      <c r="AO88" s="201">
        <v>274.62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13.11</v>
      </c>
      <c r="E89" s="201">
        <v>0</v>
      </c>
      <c r="F89" s="201">
        <v>0</v>
      </c>
      <c r="G89" s="201">
        <v>21.32</v>
      </c>
      <c r="H89" s="201">
        <v>0</v>
      </c>
      <c r="I89" s="201">
        <v>0</v>
      </c>
      <c r="J89" s="201">
        <v>26.9</v>
      </c>
      <c r="K89" s="201">
        <v>4.47</v>
      </c>
      <c r="L89" s="201">
        <v>264.05</v>
      </c>
      <c r="M89" s="201">
        <v>0.93</v>
      </c>
      <c r="N89" s="201">
        <v>1.1200000000000001</v>
      </c>
      <c r="O89" s="201">
        <v>0</v>
      </c>
      <c r="P89" s="201">
        <v>1.41</v>
      </c>
      <c r="Q89" s="201">
        <v>1.42</v>
      </c>
      <c r="R89" s="201">
        <v>6.05</v>
      </c>
      <c r="S89" s="201">
        <v>3.75</v>
      </c>
      <c r="T89" s="201">
        <v>0</v>
      </c>
      <c r="U89" s="201">
        <v>0.9</v>
      </c>
      <c r="V89" s="201">
        <v>2.98</v>
      </c>
      <c r="W89" s="201">
        <v>6.67</v>
      </c>
      <c r="X89" s="201">
        <v>21.18</v>
      </c>
      <c r="Y89" s="201">
        <v>0</v>
      </c>
      <c r="Z89" s="201">
        <v>58.35</v>
      </c>
      <c r="AA89" s="201">
        <v>19.93</v>
      </c>
      <c r="AB89" s="201">
        <v>0</v>
      </c>
      <c r="AC89" s="201">
        <v>11.87</v>
      </c>
      <c r="AD89" s="201">
        <v>14.84</v>
      </c>
      <c r="AE89" s="201">
        <v>0</v>
      </c>
      <c r="AF89" s="201">
        <v>0</v>
      </c>
      <c r="AG89" s="201">
        <v>52.06</v>
      </c>
      <c r="AH89" s="201">
        <v>0</v>
      </c>
      <c r="AI89" s="201">
        <v>5.78</v>
      </c>
      <c r="AJ89" s="201">
        <v>0</v>
      </c>
      <c r="AK89" s="201">
        <v>10.89</v>
      </c>
      <c r="AL89" s="201">
        <v>0</v>
      </c>
      <c r="AM89" s="201">
        <v>0</v>
      </c>
      <c r="AN89" s="201">
        <v>0</v>
      </c>
      <c r="AO89" s="201">
        <v>274.62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13.11</v>
      </c>
      <c r="E90" s="201">
        <v>0</v>
      </c>
      <c r="F90" s="201">
        <v>0</v>
      </c>
      <c r="G90" s="201">
        <v>21.32</v>
      </c>
      <c r="H90" s="201">
        <v>0</v>
      </c>
      <c r="I90" s="201">
        <v>0</v>
      </c>
      <c r="J90" s="201">
        <v>26.9</v>
      </c>
      <c r="K90" s="201">
        <v>4.47</v>
      </c>
      <c r="L90" s="201">
        <v>264.05</v>
      </c>
      <c r="M90" s="201">
        <v>0.93</v>
      </c>
      <c r="N90" s="201">
        <v>1.1200000000000001</v>
      </c>
      <c r="O90" s="201">
        <v>0</v>
      </c>
      <c r="P90" s="201">
        <v>1.41</v>
      </c>
      <c r="Q90" s="201">
        <v>1.42</v>
      </c>
      <c r="R90" s="201">
        <v>6.05</v>
      </c>
      <c r="S90" s="201">
        <v>3.75</v>
      </c>
      <c r="T90" s="201">
        <v>0</v>
      </c>
      <c r="U90" s="201">
        <v>0.9</v>
      </c>
      <c r="V90" s="201">
        <v>2.98</v>
      </c>
      <c r="W90" s="201">
        <v>6.67</v>
      </c>
      <c r="X90" s="201">
        <v>21.18</v>
      </c>
      <c r="Y90" s="201">
        <v>0</v>
      </c>
      <c r="Z90" s="201">
        <v>58.35</v>
      </c>
      <c r="AA90" s="201">
        <v>19.93</v>
      </c>
      <c r="AB90" s="201">
        <v>0</v>
      </c>
      <c r="AC90" s="201">
        <v>11.87</v>
      </c>
      <c r="AD90" s="201">
        <v>14.84</v>
      </c>
      <c r="AE90" s="201">
        <v>0</v>
      </c>
      <c r="AF90" s="201">
        <v>0</v>
      </c>
      <c r="AG90" s="201">
        <v>52.06</v>
      </c>
      <c r="AH90" s="201">
        <v>0</v>
      </c>
      <c r="AI90" s="201">
        <v>5.78</v>
      </c>
      <c r="AJ90" s="201">
        <v>0</v>
      </c>
      <c r="AK90" s="201">
        <v>10.89</v>
      </c>
      <c r="AL90" s="201">
        <v>0</v>
      </c>
      <c r="AM90" s="201">
        <v>0</v>
      </c>
      <c r="AN90" s="201">
        <v>0</v>
      </c>
      <c r="AO90" s="201">
        <v>274.62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13.11</v>
      </c>
      <c r="E91" s="201">
        <v>0</v>
      </c>
      <c r="F91" s="201">
        <v>0</v>
      </c>
      <c r="G91" s="201">
        <v>21.32</v>
      </c>
      <c r="H91" s="201">
        <v>0</v>
      </c>
      <c r="I91" s="201">
        <v>0</v>
      </c>
      <c r="J91" s="201">
        <v>26.9</v>
      </c>
      <c r="K91" s="201">
        <v>4.47</v>
      </c>
      <c r="L91" s="201">
        <v>264.05</v>
      </c>
      <c r="M91" s="201">
        <v>0.93</v>
      </c>
      <c r="N91" s="201">
        <v>1.1200000000000001</v>
      </c>
      <c r="O91" s="201">
        <v>0</v>
      </c>
      <c r="P91" s="201">
        <v>1.41</v>
      </c>
      <c r="Q91" s="201">
        <v>1.42</v>
      </c>
      <c r="R91" s="201">
        <v>6.05</v>
      </c>
      <c r="S91" s="201">
        <v>3.75</v>
      </c>
      <c r="T91" s="201">
        <v>0</v>
      </c>
      <c r="U91" s="201">
        <v>0.9</v>
      </c>
      <c r="V91" s="201">
        <v>2.98</v>
      </c>
      <c r="W91" s="201">
        <v>6.67</v>
      </c>
      <c r="X91" s="201">
        <v>21.36</v>
      </c>
      <c r="Y91" s="201">
        <v>0</v>
      </c>
      <c r="Z91" s="201">
        <v>58.35</v>
      </c>
      <c r="AA91" s="201">
        <v>19.93</v>
      </c>
      <c r="AB91" s="201">
        <v>0</v>
      </c>
      <c r="AC91" s="201">
        <v>11.87</v>
      </c>
      <c r="AD91" s="201">
        <v>14.84</v>
      </c>
      <c r="AE91" s="201">
        <v>0</v>
      </c>
      <c r="AF91" s="201">
        <v>0</v>
      </c>
      <c r="AG91" s="201">
        <v>52.06</v>
      </c>
      <c r="AH91" s="201">
        <v>0</v>
      </c>
      <c r="AI91" s="201">
        <v>5.78</v>
      </c>
      <c r="AJ91" s="201">
        <v>0</v>
      </c>
      <c r="AK91" s="201">
        <v>10.89</v>
      </c>
      <c r="AL91" s="201">
        <v>0</v>
      </c>
      <c r="AM91" s="201">
        <v>0</v>
      </c>
      <c r="AN91" s="201">
        <v>0</v>
      </c>
      <c r="AO91" s="201">
        <v>274.62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13.11</v>
      </c>
      <c r="E92" s="201">
        <v>0</v>
      </c>
      <c r="F92" s="201">
        <v>0</v>
      </c>
      <c r="G92" s="201">
        <v>21.32</v>
      </c>
      <c r="H92" s="201">
        <v>0</v>
      </c>
      <c r="I92" s="201">
        <v>0</v>
      </c>
      <c r="J92" s="201">
        <v>26.9</v>
      </c>
      <c r="K92" s="201">
        <v>4.47</v>
      </c>
      <c r="L92" s="201">
        <v>264.05</v>
      </c>
      <c r="M92" s="201">
        <v>0.93</v>
      </c>
      <c r="N92" s="201">
        <v>1.1200000000000001</v>
      </c>
      <c r="O92" s="201">
        <v>0</v>
      </c>
      <c r="P92" s="201">
        <v>1.41</v>
      </c>
      <c r="Q92" s="201">
        <v>1.42</v>
      </c>
      <c r="R92" s="201">
        <v>6.05</v>
      </c>
      <c r="S92" s="201">
        <v>3.75</v>
      </c>
      <c r="T92" s="201">
        <v>0</v>
      </c>
      <c r="U92" s="201">
        <v>0.9</v>
      </c>
      <c r="V92" s="201">
        <v>2.98</v>
      </c>
      <c r="W92" s="201">
        <v>6.67</v>
      </c>
      <c r="X92" s="201">
        <v>21.18</v>
      </c>
      <c r="Y92" s="201">
        <v>0</v>
      </c>
      <c r="Z92" s="201">
        <v>58.35</v>
      </c>
      <c r="AA92" s="201">
        <v>19.93</v>
      </c>
      <c r="AB92" s="201">
        <v>0</v>
      </c>
      <c r="AC92" s="201">
        <v>11.87</v>
      </c>
      <c r="AD92" s="201">
        <v>14.84</v>
      </c>
      <c r="AE92" s="201">
        <v>0</v>
      </c>
      <c r="AF92" s="201">
        <v>0</v>
      </c>
      <c r="AG92" s="201">
        <v>52.06</v>
      </c>
      <c r="AH92" s="201">
        <v>0</v>
      </c>
      <c r="AI92" s="201">
        <v>5.78</v>
      </c>
      <c r="AJ92" s="201">
        <v>0</v>
      </c>
      <c r="AK92" s="201">
        <v>10.89</v>
      </c>
      <c r="AL92" s="201">
        <v>0</v>
      </c>
      <c r="AM92" s="201">
        <v>0</v>
      </c>
      <c r="AN92" s="201">
        <v>0</v>
      </c>
      <c r="AO92" s="201">
        <v>274.62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13.11</v>
      </c>
      <c r="E93" s="201">
        <v>0</v>
      </c>
      <c r="F93" s="201">
        <v>0</v>
      </c>
      <c r="G93" s="201">
        <v>21.32</v>
      </c>
      <c r="H93" s="201">
        <v>0</v>
      </c>
      <c r="I93" s="201">
        <v>0</v>
      </c>
      <c r="J93" s="201">
        <v>26.9</v>
      </c>
      <c r="K93" s="201">
        <v>4.47</v>
      </c>
      <c r="L93" s="201">
        <v>264.05</v>
      </c>
      <c r="M93" s="201">
        <v>0.93</v>
      </c>
      <c r="N93" s="201">
        <v>1.1200000000000001</v>
      </c>
      <c r="O93" s="201">
        <v>0</v>
      </c>
      <c r="P93" s="201">
        <v>1.41</v>
      </c>
      <c r="Q93" s="201">
        <v>1.42</v>
      </c>
      <c r="R93" s="201">
        <v>6.05</v>
      </c>
      <c r="S93" s="201">
        <v>3.75</v>
      </c>
      <c r="T93" s="201">
        <v>0</v>
      </c>
      <c r="U93" s="201">
        <v>0.9</v>
      </c>
      <c r="V93" s="201">
        <v>2.98</v>
      </c>
      <c r="W93" s="201">
        <v>6.67</v>
      </c>
      <c r="X93" s="201">
        <v>21.18</v>
      </c>
      <c r="Y93" s="201">
        <v>0</v>
      </c>
      <c r="Z93" s="201">
        <v>58.35</v>
      </c>
      <c r="AA93" s="201">
        <v>19.93</v>
      </c>
      <c r="AB93" s="201">
        <v>0</v>
      </c>
      <c r="AC93" s="201">
        <v>11.87</v>
      </c>
      <c r="AD93" s="201">
        <v>14.84</v>
      </c>
      <c r="AE93" s="201">
        <v>0</v>
      </c>
      <c r="AF93" s="201">
        <v>0</v>
      </c>
      <c r="AG93" s="201">
        <v>52.06</v>
      </c>
      <c r="AH93" s="201">
        <v>0</v>
      </c>
      <c r="AI93" s="201">
        <v>5.78</v>
      </c>
      <c r="AJ93" s="201">
        <v>0</v>
      </c>
      <c r="AK93" s="201">
        <v>10.89</v>
      </c>
      <c r="AL93" s="201">
        <v>0</v>
      </c>
      <c r="AM93" s="201">
        <v>0</v>
      </c>
      <c r="AN93" s="201">
        <v>0</v>
      </c>
      <c r="AO93" s="201">
        <v>274.62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13.11</v>
      </c>
      <c r="E94" s="201">
        <v>0</v>
      </c>
      <c r="F94" s="201">
        <v>0</v>
      </c>
      <c r="G94" s="201">
        <v>21.32</v>
      </c>
      <c r="H94" s="201">
        <v>0</v>
      </c>
      <c r="I94" s="201">
        <v>0</v>
      </c>
      <c r="J94" s="201">
        <v>26.9</v>
      </c>
      <c r="K94" s="201">
        <v>4.47</v>
      </c>
      <c r="L94" s="201">
        <v>264.05</v>
      </c>
      <c r="M94" s="201">
        <v>0.93</v>
      </c>
      <c r="N94" s="201">
        <v>1.1200000000000001</v>
      </c>
      <c r="O94" s="201">
        <v>0</v>
      </c>
      <c r="P94" s="201">
        <v>1.41</v>
      </c>
      <c r="Q94" s="201">
        <v>1.42</v>
      </c>
      <c r="R94" s="201">
        <v>6.05</v>
      </c>
      <c r="S94" s="201">
        <v>3.75</v>
      </c>
      <c r="T94" s="201">
        <v>0</v>
      </c>
      <c r="U94" s="201">
        <v>0.9</v>
      </c>
      <c r="V94" s="201">
        <v>2.98</v>
      </c>
      <c r="W94" s="201">
        <v>6.67</v>
      </c>
      <c r="X94" s="201">
        <v>21.18</v>
      </c>
      <c r="Y94" s="201">
        <v>0</v>
      </c>
      <c r="Z94" s="201">
        <v>58.35</v>
      </c>
      <c r="AA94" s="201">
        <v>19.93</v>
      </c>
      <c r="AB94" s="201">
        <v>0</v>
      </c>
      <c r="AC94" s="201">
        <v>11.87</v>
      </c>
      <c r="AD94" s="201">
        <v>14.84</v>
      </c>
      <c r="AE94" s="201">
        <v>0</v>
      </c>
      <c r="AF94" s="201">
        <v>0</v>
      </c>
      <c r="AG94" s="201">
        <v>52.06</v>
      </c>
      <c r="AH94" s="201">
        <v>0</v>
      </c>
      <c r="AI94" s="201">
        <v>5.78</v>
      </c>
      <c r="AJ94" s="201">
        <v>0</v>
      </c>
      <c r="AK94" s="201">
        <v>10.89</v>
      </c>
      <c r="AL94" s="201">
        <v>0</v>
      </c>
      <c r="AM94" s="201">
        <v>0</v>
      </c>
      <c r="AN94" s="201">
        <v>0</v>
      </c>
      <c r="AO94" s="201">
        <v>274.62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13.11</v>
      </c>
      <c r="E95" s="201">
        <v>0</v>
      </c>
      <c r="F95" s="201">
        <v>0</v>
      </c>
      <c r="G95" s="201">
        <v>21.32</v>
      </c>
      <c r="H95" s="201">
        <v>0</v>
      </c>
      <c r="I95" s="201">
        <v>0</v>
      </c>
      <c r="J95" s="201">
        <v>26.9</v>
      </c>
      <c r="K95" s="201">
        <v>4.47</v>
      </c>
      <c r="L95" s="201">
        <v>264.05</v>
      </c>
      <c r="M95" s="201">
        <v>0.93</v>
      </c>
      <c r="N95" s="201">
        <v>1.1200000000000001</v>
      </c>
      <c r="O95" s="201">
        <v>0</v>
      </c>
      <c r="P95" s="201">
        <v>1.41</v>
      </c>
      <c r="Q95" s="201">
        <v>1.42</v>
      </c>
      <c r="R95" s="201">
        <v>6.05</v>
      </c>
      <c r="S95" s="201">
        <v>3.75</v>
      </c>
      <c r="T95" s="201">
        <v>0</v>
      </c>
      <c r="U95" s="201">
        <v>0.9</v>
      </c>
      <c r="V95" s="201">
        <v>2.98</v>
      </c>
      <c r="W95" s="201">
        <v>6.67</v>
      </c>
      <c r="X95" s="201">
        <v>21.18</v>
      </c>
      <c r="Y95" s="201">
        <v>0</v>
      </c>
      <c r="Z95" s="201">
        <v>58.35</v>
      </c>
      <c r="AA95" s="201">
        <v>19.93</v>
      </c>
      <c r="AB95" s="201">
        <v>0</v>
      </c>
      <c r="AC95" s="201">
        <v>11.87</v>
      </c>
      <c r="AD95" s="201">
        <v>14.84</v>
      </c>
      <c r="AE95" s="201">
        <v>0</v>
      </c>
      <c r="AF95" s="201">
        <v>0</v>
      </c>
      <c r="AG95" s="201">
        <v>52.06</v>
      </c>
      <c r="AH95" s="201">
        <v>0</v>
      </c>
      <c r="AI95" s="201">
        <v>5.78</v>
      </c>
      <c r="AJ95" s="201">
        <v>0</v>
      </c>
      <c r="AK95" s="201">
        <v>10.89</v>
      </c>
      <c r="AL95" s="201">
        <v>0</v>
      </c>
      <c r="AM95" s="201">
        <v>0</v>
      </c>
      <c r="AN95" s="201">
        <v>0</v>
      </c>
      <c r="AO95" s="201">
        <v>274.62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13.11</v>
      </c>
      <c r="E96" s="201">
        <v>0</v>
      </c>
      <c r="F96" s="201">
        <v>0</v>
      </c>
      <c r="G96" s="201">
        <v>21.32</v>
      </c>
      <c r="H96" s="201">
        <v>0</v>
      </c>
      <c r="I96" s="201">
        <v>0</v>
      </c>
      <c r="J96" s="201">
        <v>26.9</v>
      </c>
      <c r="K96" s="201">
        <v>4.47</v>
      </c>
      <c r="L96" s="201">
        <v>264.05</v>
      </c>
      <c r="M96" s="201">
        <v>0.93</v>
      </c>
      <c r="N96" s="201">
        <v>1.1200000000000001</v>
      </c>
      <c r="O96" s="201">
        <v>0</v>
      </c>
      <c r="P96" s="201">
        <v>1.41</v>
      </c>
      <c r="Q96" s="201">
        <v>1.42</v>
      </c>
      <c r="R96" s="201">
        <v>6.05</v>
      </c>
      <c r="S96" s="201">
        <v>3.75</v>
      </c>
      <c r="T96" s="201">
        <v>0</v>
      </c>
      <c r="U96" s="201">
        <v>0.9</v>
      </c>
      <c r="V96" s="201">
        <v>2.98</v>
      </c>
      <c r="W96" s="201">
        <v>6.67</v>
      </c>
      <c r="X96" s="201">
        <v>21.18</v>
      </c>
      <c r="Y96" s="201">
        <v>0</v>
      </c>
      <c r="Z96" s="201">
        <v>58.35</v>
      </c>
      <c r="AA96" s="201">
        <v>19.93</v>
      </c>
      <c r="AB96" s="201">
        <v>0</v>
      </c>
      <c r="AC96" s="201">
        <v>11.87</v>
      </c>
      <c r="AD96" s="201">
        <v>14.84</v>
      </c>
      <c r="AE96" s="201">
        <v>0</v>
      </c>
      <c r="AF96" s="201">
        <v>0</v>
      </c>
      <c r="AG96" s="201">
        <v>52.06</v>
      </c>
      <c r="AH96" s="201">
        <v>0</v>
      </c>
      <c r="AI96" s="201">
        <v>5.78</v>
      </c>
      <c r="AJ96" s="201">
        <v>0</v>
      </c>
      <c r="AK96" s="201">
        <v>10.89</v>
      </c>
      <c r="AL96" s="201">
        <v>0</v>
      </c>
      <c r="AM96" s="201">
        <v>0</v>
      </c>
      <c r="AN96" s="201">
        <v>0</v>
      </c>
      <c r="AO96" s="201">
        <v>274.62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13.11</v>
      </c>
      <c r="E97" s="201">
        <v>0</v>
      </c>
      <c r="F97" s="201">
        <v>0</v>
      </c>
      <c r="G97" s="201">
        <v>21.32</v>
      </c>
      <c r="H97" s="201">
        <v>0</v>
      </c>
      <c r="I97" s="201">
        <v>0</v>
      </c>
      <c r="J97" s="201">
        <v>26.9</v>
      </c>
      <c r="K97" s="201">
        <v>4.47</v>
      </c>
      <c r="L97" s="201">
        <v>264.05</v>
      </c>
      <c r="M97" s="201">
        <v>0.93</v>
      </c>
      <c r="N97" s="201">
        <v>1.1200000000000001</v>
      </c>
      <c r="O97" s="201">
        <v>0</v>
      </c>
      <c r="P97" s="201">
        <v>1.41</v>
      </c>
      <c r="Q97" s="201">
        <v>1.42</v>
      </c>
      <c r="R97" s="201">
        <v>6.05</v>
      </c>
      <c r="S97" s="201">
        <v>3.75</v>
      </c>
      <c r="T97" s="201">
        <v>0</v>
      </c>
      <c r="U97" s="201">
        <v>0.9</v>
      </c>
      <c r="V97" s="201">
        <v>2.98</v>
      </c>
      <c r="W97" s="201">
        <v>6.67</v>
      </c>
      <c r="X97" s="201">
        <v>21.18</v>
      </c>
      <c r="Y97" s="201">
        <v>0</v>
      </c>
      <c r="Z97" s="201">
        <v>58.35</v>
      </c>
      <c r="AA97" s="201">
        <v>19.93</v>
      </c>
      <c r="AB97" s="201">
        <v>0</v>
      </c>
      <c r="AC97" s="201">
        <v>11.87</v>
      </c>
      <c r="AD97" s="201">
        <v>14.84</v>
      </c>
      <c r="AE97" s="201">
        <v>0</v>
      </c>
      <c r="AF97" s="201">
        <v>0</v>
      </c>
      <c r="AG97" s="201">
        <v>52.06</v>
      </c>
      <c r="AH97" s="201">
        <v>0</v>
      </c>
      <c r="AI97" s="201">
        <v>5.78</v>
      </c>
      <c r="AJ97" s="201">
        <v>0</v>
      </c>
      <c r="AK97" s="201">
        <v>10.89</v>
      </c>
      <c r="AL97" s="201">
        <v>0</v>
      </c>
      <c r="AM97" s="201">
        <v>0</v>
      </c>
      <c r="AN97" s="201">
        <v>0</v>
      </c>
      <c r="AO97" s="201">
        <v>274.62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13.11</v>
      </c>
      <c r="E98" s="201">
        <v>0</v>
      </c>
      <c r="F98" s="201">
        <v>0</v>
      </c>
      <c r="G98" s="201">
        <v>21.32</v>
      </c>
      <c r="H98" s="201">
        <v>0</v>
      </c>
      <c r="I98" s="201">
        <v>0</v>
      </c>
      <c r="J98" s="201">
        <v>26.9</v>
      </c>
      <c r="K98" s="201">
        <v>4.47</v>
      </c>
      <c r="L98" s="201">
        <v>264.05</v>
      </c>
      <c r="M98" s="201">
        <v>0.93</v>
      </c>
      <c r="N98" s="201">
        <v>1.1200000000000001</v>
      </c>
      <c r="O98" s="201">
        <v>0</v>
      </c>
      <c r="P98" s="201">
        <v>1.41</v>
      </c>
      <c r="Q98" s="201">
        <v>1.42</v>
      </c>
      <c r="R98" s="201">
        <v>6.05</v>
      </c>
      <c r="S98" s="201">
        <v>3.75</v>
      </c>
      <c r="T98" s="201">
        <v>0</v>
      </c>
      <c r="U98" s="201">
        <v>0.9</v>
      </c>
      <c r="V98" s="201">
        <v>2.98</v>
      </c>
      <c r="W98" s="201">
        <v>6.67</v>
      </c>
      <c r="X98" s="201">
        <v>21.18</v>
      </c>
      <c r="Y98" s="201">
        <v>0</v>
      </c>
      <c r="Z98" s="201">
        <v>58.35</v>
      </c>
      <c r="AA98" s="201">
        <v>19.93</v>
      </c>
      <c r="AB98" s="201">
        <v>0</v>
      </c>
      <c r="AC98" s="201">
        <v>11.87</v>
      </c>
      <c r="AD98" s="201">
        <v>14.84</v>
      </c>
      <c r="AE98" s="201">
        <v>0</v>
      </c>
      <c r="AF98" s="201">
        <v>0</v>
      </c>
      <c r="AG98" s="201">
        <v>52.06</v>
      </c>
      <c r="AH98" s="201">
        <v>0</v>
      </c>
      <c r="AI98" s="201">
        <v>5.78</v>
      </c>
      <c r="AJ98" s="201">
        <v>0</v>
      </c>
      <c r="AK98" s="201">
        <v>10.89</v>
      </c>
      <c r="AL98" s="201">
        <v>0</v>
      </c>
      <c r="AM98" s="201">
        <v>0</v>
      </c>
      <c r="AN98" s="201">
        <v>0</v>
      </c>
      <c r="AO98" s="201">
        <v>274.62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0.31567999999999974</v>
      </c>
      <c r="E99">
        <f t="shared" si="0"/>
        <v>0</v>
      </c>
      <c r="F99">
        <f t="shared" si="0"/>
        <v>0</v>
      </c>
      <c r="G99">
        <f t="shared" si="0"/>
        <v>0.51167999999999947</v>
      </c>
      <c r="H99">
        <f t="shared" si="0"/>
        <v>0</v>
      </c>
      <c r="I99">
        <f t="shared" si="0"/>
        <v>0</v>
      </c>
      <c r="J99">
        <f t="shared" si="0"/>
        <v>0.64560000000000117</v>
      </c>
      <c r="K99">
        <f t="shared" si="0"/>
        <v>0.10728000000000025</v>
      </c>
      <c r="L99">
        <f t="shared" si="0"/>
        <v>6.2639999999999931</v>
      </c>
      <c r="M99">
        <f t="shared" si="0"/>
        <v>0.18767999999999968</v>
      </c>
      <c r="N99">
        <f t="shared" si="0"/>
        <v>0.20879250000000005</v>
      </c>
      <c r="O99">
        <f t="shared" si="0"/>
        <v>0</v>
      </c>
      <c r="P99">
        <f t="shared" si="0"/>
        <v>0.24473499999999976</v>
      </c>
      <c r="Q99">
        <f t="shared" si="0"/>
        <v>3.4080000000000013E-2</v>
      </c>
      <c r="R99">
        <f t="shared" si="0"/>
        <v>0.14455749999999984</v>
      </c>
      <c r="S99">
        <f t="shared" si="0"/>
        <v>0.09</v>
      </c>
      <c r="T99">
        <f t="shared" si="0"/>
        <v>0</v>
      </c>
      <c r="U99">
        <f t="shared" si="0"/>
        <v>0.16135749999999993</v>
      </c>
      <c r="V99">
        <f t="shared" si="0"/>
        <v>7.0030000000000092E-2</v>
      </c>
      <c r="W99">
        <f t="shared" si="0"/>
        <v>0.14121750000000002</v>
      </c>
      <c r="X99">
        <f t="shared" si="0"/>
        <v>0.40173500000000034</v>
      </c>
      <c r="Y99">
        <f t="shared" si="0"/>
        <v>0</v>
      </c>
      <c r="Z99">
        <f t="shared" si="0"/>
        <v>1.4006200000000013</v>
      </c>
      <c r="AA99">
        <f t="shared" si="0"/>
        <v>0.47833000000000103</v>
      </c>
      <c r="AB99">
        <f t="shared" si="0"/>
        <v>0</v>
      </c>
      <c r="AC99">
        <f t="shared" si="0"/>
        <v>0.2848799999999998</v>
      </c>
      <c r="AD99">
        <f t="shared" si="0"/>
        <v>0.35615999999999964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0.13871999999999965</v>
      </c>
      <c r="AJ99">
        <f t="shared" si="0"/>
        <v>0</v>
      </c>
      <c r="AK99">
        <f t="shared" si="0"/>
        <v>0.26135999999999976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6.5364800000000001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-8.891</v>
      </c>
      <c r="D80" s="82">
        <v>0</v>
      </c>
      <c r="E80" s="82">
        <v>0</v>
      </c>
      <c r="F80" s="82">
        <v>-12.109</v>
      </c>
      <c r="G80" s="82">
        <v>-21</v>
      </c>
      <c r="H80" s="76"/>
      <c r="I80" s="31">
        <v>78</v>
      </c>
      <c r="J80" s="82">
        <v>8.891</v>
      </c>
      <c r="K80" s="82">
        <v>0</v>
      </c>
      <c r="L80" s="82">
        <v>0</v>
      </c>
      <c r="M80" s="82">
        <v>0</v>
      </c>
      <c r="N80" s="82">
        <v>8.891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12.109</v>
      </c>
      <c r="AF80" s="82">
        <v>0</v>
      </c>
      <c r="AG80" s="82">
        <v>0</v>
      </c>
      <c r="AH80" s="82">
        <v>0</v>
      </c>
      <c r="AI80" s="82">
        <v>12.109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8.891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-8.891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12.109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-12.109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88.91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88.91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121.09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121.09</v>
      </c>
      <c r="DF80" s="81">
        <f t="shared" si="59"/>
        <v>21</v>
      </c>
      <c r="DG80" s="81">
        <f t="shared" si="60"/>
        <v>-8.891</v>
      </c>
      <c r="DH80" s="81">
        <f t="shared" si="61"/>
        <v>0</v>
      </c>
      <c r="DI80" s="81">
        <f t="shared" si="62"/>
        <v>0</v>
      </c>
      <c r="DJ80" s="81">
        <f t="shared" si="63"/>
        <v>-12.109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-19.050999999999998</v>
      </c>
      <c r="D81" s="82">
        <v>0</v>
      </c>
      <c r="E81" s="82">
        <v>0</v>
      </c>
      <c r="F81" s="82">
        <v>-25.949000000000002</v>
      </c>
      <c r="G81" s="82">
        <v>-45</v>
      </c>
      <c r="H81" s="76"/>
      <c r="I81" s="31">
        <v>79</v>
      </c>
      <c r="J81" s="82">
        <v>19.050999999999998</v>
      </c>
      <c r="K81" s="82">
        <v>0</v>
      </c>
      <c r="L81" s="82">
        <v>0</v>
      </c>
      <c r="M81" s="82">
        <v>0</v>
      </c>
      <c r="N81" s="82">
        <v>19.050999999999998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25.949000000000002</v>
      </c>
      <c r="AF81" s="82">
        <v>0</v>
      </c>
      <c r="AG81" s="82">
        <v>0</v>
      </c>
      <c r="AH81" s="82">
        <v>0</v>
      </c>
      <c r="AI81" s="82">
        <v>25.949000000000002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19.050999999999998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-19.050999999999998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25.949000000000002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-25.949000000000002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190.51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190.51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259.49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259.49</v>
      </c>
      <c r="DF81" s="81">
        <f t="shared" si="59"/>
        <v>45</v>
      </c>
      <c r="DG81" s="81">
        <f t="shared" si="60"/>
        <v>-19.050999999999998</v>
      </c>
      <c r="DH81" s="81">
        <f t="shared" si="61"/>
        <v>0</v>
      </c>
      <c r="DI81" s="81">
        <f t="shared" si="62"/>
        <v>0</v>
      </c>
      <c r="DJ81" s="81">
        <f t="shared" si="63"/>
        <v>-25.949000000000002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-28.789000000000001</v>
      </c>
      <c r="D82" s="82">
        <v>0</v>
      </c>
      <c r="E82" s="82">
        <v>0</v>
      </c>
      <c r="F82" s="82">
        <v>-39.210999999999999</v>
      </c>
      <c r="G82" s="82">
        <v>-68</v>
      </c>
      <c r="H82" s="76"/>
      <c r="I82" s="31">
        <v>80</v>
      </c>
      <c r="J82" s="82">
        <v>28.789000000000001</v>
      </c>
      <c r="K82" s="82">
        <v>0</v>
      </c>
      <c r="L82" s="82">
        <v>0</v>
      </c>
      <c r="M82" s="82">
        <v>0</v>
      </c>
      <c r="N82" s="82">
        <v>28.789000000000001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39.210999999999999</v>
      </c>
      <c r="AF82" s="82">
        <v>0</v>
      </c>
      <c r="AG82" s="82">
        <v>0</v>
      </c>
      <c r="AH82" s="82">
        <v>0</v>
      </c>
      <c r="AI82" s="82">
        <v>39.210999999999999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28.789000000000001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-28.789000000000001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39.210999999999999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-39.210999999999999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287.89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287.89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392.11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392.11</v>
      </c>
      <c r="DF82" s="81">
        <f t="shared" si="59"/>
        <v>68</v>
      </c>
      <c r="DG82" s="81">
        <f t="shared" si="60"/>
        <v>-28.789000000000001</v>
      </c>
      <c r="DH82" s="81">
        <f t="shared" si="61"/>
        <v>0</v>
      </c>
      <c r="DI82" s="81">
        <f t="shared" si="62"/>
        <v>0</v>
      </c>
      <c r="DJ82" s="81">
        <f t="shared" si="63"/>
        <v>-39.210999999999999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-45.927</v>
      </c>
      <c r="D83" s="82">
        <v>0</v>
      </c>
      <c r="E83" s="82">
        <v>0</v>
      </c>
      <c r="F83" s="82">
        <v>-43.073</v>
      </c>
      <c r="G83" s="82">
        <v>-89</v>
      </c>
      <c r="H83" s="76"/>
      <c r="I83" s="31">
        <v>81</v>
      </c>
      <c r="J83" s="82">
        <v>45.927</v>
      </c>
      <c r="K83" s="82">
        <v>0</v>
      </c>
      <c r="L83" s="82">
        <v>0</v>
      </c>
      <c r="M83" s="82">
        <v>0</v>
      </c>
      <c r="N83" s="82">
        <v>45.927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43.073</v>
      </c>
      <c r="AF83" s="82">
        <v>0</v>
      </c>
      <c r="AG83" s="82">
        <v>0</v>
      </c>
      <c r="AH83" s="82">
        <v>0</v>
      </c>
      <c r="AI83" s="82">
        <v>43.073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45.927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-45.927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43.073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-43.073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459.27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459.27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430.73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430.73</v>
      </c>
      <c r="DF83" s="81">
        <f t="shared" si="59"/>
        <v>89</v>
      </c>
      <c r="DG83" s="81">
        <f t="shared" si="60"/>
        <v>-45.927</v>
      </c>
      <c r="DH83" s="81">
        <f t="shared" si="61"/>
        <v>0</v>
      </c>
      <c r="DI83" s="81">
        <f t="shared" si="62"/>
        <v>0</v>
      </c>
      <c r="DJ83" s="81">
        <f t="shared" si="63"/>
        <v>-43.073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-67.337000000000003</v>
      </c>
      <c r="D84" s="82">
        <v>0</v>
      </c>
      <c r="E84" s="82">
        <v>0</v>
      </c>
      <c r="F84" s="82">
        <v>-36.662999999999997</v>
      </c>
      <c r="G84" s="82">
        <v>-104</v>
      </c>
      <c r="H84" s="76"/>
      <c r="I84" s="31">
        <v>82</v>
      </c>
      <c r="J84" s="82">
        <v>67.337000000000003</v>
      </c>
      <c r="K84" s="82">
        <v>0</v>
      </c>
      <c r="L84" s="82">
        <v>0</v>
      </c>
      <c r="M84" s="82">
        <v>0</v>
      </c>
      <c r="N84" s="82">
        <v>67.337000000000003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36.662999999999997</v>
      </c>
      <c r="AF84" s="82">
        <v>0</v>
      </c>
      <c r="AG84" s="82">
        <v>0</v>
      </c>
      <c r="AH84" s="82">
        <v>0</v>
      </c>
      <c r="AI84" s="82">
        <v>36.662999999999997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67.337000000000003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-67.337000000000003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36.662999999999997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-36.662999999999997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673.37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673.37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366.63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366.63</v>
      </c>
      <c r="DF84" s="81">
        <f t="shared" si="59"/>
        <v>104</v>
      </c>
      <c r="DG84" s="81">
        <f t="shared" si="60"/>
        <v>-67.337000000000003</v>
      </c>
      <c r="DH84" s="81">
        <f t="shared" si="61"/>
        <v>0</v>
      </c>
      <c r="DI84" s="81">
        <f t="shared" si="62"/>
        <v>0</v>
      </c>
      <c r="DJ84" s="81">
        <f t="shared" si="63"/>
        <v>-36.662999999999997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-96.221000000000004</v>
      </c>
      <c r="D85" s="82">
        <v>0</v>
      </c>
      <c r="E85" s="82">
        <v>0</v>
      </c>
      <c r="F85" s="82">
        <v>-27.779</v>
      </c>
      <c r="G85" s="82">
        <v>-124</v>
      </c>
      <c r="H85" s="76"/>
      <c r="I85" s="31">
        <v>83</v>
      </c>
      <c r="J85" s="82">
        <v>96.221000000000004</v>
      </c>
      <c r="K85" s="82">
        <v>0</v>
      </c>
      <c r="L85" s="82">
        <v>0</v>
      </c>
      <c r="M85" s="82">
        <v>0</v>
      </c>
      <c r="N85" s="82">
        <v>96.221000000000004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27.779</v>
      </c>
      <c r="AF85" s="82">
        <v>0</v>
      </c>
      <c r="AG85" s="82">
        <v>0</v>
      </c>
      <c r="AH85" s="82">
        <v>0</v>
      </c>
      <c r="AI85" s="82">
        <v>27.779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96.221000000000004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-96.221000000000004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27.779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-27.779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962.21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962.21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277.79000000000002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277.79000000000002</v>
      </c>
      <c r="DF85" s="81">
        <f t="shared" si="59"/>
        <v>124</v>
      </c>
      <c r="DG85" s="81">
        <f t="shared" si="60"/>
        <v>-96.221000000000004</v>
      </c>
      <c r="DH85" s="81">
        <f t="shared" si="61"/>
        <v>0</v>
      </c>
      <c r="DI85" s="81">
        <f t="shared" si="62"/>
        <v>0</v>
      </c>
      <c r="DJ85" s="81">
        <f t="shared" si="63"/>
        <v>-27.779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-97.361000000000004</v>
      </c>
      <c r="D86" s="82">
        <v>0</v>
      </c>
      <c r="E86" s="82">
        <v>0</v>
      </c>
      <c r="F86" s="82">
        <v>-27.638999999999999</v>
      </c>
      <c r="G86" s="82">
        <v>-125</v>
      </c>
      <c r="H86" s="76"/>
      <c r="I86" s="31">
        <v>84</v>
      </c>
      <c r="J86" s="82">
        <v>97.361000000000004</v>
      </c>
      <c r="K86" s="82">
        <v>0</v>
      </c>
      <c r="L86" s="82">
        <v>0</v>
      </c>
      <c r="M86" s="82">
        <v>0</v>
      </c>
      <c r="N86" s="82">
        <v>97.361000000000004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27.638999999999999</v>
      </c>
      <c r="AF86" s="82">
        <v>0</v>
      </c>
      <c r="AG86" s="82">
        <v>0</v>
      </c>
      <c r="AH86" s="82">
        <v>0</v>
      </c>
      <c r="AI86" s="82">
        <v>27.638999999999999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97.361000000000004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-97.361000000000004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27.638999999999999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-27.638999999999999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973.61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973.61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276.39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276.39</v>
      </c>
      <c r="DF86" s="81">
        <f t="shared" si="59"/>
        <v>125</v>
      </c>
      <c r="DG86" s="81">
        <f t="shared" si="60"/>
        <v>-97.361000000000004</v>
      </c>
      <c r="DH86" s="81">
        <f t="shared" si="61"/>
        <v>0</v>
      </c>
      <c r="DI86" s="81">
        <f t="shared" si="62"/>
        <v>0</v>
      </c>
      <c r="DJ86" s="81">
        <f t="shared" si="63"/>
        <v>-27.638999999999999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-94.602000000000004</v>
      </c>
      <c r="D87" s="82">
        <v>0</v>
      </c>
      <c r="E87" s="82">
        <v>0</v>
      </c>
      <c r="F87" s="82">
        <v>-30.398</v>
      </c>
      <c r="G87" s="82">
        <v>-125</v>
      </c>
      <c r="H87" s="76"/>
      <c r="I87" s="31">
        <v>85</v>
      </c>
      <c r="J87" s="82">
        <v>94.602000000000004</v>
      </c>
      <c r="K87" s="82">
        <v>0</v>
      </c>
      <c r="L87" s="82">
        <v>0</v>
      </c>
      <c r="M87" s="82">
        <v>0</v>
      </c>
      <c r="N87" s="82">
        <v>94.602000000000004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30.398</v>
      </c>
      <c r="AF87" s="82">
        <v>0</v>
      </c>
      <c r="AG87" s="82">
        <v>0</v>
      </c>
      <c r="AH87" s="82">
        <v>0</v>
      </c>
      <c r="AI87" s="82">
        <v>30.398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94.602000000000004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-94.602000000000004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30.398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-30.398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946.02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946.02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303.98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303.98</v>
      </c>
      <c r="DF87" s="81">
        <f t="shared" si="59"/>
        <v>125</v>
      </c>
      <c r="DG87" s="81">
        <f t="shared" si="60"/>
        <v>-94.602000000000004</v>
      </c>
      <c r="DH87" s="81">
        <f t="shared" si="61"/>
        <v>0</v>
      </c>
      <c r="DI87" s="81">
        <f t="shared" si="62"/>
        <v>0</v>
      </c>
      <c r="DJ87" s="81">
        <f t="shared" si="63"/>
        <v>-30.398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-99.683999999999997</v>
      </c>
      <c r="D88" s="82">
        <v>0</v>
      </c>
      <c r="E88" s="82">
        <v>0</v>
      </c>
      <c r="F88" s="82">
        <v>-26.315999999999999</v>
      </c>
      <c r="G88" s="82">
        <v>-126</v>
      </c>
      <c r="H88" s="76"/>
      <c r="I88" s="31">
        <v>86</v>
      </c>
      <c r="J88" s="82">
        <v>99.683999999999997</v>
      </c>
      <c r="K88" s="82">
        <v>0</v>
      </c>
      <c r="L88" s="82">
        <v>0</v>
      </c>
      <c r="M88" s="82">
        <v>0</v>
      </c>
      <c r="N88" s="82">
        <v>99.683999999999997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26.315999999999999</v>
      </c>
      <c r="AF88" s="82">
        <v>0</v>
      </c>
      <c r="AG88" s="82">
        <v>0</v>
      </c>
      <c r="AH88" s="82">
        <v>0</v>
      </c>
      <c r="AI88" s="82">
        <v>26.315999999999999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99.683999999999997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-99.683999999999997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26.315999999999999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-26.315999999999999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996.83999999999992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996.83999999999992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263.15999999999997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263.15999999999997</v>
      </c>
      <c r="DF88" s="81">
        <f t="shared" si="59"/>
        <v>126</v>
      </c>
      <c r="DG88" s="81">
        <f t="shared" si="60"/>
        <v>-99.683999999999997</v>
      </c>
      <c r="DH88" s="81">
        <f t="shared" si="61"/>
        <v>0</v>
      </c>
      <c r="DI88" s="81">
        <f t="shared" si="62"/>
        <v>0</v>
      </c>
      <c r="DJ88" s="81">
        <f t="shared" si="63"/>
        <v>-26.315999999999999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-68.864000000000004</v>
      </c>
      <c r="D89" s="82">
        <v>0</v>
      </c>
      <c r="E89" s="82">
        <v>0</v>
      </c>
      <c r="F89" s="82">
        <v>-30.135999999999999</v>
      </c>
      <c r="G89" s="82">
        <v>-99</v>
      </c>
      <c r="H89" s="76"/>
      <c r="I89" s="31">
        <v>87</v>
      </c>
      <c r="J89" s="82">
        <v>68.864000000000004</v>
      </c>
      <c r="K89" s="82">
        <v>0</v>
      </c>
      <c r="L89" s="82">
        <v>0</v>
      </c>
      <c r="M89" s="82">
        <v>0</v>
      </c>
      <c r="N89" s="82">
        <v>68.864000000000004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30.135999999999999</v>
      </c>
      <c r="AF89" s="82">
        <v>0</v>
      </c>
      <c r="AG89" s="82">
        <v>0</v>
      </c>
      <c r="AH89" s="82">
        <v>0</v>
      </c>
      <c r="AI89" s="82">
        <v>30.135999999999999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68.864000000000004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-68.864000000000004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30.135999999999999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-30.135999999999999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688.6400000000001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688.6400000000001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301.36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301.36</v>
      </c>
      <c r="DF89" s="81">
        <f t="shared" si="59"/>
        <v>99</v>
      </c>
      <c r="DG89" s="81">
        <f t="shared" si="60"/>
        <v>-68.864000000000004</v>
      </c>
      <c r="DH89" s="81">
        <f t="shared" si="61"/>
        <v>0</v>
      </c>
      <c r="DI89" s="81">
        <f t="shared" si="62"/>
        <v>0</v>
      </c>
      <c r="DJ89" s="81">
        <f t="shared" si="63"/>
        <v>-30.135999999999999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-89.599000000000004</v>
      </c>
      <c r="D90" s="82">
        <v>0</v>
      </c>
      <c r="E90" s="82">
        <v>0</v>
      </c>
      <c r="F90" s="82">
        <v>-3.4009999999999998</v>
      </c>
      <c r="G90" s="82">
        <v>-93</v>
      </c>
      <c r="H90" s="76"/>
      <c r="I90" s="31">
        <v>88</v>
      </c>
      <c r="J90" s="82">
        <v>89.599000000000004</v>
      </c>
      <c r="K90" s="82">
        <v>0</v>
      </c>
      <c r="L90" s="82">
        <v>0</v>
      </c>
      <c r="M90" s="82">
        <v>0</v>
      </c>
      <c r="N90" s="82">
        <v>89.599000000000004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3.4009999999999998</v>
      </c>
      <c r="AF90" s="82">
        <v>0</v>
      </c>
      <c r="AG90" s="82">
        <v>0</v>
      </c>
      <c r="AH90" s="82">
        <v>0</v>
      </c>
      <c r="AI90" s="82">
        <v>3.4009999999999998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89.599000000000004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-89.599000000000004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3.4009999999999998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-3.4009999999999998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895.99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895.99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34.01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34.01</v>
      </c>
      <c r="DF90" s="81">
        <f t="shared" si="59"/>
        <v>93</v>
      </c>
      <c r="DG90" s="81">
        <f t="shared" si="60"/>
        <v>-89.599000000000004</v>
      </c>
      <c r="DH90" s="81">
        <f t="shared" si="61"/>
        <v>0</v>
      </c>
      <c r="DI90" s="81">
        <f t="shared" si="62"/>
        <v>0</v>
      </c>
      <c r="DJ90" s="81">
        <f t="shared" si="63"/>
        <v>-3.4009999999999998</v>
      </c>
      <c r="DK90" s="84">
        <f t="shared" si="37"/>
        <v>-3.5527136788005009E-15</v>
      </c>
    </row>
    <row r="91" spans="1:115" ht="15.75" thickBot="1">
      <c r="A91" s="76"/>
      <c r="B91" s="31">
        <v>89</v>
      </c>
      <c r="C91" s="82">
        <v>-232</v>
      </c>
      <c r="D91" s="82">
        <v>0</v>
      </c>
      <c r="E91" s="82">
        <v>0</v>
      </c>
      <c r="F91" s="82">
        <v>-3.484</v>
      </c>
      <c r="G91" s="82">
        <v>-235.48400000000001</v>
      </c>
      <c r="H91" s="76"/>
      <c r="I91" s="31">
        <v>89</v>
      </c>
      <c r="J91" s="82">
        <v>232</v>
      </c>
      <c r="K91" s="82">
        <v>0</v>
      </c>
      <c r="L91" s="82">
        <v>0</v>
      </c>
      <c r="M91" s="82">
        <v>0</v>
      </c>
      <c r="N91" s="82">
        <v>232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3.484</v>
      </c>
      <c r="AF91" s="82">
        <v>0</v>
      </c>
      <c r="AG91" s="82">
        <v>0</v>
      </c>
      <c r="AH91" s="82">
        <v>0</v>
      </c>
      <c r="AI91" s="82">
        <v>3.484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232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-232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3.484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-3.484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2320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2320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34.840000000000003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34.840000000000003</v>
      </c>
      <c r="DF91" s="81">
        <f t="shared" si="59"/>
        <v>235.48400000000001</v>
      </c>
      <c r="DG91" s="81">
        <f t="shared" si="60"/>
        <v>-232</v>
      </c>
      <c r="DH91" s="81">
        <f t="shared" si="61"/>
        <v>0</v>
      </c>
      <c r="DI91" s="81">
        <f t="shared" si="62"/>
        <v>0</v>
      </c>
      <c r="DJ91" s="81">
        <f t="shared" si="63"/>
        <v>-3.484</v>
      </c>
      <c r="DK91" s="84">
        <f t="shared" si="37"/>
        <v>8.8817841970012523E-15</v>
      </c>
    </row>
    <row r="92" spans="1:115" ht="15.75" thickBot="1">
      <c r="A92" s="76"/>
      <c r="B92" s="31">
        <v>90</v>
      </c>
      <c r="C92" s="82">
        <v>-230.316</v>
      </c>
      <c r="D92" s="82">
        <v>0</v>
      </c>
      <c r="E92" s="82">
        <v>0</v>
      </c>
      <c r="F92" s="82">
        <v>-15.683999999999999</v>
      </c>
      <c r="G92" s="82">
        <v>-246</v>
      </c>
      <c r="H92" s="76"/>
      <c r="I92" s="31">
        <v>90</v>
      </c>
      <c r="J92" s="82">
        <v>230.316</v>
      </c>
      <c r="K92" s="82">
        <v>0</v>
      </c>
      <c r="L92" s="82">
        <v>0</v>
      </c>
      <c r="M92" s="82">
        <v>0</v>
      </c>
      <c r="N92" s="82">
        <v>230.316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15.683999999999999</v>
      </c>
      <c r="AF92" s="82">
        <v>0</v>
      </c>
      <c r="AG92" s="82">
        <v>0</v>
      </c>
      <c r="AH92" s="82">
        <v>0</v>
      </c>
      <c r="AI92" s="82">
        <v>15.683999999999999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230.316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-230.316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15.683999999999999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-15.683999999999999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2303.16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2303.16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156.84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156.84</v>
      </c>
      <c r="DF92" s="81">
        <f t="shared" si="59"/>
        <v>246</v>
      </c>
      <c r="DG92" s="81">
        <f t="shared" si="60"/>
        <v>-230.316</v>
      </c>
      <c r="DH92" s="81">
        <f t="shared" si="61"/>
        <v>0</v>
      </c>
      <c r="DI92" s="81">
        <f t="shared" si="62"/>
        <v>0</v>
      </c>
      <c r="DJ92" s="81">
        <f t="shared" si="63"/>
        <v>-15.683999999999999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-211.74799999999999</v>
      </c>
      <c r="D93" s="82">
        <v>0</v>
      </c>
      <c r="E93" s="82">
        <v>0</v>
      </c>
      <c r="F93" s="82">
        <v>-23.251999999999999</v>
      </c>
      <c r="G93" s="82">
        <v>-235</v>
      </c>
      <c r="H93" s="76"/>
      <c r="I93" s="31">
        <v>91</v>
      </c>
      <c r="J93" s="82">
        <v>211.74799999999999</v>
      </c>
      <c r="K93" s="82">
        <v>0</v>
      </c>
      <c r="L93" s="82">
        <v>0</v>
      </c>
      <c r="M93" s="82">
        <v>0</v>
      </c>
      <c r="N93" s="82">
        <v>211.74799999999999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23.251999999999999</v>
      </c>
      <c r="AF93" s="82">
        <v>0</v>
      </c>
      <c r="AG93" s="82">
        <v>0</v>
      </c>
      <c r="AH93" s="82">
        <v>0</v>
      </c>
      <c r="AI93" s="82">
        <v>23.251999999999999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211.74799999999999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-211.74799999999999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23.251999999999999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-23.251999999999999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2117.48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2117.48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232.51999999999998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232.51999999999998</v>
      </c>
      <c r="DF93" s="81">
        <f t="shared" si="59"/>
        <v>235</v>
      </c>
      <c r="DG93" s="81">
        <f t="shared" si="60"/>
        <v>-211.74799999999999</v>
      </c>
      <c r="DH93" s="81">
        <f t="shared" si="61"/>
        <v>0</v>
      </c>
      <c r="DI93" s="81">
        <f t="shared" si="62"/>
        <v>0</v>
      </c>
      <c r="DJ93" s="81">
        <f t="shared" si="63"/>
        <v>-23.251999999999999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-204</v>
      </c>
      <c r="D94" s="82">
        <v>0</v>
      </c>
      <c r="E94" s="82">
        <v>0</v>
      </c>
      <c r="F94" s="82">
        <v>-9</v>
      </c>
      <c r="G94" s="82">
        <v>-213</v>
      </c>
      <c r="H94" s="76"/>
      <c r="I94" s="31">
        <v>92</v>
      </c>
      <c r="J94" s="82">
        <v>204</v>
      </c>
      <c r="K94" s="82">
        <v>0</v>
      </c>
      <c r="L94" s="82">
        <v>0</v>
      </c>
      <c r="M94" s="82">
        <v>0</v>
      </c>
      <c r="N94" s="82">
        <v>204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9</v>
      </c>
      <c r="AF94" s="82">
        <v>0</v>
      </c>
      <c r="AG94" s="82">
        <v>0</v>
      </c>
      <c r="AH94" s="82">
        <v>0</v>
      </c>
      <c r="AI94" s="82">
        <v>9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204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-204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9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-9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2040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2040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90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90</v>
      </c>
      <c r="DF94" s="81">
        <f t="shared" si="59"/>
        <v>213</v>
      </c>
      <c r="DG94" s="81">
        <f t="shared" si="60"/>
        <v>-204</v>
      </c>
      <c r="DH94" s="81">
        <f t="shared" si="61"/>
        <v>0</v>
      </c>
      <c r="DI94" s="81">
        <f t="shared" si="62"/>
        <v>0</v>
      </c>
      <c r="DJ94" s="81">
        <f t="shared" si="63"/>
        <v>-9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-109.63</v>
      </c>
      <c r="D95" s="82">
        <v>0</v>
      </c>
      <c r="E95" s="82">
        <v>0</v>
      </c>
      <c r="F95" s="82">
        <v>-22.37</v>
      </c>
      <c r="G95" s="82">
        <v>-132</v>
      </c>
      <c r="H95" s="76"/>
      <c r="I95" s="31">
        <v>93</v>
      </c>
      <c r="J95" s="82">
        <v>109.63</v>
      </c>
      <c r="K95" s="82">
        <v>0</v>
      </c>
      <c r="L95" s="82">
        <v>0</v>
      </c>
      <c r="M95" s="82">
        <v>0</v>
      </c>
      <c r="N95" s="82">
        <v>109.63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22.37</v>
      </c>
      <c r="AF95" s="82">
        <v>0</v>
      </c>
      <c r="AG95" s="82">
        <v>0</v>
      </c>
      <c r="AH95" s="82">
        <v>0</v>
      </c>
      <c r="AI95" s="82">
        <v>22.37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109.63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-109.63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22.37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-22.37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1096.3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1096.3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223.70000000000002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223.70000000000002</v>
      </c>
      <c r="DF95" s="81">
        <f t="shared" si="59"/>
        <v>132</v>
      </c>
      <c r="DG95" s="81">
        <f t="shared" si="60"/>
        <v>-109.63</v>
      </c>
      <c r="DH95" s="81">
        <f t="shared" si="61"/>
        <v>0</v>
      </c>
      <c r="DI95" s="81">
        <f t="shared" si="62"/>
        <v>0</v>
      </c>
      <c r="DJ95" s="81">
        <f t="shared" si="63"/>
        <v>-22.37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-81</v>
      </c>
      <c r="D96" s="82">
        <v>0</v>
      </c>
      <c r="E96" s="82">
        <v>0</v>
      </c>
      <c r="F96" s="82">
        <v>-32</v>
      </c>
      <c r="G96" s="82">
        <v>-113</v>
      </c>
      <c r="H96" s="76"/>
      <c r="I96" s="31">
        <v>94</v>
      </c>
      <c r="J96" s="82">
        <v>81</v>
      </c>
      <c r="K96" s="82">
        <v>0</v>
      </c>
      <c r="L96" s="82">
        <v>0</v>
      </c>
      <c r="M96" s="82">
        <v>0</v>
      </c>
      <c r="N96" s="82">
        <v>81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32</v>
      </c>
      <c r="AF96" s="82">
        <v>0</v>
      </c>
      <c r="AG96" s="82">
        <v>0</v>
      </c>
      <c r="AH96" s="82">
        <v>0</v>
      </c>
      <c r="AI96" s="82">
        <v>32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81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-81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32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-32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810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810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320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320</v>
      </c>
      <c r="DF96" s="81">
        <f t="shared" si="59"/>
        <v>113</v>
      </c>
      <c r="DG96" s="81">
        <f t="shared" si="60"/>
        <v>-81</v>
      </c>
      <c r="DH96" s="81">
        <f t="shared" si="61"/>
        <v>0</v>
      </c>
      <c r="DI96" s="81">
        <f t="shared" si="62"/>
        <v>0</v>
      </c>
      <c r="DJ96" s="81">
        <f t="shared" si="63"/>
        <v>-32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-47.89</v>
      </c>
      <c r="D97" s="82">
        <v>0</v>
      </c>
      <c r="E97" s="82">
        <v>0</v>
      </c>
      <c r="F97" s="82">
        <v>-48.11</v>
      </c>
      <c r="G97" s="82">
        <v>-96</v>
      </c>
      <c r="H97" s="76"/>
      <c r="I97" s="31">
        <v>95</v>
      </c>
      <c r="J97" s="82">
        <v>47.89</v>
      </c>
      <c r="K97" s="82">
        <v>0</v>
      </c>
      <c r="L97" s="82">
        <v>0</v>
      </c>
      <c r="M97" s="82">
        <v>0</v>
      </c>
      <c r="N97" s="82">
        <v>47.89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48.11</v>
      </c>
      <c r="AF97" s="82">
        <v>0</v>
      </c>
      <c r="AG97" s="82">
        <v>0</v>
      </c>
      <c r="AH97" s="82">
        <v>0</v>
      </c>
      <c r="AI97" s="82">
        <v>48.11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47.89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-47.89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48.11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-48.11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478.9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478.9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481.1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481.1</v>
      </c>
      <c r="DF97" s="81">
        <f t="shared" si="59"/>
        <v>96</v>
      </c>
      <c r="DG97" s="81">
        <f t="shared" si="60"/>
        <v>-47.89</v>
      </c>
      <c r="DH97" s="81">
        <f t="shared" si="61"/>
        <v>0</v>
      </c>
      <c r="DI97" s="81">
        <f t="shared" si="62"/>
        <v>0</v>
      </c>
      <c r="DJ97" s="81">
        <f t="shared" si="63"/>
        <v>-48.11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-32.598999999999997</v>
      </c>
      <c r="D98" s="82">
        <v>0</v>
      </c>
      <c r="E98" s="82">
        <v>0</v>
      </c>
      <c r="F98" s="82">
        <v>-44.401000000000003</v>
      </c>
      <c r="G98" s="82">
        <v>-77</v>
      </c>
      <c r="H98" s="76"/>
      <c r="I98" s="31">
        <v>96</v>
      </c>
      <c r="J98" s="82">
        <v>32.598999999999997</v>
      </c>
      <c r="K98" s="82">
        <v>0</v>
      </c>
      <c r="L98" s="82">
        <v>0</v>
      </c>
      <c r="M98" s="82">
        <v>0</v>
      </c>
      <c r="N98" s="82">
        <v>32.598999999999997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44.401000000000003</v>
      </c>
      <c r="AF98" s="82">
        <v>0</v>
      </c>
      <c r="AG98" s="82">
        <v>0</v>
      </c>
      <c r="AH98" s="82">
        <v>0</v>
      </c>
      <c r="AI98" s="82">
        <v>44.401000000000003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32.598999999999997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-32.598999999999997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44.401000000000003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-44.401000000000003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8217.6211179999991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8217.6211179999991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11192.692882000001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11192.692882000001</v>
      </c>
      <c r="DF98" s="81">
        <f t="shared" si="59"/>
        <v>77</v>
      </c>
      <c r="DG98" s="81">
        <f t="shared" si="60"/>
        <v>-32.598999999999997</v>
      </c>
      <c r="DH98" s="81">
        <f t="shared" si="61"/>
        <v>0</v>
      </c>
      <c r="DI98" s="81">
        <f t="shared" si="62"/>
        <v>0</v>
      </c>
      <c r="DJ98" s="81">
        <f t="shared" si="63"/>
        <v>-44.401000000000003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0.46637725000000002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-0.46637725000000002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0.12524375000000001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-0.12524375000000001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0.66366802795000002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0.66366802795000002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0.39396082205000005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0.39396082205000005</v>
      </c>
      <c r="DE99" s="86"/>
      <c r="DF99" s="81">
        <f t="shared" si="59"/>
        <v>0.59162100000000006</v>
      </c>
      <c r="DG99" s="81">
        <f t="shared" si="60"/>
        <v>-0.46637725000000002</v>
      </c>
      <c r="DH99" s="81">
        <f t="shared" si="61"/>
        <v>0</v>
      </c>
      <c r="DI99" s="81">
        <f t="shared" si="62"/>
        <v>0</v>
      </c>
      <c r="DJ99" s="81">
        <f t="shared" si="63"/>
        <v>-0.12524375000000001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679.49316799999997</v>
      </c>
      <c r="C3" s="175">
        <f ca="1">$B3*C$1/100</f>
        <v>506.90190332799995</v>
      </c>
      <c r="D3" s="176">
        <f t="shared" ref="D3:F18" ca="1" si="0">$B3*D$1/100</f>
        <v>163.28220827040002</v>
      </c>
      <c r="E3" s="176">
        <f t="shared" ca="1" si="0"/>
        <v>9.3090564016000013</v>
      </c>
      <c r="F3" s="177">
        <f t="shared" ca="1" si="0"/>
        <v>0</v>
      </c>
      <c r="G3" s="174">
        <f t="shared" ref="G3:G66" ca="1" si="1">INDIRECT("ISGS_exbus!" &amp; $V$3 &amp; X3)</f>
        <v>374</v>
      </c>
      <c r="H3" s="174">
        <f t="shared" ref="H3:H66" ca="1" si="2">INDIRECT("ISGS_Delhi_pp!" &amp; $V$3 &amp; X3)</f>
        <v>361.65800000000002</v>
      </c>
      <c r="I3" s="178">
        <f ca="1">INDIRECT("BRPL_EOD!" &amp; $V$3 &amp; X3)</f>
        <v>270.76</v>
      </c>
      <c r="J3" s="176">
        <f ca="1">INDIRECT("BYPL_EOD!" &amp; $V$3 &amp; X3)</f>
        <v>86.06</v>
      </c>
      <c r="K3" s="176">
        <f ca="1">INDIRECT("TPDDL_EOD!" &amp; $V$3 &amp; X3)</f>
        <v>4.84</v>
      </c>
      <c r="L3" s="176">
        <f ca="1">INDIRECT("NDMC_EOD!" &amp; $V$3 &amp; X3)</f>
        <v>0</v>
      </c>
      <c r="M3" s="177">
        <f ca="1">SUM(I3:L3)</f>
        <v>361.65999999999997</v>
      </c>
      <c r="N3" s="175">
        <f ca="1">INDIRECT("BRPL_ISGS_exbus!" &amp; $V$3 &amp; X3)</f>
        <v>270.75850268207711</v>
      </c>
      <c r="O3" s="176">
        <f ca="1">INDIRECT("BYPL_ISGS_exbus!" &amp; $V$3 &amp; X3)</f>
        <v>86.059524083393256</v>
      </c>
      <c r="P3" s="176">
        <f ca="1">INDIRECT("TPDDL_ISGS_exbus!" &amp; $V$3 &amp; X3)</f>
        <v>4.8399732345296691</v>
      </c>
      <c r="Q3" s="176">
        <f ca="1">INDIRECT("NDMC_ISGS_exbus!" &amp; $V$3 &amp; X3)</f>
        <v>0</v>
      </c>
      <c r="R3" s="177">
        <f ca="1">SUM(N3:Q3)</f>
        <v>361.65800000000002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679.49316799999997</v>
      </c>
      <c r="C4" s="179">
        <f t="shared" ref="C4:F35" ca="1" si="4">$B4*C$1/100</f>
        <v>506.90190332799995</v>
      </c>
      <c r="D4" s="180">
        <f t="shared" ca="1" si="0"/>
        <v>163.28220827040002</v>
      </c>
      <c r="E4" s="180">
        <f t="shared" ca="1" si="0"/>
        <v>9.3090564016000013</v>
      </c>
      <c r="F4" s="181">
        <f t="shared" ca="1" si="0"/>
        <v>0</v>
      </c>
      <c r="G4" s="182">
        <f t="shared" ca="1" si="1"/>
        <v>374</v>
      </c>
      <c r="H4" s="182">
        <f t="shared" ca="1" si="2"/>
        <v>361.65800000000002</v>
      </c>
      <c r="I4" s="183">
        <f t="shared" ref="I4:I67" ca="1" si="5">INDIRECT("BRPL_EOD!" &amp; $V$3 &amp; X4)</f>
        <v>270.76</v>
      </c>
      <c r="J4" s="180">
        <f t="shared" ref="J4:J67" ca="1" si="6">INDIRECT("BYPL_EOD!" &amp; $V$3 &amp; X4)</f>
        <v>86.06</v>
      </c>
      <c r="K4" s="180">
        <f t="shared" ref="K4:K67" ca="1" si="7">INDIRECT("TPDDL_EOD!" &amp; $V$3 &amp; X4)</f>
        <v>4.84</v>
      </c>
      <c r="L4" s="180">
        <f t="shared" ref="L4:L67" ca="1" si="8">INDIRECT("NDMC_EOD!" &amp; $V$3 &amp; X4)</f>
        <v>0</v>
      </c>
      <c r="M4" s="181">
        <f t="shared" ref="M4:M67" ca="1" si="9">SUM(I4:L4)</f>
        <v>361.65999999999997</v>
      </c>
      <c r="N4" s="179">
        <f t="shared" ref="N4:N67" ca="1" si="10">INDIRECT("BRPL_ISGS_exbus!" &amp; $V$3 &amp; X4)</f>
        <v>270.75850268207711</v>
      </c>
      <c r="O4" s="180">
        <f t="shared" ref="O4:O67" ca="1" si="11">INDIRECT("BYPL_ISGS_exbus!" &amp; $V$3 &amp; X4)</f>
        <v>86.059524083393256</v>
      </c>
      <c r="P4" s="180">
        <f t="shared" ref="P4:P67" ca="1" si="12">INDIRECT("TPDDL_ISGS_exbus!" &amp; $V$3 &amp; X4)</f>
        <v>4.8399732345296691</v>
      </c>
      <c r="Q4" s="180">
        <f t="shared" ref="Q4:Q67" ca="1" si="13">INDIRECT("NDMC_ISGS_exbus!" &amp; $V$3 &amp; X4)</f>
        <v>0</v>
      </c>
      <c r="R4" s="181">
        <f t="shared" ref="R4:R67" ca="1" si="14">SUM(N4:Q4)</f>
        <v>361.65800000000002</v>
      </c>
      <c r="W4" s="46"/>
      <c r="X4" s="46">
        <v>4</v>
      </c>
    </row>
    <row r="5" spans="1:24">
      <c r="A5" s="61" t="s">
        <v>47</v>
      </c>
      <c r="B5" s="174">
        <f t="shared" ca="1" si="3"/>
        <v>679.49316799999997</v>
      </c>
      <c r="C5" s="179">
        <f t="shared" ca="1" si="4"/>
        <v>506.90190332799995</v>
      </c>
      <c r="D5" s="180">
        <f t="shared" ca="1" si="0"/>
        <v>163.28220827040002</v>
      </c>
      <c r="E5" s="180">
        <f t="shared" ca="1" si="0"/>
        <v>9.3090564016000013</v>
      </c>
      <c r="F5" s="181">
        <f t="shared" ca="1" si="0"/>
        <v>0</v>
      </c>
      <c r="G5" s="182">
        <f t="shared" ca="1" si="1"/>
        <v>374</v>
      </c>
      <c r="H5" s="182">
        <f t="shared" ca="1" si="2"/>
        <v>361.65800000000002</v>
      </c>
      <c r="I5" s="183">
        <f t="shared" ca="1" si="5"/>
        <v>270.76</v>
      </c>
      <c r="J5" s="180">
        <f t="shared" ca="1" si="6"/>
        <v>86.06</v>
      </c>
      <c r="K5" s="180">
        <f t="shared" ca="1" si="7"/>
        <v>4.84</v>
      </c>
      <c r="L5" s="180">
        <f t="shared" ca="1" si="8"/>
        <v>0</v>
      </c>
      <c r="M5" s="181">
        <f t="shared" ca="1" si="9"/>
        <v>361.65999999999997</v>
      </c>
      <c r="N5" s="179">
        <f t="shared" ca="1" si="10"/>
        <v>270.75850268207711</v>
      </c>
      <c r="O5" s="180">
        <f t="shared" ca="1" si="11"/>
        <v>86.059524083393256</v>
      </c>
      <c r="P5" s="180">
        <f t="shared" ca="1" si="12"/>
        <v>4.8399732345296691</v>
      </c>
      <c r="Q5" s="180">
        <f t="shared" ca="1" si="13"/>
        <v>0</v>
      </c>
      <c r="R5" s="181">
        <f t="shared" ca="1" si="14"/>
        <v>361.65800000000002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679.49316799999997</v>
      </c>
      <c r="C6" s="179">
        <f t="shared" ca="1" si="4"/>
        <v>506.90190332799995</v>
      </c>
      <c r="D6" s="180">
        <f t="shared" ca="1" si="0"/>
        <v>163.28220827040002</v>
      </c>
      <c r="E6" s="180">
        <f t="shared" ca="1" si="0"/>
        <v>9.3090564016000013</v>
      </c>
      <c r="F6" s="181">
        <f t="shared" ca="1" si="0"/>
        <v>0</v>
      </c>
      <c r="G6" s="182">
        <f t="shared" ca="1" si="1"/>
        <v>374</v>
      </c>
      <c r="H6" s="182">
        <f t="shared" ca="1" si="2"/>
        <v>361.65800000000002</v>
      </c>
      <c r="I6" s="183">
        <f t="shared" ca="1" si="5"/>
        <v>270.76</v>
      </c>
      <c r="J6" s="180">
        <f t="shared" ca="1" si="6"/>
        <v>86.06</v>
      </c>
      <c r="K6" s="180">
        <f t="shared" ca="1" si="7"/>
        <v>4.84</v>
      </c>
      <c r="L6" s="180">
        <f t="shared" ca="1" si="8"/>
        <v>0</v>
      </c>
      <c r="M6" s="181">
        <f t="shared" ca="1" si="9"/>
        <v>361.65999999999997</v>
      </c>
      <c r="N6" s="179">
        <f t="shared" ca="1" si="10"/>
        <v>270.75850268207711</v>
      </c>
      <c r="O6" s="180">
        <f t="shared" ca="1" si="11"/>
        <v>86.059524083393256</v>
      </c>
      <c r="P6" s="180">
        <f t="shared" ca="1" si="12"/>
        <v>4.8399732345296691</v>
      </c>
      <c r="Q6" s="180">
        <f t="shared" ca="1" si="13"/>
        <v>0</v>
      </c>
      <c r="R6" s="181">
        <f t="shared" ca="1" si="14"/>
        <v>361.65800000000002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679.49316799999997</v>
      </c>
      <c r="C7" s="179">
        <f t="shared" ca="1" si="4"/>
        <v>506.90190332799995</v>
      </c>
      <c r="D7" s="180">
        <f t="shared" ca="1" si="0"/>
        <v>163.28220827040002</v>
      </c>
      <c r="E7" s="180">
        <f t="shared" ca="1" si="0"/>
        <v>9.3090564016000013</v>
      </c>
      <c r="F7" s="181">
        <f t="shared" ca="1" si="0"/>
        <v>0</v>
      </c>
      <c r="G7" s="182">
        <f t="shared" ca="1" si="1"/>
        <v>374</v>
      </c>
      <c r="H7" s="182">
        <f t="shared" ca="1" si="2"/>
        <v>361.65800000000002</v>
      </c>
      <c r="I7" s="183">
        <f t="shared" ca="1" si="5"/>
        <v>270.76</v>
      </c>
      <c r="J7" s="180">
        <f t="shared" ca="1" si="6"/>
        <v>86.06</v>
      </c>
      <c r="K7" s="180">
        <f t="shared" ca="1" si="7"/>
        <v>4.84</v>
      </c>
      <c r="L7" s="180">
        <f t="shared" ca="1" si="8"/>
        <v>0</v>
      </c>
      <c r="M7" s="181">
        <f t="shared" ca="1" si="9"/>
        <v>361.65999999999997</v>
      </c>
      <c r="N7" s="179">
        <f t="shared" ca="1" si="10"/>
        <v>270.75850268207711</v>
      </c>
      <c r="O7" s="180">
        <f t="shared" ca="1" si="11"/>
        <v>86.059524083393256</v>
      </c>
      <c r="P7" s="180">
        <f t="shared" ca="1" si="12"/>
        <v>4.8399732345296691</v>
      </c>
      <c r="Q7" s="180">
        <f t="shared" ca="1" si="13"/>
        <v>0</v>
      </c>
      <c r="R7" s="181">
        <f t="shared" ca="1" si="14"/>
        <v>361.65800000000002</v>
      </c>
      <c r="W7" s="46"/>
      <c r="X7" s="46">
        <v>7</v>
      </c>
    </row>
    <row r="8" spans="1:24">
      <c r="A8" s="61" t="s">
        <v>50</v>
      </c>
      <c r="B8" s="174">
        <f t="shared" ca="1" si="3"/>
        <v>679.49316799999997</v>
      </c>
      <c r="C8" s="179">
        <f t="shared" ca="1" si="4"/>
        <v>506.90190332799995</v>
      </c>
      <c r="D8" s="180">
        <f t="shared" ca="1" si="0"/>
        <v>163.28220827040002</v>
      </c>
      <c r="E8" s="180">
        <f t="shared" ca="1" si="0"/>
        <v>9.3090564016000013</v>
      </c>
      <c r="F8" s="181">
        <f t="shared" ca="1" si="0"/>
        <v>0</v>
      </c>
      <c r="G8" s="182">
        <f t="shared" ca="1" si="1"/>
        <v>374</v>
      </c>
      <c r="H8" s="182">
        <f t="shared" ca="1" si="2"/>
        <v>361.65800000000002</v>
      </c>
      <c r="I8" s="183">
        <f t="shared" ca="1" si="5"/>
        <v>270.76</v>
      </c>
      <c r="J8" s="180">
        <f t="shared" ca="1" si="6"/>
        <v>86.06</v>
      </c>
      <c r="K8" s="180">
        <f t="shared" ca="1" si="7"/>
        <v>4.84</v>
      </c>
      <c r="L8" s="180">
        <f t="shared" ca="1" si="8"/>
        <v>0</v>
      </c>
      <c r="M8" s="181">
        <f t="shared" ca="1" si="9"/>
        <v>361.65999999999997</v>
      </c>
      <c r="N8" s="179">
        <f t="shared" ca="1" si="10"/>
        <v>270.75850268207711</v>
      </c>
      <c r="O8" s="180">
        <f t="shared" ca="1" si="11"/>
        <v>86.059524083393256</v>
      </c>
      <c r="P8" s="180">
        <f t="shared" ca="1" si="12"/>
        <v>4.8399732345296691</v>
      </c>
      <c r="Q8" s="180">
        <f t="shared" ca="1" si="13"/>
        <v>0</v>
      </c>
      <c r="R8" s="181">
        <f t="shared" ca="1" si="14"/>
        <v>361.65800000000002</v>
      </c>
      <c r="W8" s="46"/>
      <c r="X8" s="46">
        <v>8</v>
      </c>
    </row>
    <row r="9" spans="1:24">
      <c r="A9" s="61" t="s">
        <v>51</v>
      </c>
      <c r="B9" s="174">
        <f t="shared" ca="1" si="3"/>
        <v>679.49316799999997</v>
      </c>
      <c r="C9" s="179">
        <f t="shared" ca="1" si="4"/>
        <v>506.90190332799995</v>
      </c>
      <c r="D9" s="180">
        <f t="shared" ca="1" si="0"/>
        <v>163.28220827040002</v>
      </c>
      <c r="E9" s="180">
        <f t="shared" ca="1" si="0"/>
        <v>9.3090564016000013</v>
      </c>
      <c r="F9" s="181">
        <f t="shared" ca="1" si="0"/>
        <v>0</v>
      </c>
      <c r="G9" s="182">
        <f t="shared" ca="1" si="1"/>
        <v>374</v>
      </c>
      <c r="H9" s="182">
        <f t="shared" ca="1" si="2"/>
        <v>361.65800000000002</v>
      </c>
      <c r="I9" s="183">
        <f t="shared" ca="1" si="5"/>
        <v>270.76</v>
      </c>
      <c r="J9" s="180">
        <f t="shared" ca="1" si="6"/>
        <v>86.06</v>
      </c>
      <c r="K9" s="180">
        <f t="shared" ca="1" si="7"/>
        <v>4.84</v>
      </c>
      <c r="L9" s="180">
        <f t="shared" ca="1" si="8"/>
        <v>0</v>
      </c>
      <c r="M9" s="181">
        <f t="shared" ca="1" si="9"/>
        <v>361.65999999999997</v>
      </c>
      <c r="N9" s="179">
        <f t="shared" ca="1" si="10"/>
        <v>270.75850268207711</v>
      </c>
      <c r="O9" s="180">
        <f t="shared" ca="1" si="11"/>
        <v>86.059524083393256</v>
      </c>
      <c r="P9" s="180">
        <f t="shared" ca="1" si="12"/>
        <v>4.8399732345296691</v>
      </c>
      <c r="Q9" s="180">
        <f t="shared" ca="1" si="13"/>
        <v>0</v>
      </c>
      <c r="R9" s="181">
        <f t="shared" ca="1" si="14"/>
        <v>361.65800000000002</v>
      </c>
      <c r="W9" s="46"/>
      <c r="X9" s="46">
        <v>9</v>
      </c>
    </row>
    <row r="10" spans="1:24">
      <c r="A10" s="61" t="s">
        <v>52</v>
      </c>
      <c r="B10" s="174">
        <f t="shared" ca="1" si="3"/>
        <v>679.49316799999997</v>
      </c>
      <c r="C10" s="179">
        <f t="shared" ca="1" si="4"/>
        <v>506.90190332799995</v>
      </c>
      <c r="D10" s="180">
        <f t="shared" ca="1" si="0"/>
        <v>163.28220827040002</v>
      </c>
      <c r="E10" s="180">
        <f t="shared" ca="1" si="0"/>
        <v>9.3090564016000013</v>
      </c>
      <c r="F10" s="181">
        <f t="shared" ca="1" si="0"/>
        <v>0</v>
      </c>
      <c r="G10" s="182">
        <f t="shared" ca="1" si="1"/>
        <v>374</v>
      </c>
      <c r="H10" s="182">
        <f t="shared" ca="1" si="2"/>
        <v>361.65800000000002</v>
      </c>
      <c r="I10" s="183">
        <f t="shared" ca="1" si="5"/>
        <v>270.76</v>
      </c>
      <c r="J10" s="180">
        <f t="shared" ca="1" si="6"/>
        <v>86.06</v>
      </c>
      <c r="K10" s="180">
        <f t="shared" ca="1" si="7"/>
        <v>4.84</v>
      </c>
      <c r="L10" s="180">
        <f t="shared" ca="1" si="8"/>
        <v>0</v>
      </c>
      <c r="M10" s="181">
        <f t="shared" ca="1" si="9"/>
        <v>361.65999999999997</v>
      </c>
      <c r="N10" s="179">
        <f t="shared" ca="1" si="10"/>
        <v>270.75850268207711</v>
      </c>
      <c r="O10" s="180">
        <f t="shared" ca="1" si="11"/>
        <v>86.059524083393256</v>
      </c>
      <c r="P10" s="180">
        <f t="shared" ca="1" si="12"/>
        <v>4.8399732345296691</v>
      </c>
      <c r="Q10" s="180">
        <f t="shared" ca="1" si="13"/>
        <v>0</v>
      </c>
      <c r="R10" s="181">
        <f t="shared" ca="1" si="14"/>
        <v>361.65800000000002</v>
      </c>
      <c r="W10" s="46"/>
      <c r="X10" s="46">
        <v>10</v>
      </c>
    </row>
    <row r="11" spans="1:24">
      <c r="A11" s="61" t="s">
        <v>53</v>
      </c>
      <c r="B11" s="174">
        <f t="shared" ca="1" si="3"/>
        <v>679.49316799999997</v>
      </c>
      <c r="C11" s="179">
        <f t="shared" ca="1" si="4"/>
        <v>506.90190332799995</v>
      </c>
      <c r="D11" s="180">
        <f t="shared" ca="1" si="0"/>
        <v>163.28220827040002</v>
      </c>
      <c r="E11" s="180">
        <f t="shared" ca="1" si="0"/>
        <v>9.3090564016000013</v>
      </c>
      <c r="F11" s="181">
        <f t="shared" ca="1" si="0"/>
        <v>0</v>
      </c>
      <c r="G11" s="182">
        <f t="shared" ca="1" si="1"/>
        <v>374</v>
      </c>
      <c r="H11" s="182">
        <f t="shared" ca="1" si="2"/>
        <v>361.65800000000002</v>
      </c>
      <c r="I11" s="183">
        <f t="shared" ca="1" si="5"/>
        <v>270.76</v>
      </c>
      <c r="J11" s="180">
        <f t="shared" ca="1" si="6"/>
        <v>86.06</v>
      </c>
      <c r="K11" s="180">
        <f t="shared" ca="1" si="7"/>
        <v>4.84</v>
      </c>
      <c r="L11" s="180">
        <f t="shared" ca="1" si="8"/>
        <v>0</v>
      </c>
      <c r="M11" s="181">
        <f t="shared" ca="1" si="9"/>
        <v>361.65999999999997</v>
      </c>
      <c r="N11" s="179">
        <f t="shared" ca="1" si="10"/>
        <v>270.75850268207711</v>
      </c>
      <c r="O11" s="180">
        <f t="shared" ca="1" si="11"/>
        <v>86.059524083393256</v>
      </c>
      <c r="P11" s="180">
        <f t="shared" ca="1" si="12"/>
        <v>4.8399732345296691</v>
      </c>
      <c r="Q11" s="180">
        <f t="shared" ca="1" si="13"/>
        <v>0</v>
      </c>
      <c r="R11" s="181">
        <f t="shared" ca="1" si="14"/>
        <v>361.65800000000002</v>
      </c>
      <c r="W11" s="46"/>
      <c r="X11" s="46">
        <v>11</v>
      </c>
    </row>
    <row r="12" spans="1:24">
      <c r="A12" s="61" t="s">
        <v>54</v>
      </c>
      <c r="B12" s="174">
        <f t="shared" ca="1" si="3"/>
        <v>679.49316799999997</v>
      </c>
      <c r="C12" s="179">
        <f t="shared" ca="1" si="4"/>
        <v>506.90190332799995</v>
      </c>
      <c r="D12" s="180">
        <f t="shared" ca="1" si="0"/>
        <v>163.28220827040002</v>
      </c>
      <c r="E12" s="180">
        <f t="shared" ca="1" si="0"/>
        <v>9.3090564016000013</v>
      </c>
      <c r="F12" s="181">
        <f t="shared" ca="1" si="0"/>
        <v>0</v>
      </c>
      <c r="G12" s="182">
        <f t="shared" ca="1" si="1"/>
        <v>374</v>
      </c>
      <c r="H12" s="182">
        <f t="shared" ca="1" si="2"/>
        <v>361.65800000000002</v>
      </c>
      <c r="I12" s="183">
        <f t="shared" ca="1" si="5"/>
        <v>270.76</v>
      </c>
      <c r="J12" s="180">
        <f t="shared" ca="1" si="6"/>
        <v>86.06</v>
      </c>
      <c r="K12" s="180">
        <f t="shared" ca="1" si="7"/>
        <v>4.84</v>
      </c>
      <c r="L12" s="180">
        <f t="shared" ca="1" si="8"/>
        <v>0</v>
      </c>
      <c r="M12" s="181">
        <f t="shared" ca="1" si="9"/>
        <v>361.65999999999997</v>
      </c>
      <c r="N12" s="179">
        <f t="shared" ca="1" si="10"/>
        <v>270.75850268207711</v>
      </c>
      <c r="O12" s="180">
        <f t="shared" ca="1" si="11"/>
        <v>86.059524083393256</v>
      </c>
      <c r="P12" s="180">
        <f t="shared" ca="1" si="12"/>
        <v>4.8399732345296691</v>
      </c>
      <c r="Q12" s="180">
        <f t="shared" ca="1" si="13"/>
        <v>0</v>
      </c>
      <c r="R12" s="181">
        <f t="shared" ca="1" si="14"/>
        <v>361.65800000000002</v>
      </c>
      <c r="W12" s="46"/>
      <c r="X12" s="46">
        <v>12</v>
      </c>
    </row>
    <row r="13" spans="1:24">
      <c r="A13" s="61" t="s">
        <v>55</v>
      </c>
      <c r="B13" s="174">
        <f t="shared" ca="1" si="3"/>
        <v>679.49316799999997</v>
      </c>
      <c r="C13" s="179">
        <f t="shared" ca="1" si="4"/>
        <v>506.90190332799995</v>
      </c>
      <c r="D13" s="180">
        <f t="shared" ca="1" si="0"/>
        <v>163.28220827040002</v>
      </c>
      <c r="E13" s="180">
        <f t="shared" ca="1" si="0"/>
        <v>9.3090564016000013</v>
      </c>
      <c r="F13" s="181">
        <f t="shared" ca="1" si="0"/>
        <v>0</v>
      </c>
      <c r="G13" s="182">
        <f t="shared" ca="1" si="1"/>
        <v>374</v>
      </c>
      <c r="H13" s="182">
        <f t="shared" ca="1" si="2"/>
        <v>361.65800000000002</v>
      </c>
      <c r="I13" s="183">
        <f t="shared" ca="1" si="5"/>
        <v>270.76</v>
      </c>
      <c r="J13" s="180">
        <f t="shared" ca="1" si="6"/>
        <v>86.06</v>
      </c>
      <c r="K13" s="180">
        <f t="shared" ca="1" si="7"/>
        <v>4.84</v>
      </c>
      <c r="L13" s="180">
        <f t="shared" ca="1" si="8"/>
        <v>0</v>
      </c>
      <c r="M13" s="181">
        <f t="shared" ca="1" si="9"/>
        <v>361.65999999999997</v>
      </c>
      <c r="N13" s="179">
        <f t="shared" ca="1" si="10"/>
        <v>270.75850268207711</v>
      </c>
      <c r="O13" s="180">
        <f t="shared" ca="1" si="11"/>
        <v>86.059524083393256</v>
      </c>
      <c r="P13" s="180">
        <f t="shared" ca="1" si="12"/>
        <v>4.8399732345296691</v>
      </c>
      <c r="Q13" s="180">
        <f t="shared" ca="1" si="13"/>
        <v>0</v>
      </c>
      <c r="R13" s="181">
        <f t="shared" ca="1" si="14"/>
        <v>361.65800000000002</v>
      </c>
      <c r="W13" s="46"/>
      <c r="X13" s="46">
        <v>13</v>
      </c>
    </row>
    <row r="14" spans="1:24">
      <c r="A14" s="61" t="s">
        <v>56</v>
      </c>
      <c r="B14" s="174">
        <f t="shared" ca="1" si="3"/>
        <v>679.49316799999997</v>
      </c>
      <c r="C14" s="179">
        <f t="shared" ca="1" si="4"/>
        <v>506.90190332799995</v>
      </c>
      <c r="D14" s="180">
        <f t="shared" ca="1" si="0"/>
        <v>163.28220827040002</v>
      </c>
      <c r="E14" s="180">
        <f t="shared" ca="1" si="0"/>
        <v>9.3090564016000013</v>
      </c>
      <c r="F14" s="181">
        <f t="shared" ca="1" si="0"/>
        <v>0</v>
      </c>
      <c r="G14" s="182">
        <f t="shared" ca="1" si="1"/>
        <v>374</v>
      </c>
      <c r="H14" s="182">
        <f t="shared" ca="1" si="2"/>
        <v>361.65800000000002</v>
      </c>
      <c r="I14" s="183">
        <f t="shared" ca="1" si="5"/>
        <v>270.76</v>
      </c>
      <c r="J14" s="180">
        <f t="shared" ca="1" si="6"/>
        <v>86.06</v>
      </c>
      <c r="K14" s="180">
        <f t="shared" ca="1" si="7"/>
        <v>4.84</v>
      </c>
      <c r="L14" s="180">
        <f t="shared" ca="1" si="8"/>
        <v>0</v>
      </c>
      <c r="M14" s="181">
        <f t="shared" ca="1" si="9"/>
        <v>361.65999999999997</v>
      </c>
      <c r="N14" s="179">
        <f t="shared" ca="1" si="10"/>
        <v>270.75850268207711</v>
      </c>
      <c r="O14" s="180">
        <f t="shared" ca="1" si="11"/>
        <v>86.059524083393256</v>
      </c>
      <c r="P14" s="180">
        <f t="shared" ca="1" si="12"/>
        <v>4.8399732345296691</v>
      </c>
      <c r="Q14" s="180">
        <f t="shared" ca="1" si="13"/>
        <v>0</v>
      </c>
      <c r="R14" s="181">
        <f t="shared" ca="1" si="14"/>
        <v>361.65800000000002</v>
      </c>
      <c r="W14" s="46"/>
      <c r="X14" s="46">
        <v>14</v>
      </c>
    </row>
    <row r="15" spans="1:24">
      <c r="A15" s="61" t="s">
        <v>57</v>
      </c>
      <c r="B15" s="174">
        <f t="shared" ca="1" si="3"/>
        <v>679.49316799999997</v>
      </c>
      <c r="C15" s="179">
        <f t="shared" ca="1" si="4"/>
        <v>506.90190332799995</v>
      </c>
      <c r="D15" s="180">
        <f t="shared" ca="1" si="0"/>
        <v>163.28220827040002</v>
      </c>
      <c r="E15" s="180">
        <f t="shared" ca="1" si="0"/>
        <v>9.3090564016000013</v>
      </c>
      <c r="F15" s="181">
        <f t="shared" ca="1" si="0"/>
        <v>0</v>
      </c>
      <c r="G15" s="182">
        <f t="shared" ca="1" si="1"/>
        <v>374</v>
      </c>
      <c r="H15" s="182">
        <f t="shared" ca="1" si="2"/>
        <v>361.65800000000002</v>
      </c>
      <c r="I15" s="183">
        <f t="shared" ca="1" si="5"/>
        <v>270.76</v>
      </c>
      <c r="J15" s="180">
        <f t="shared" ca="1" si="6"/>
        <v>86.06</v>
      </c>
      <c r="K15" s="180">
        <f t="shared" ca="1" si="7"/>
        <v>4.84</v>
      </c>
      <c r="L15" s="180">
        <f t="shared" ca="1" si="8"/>
        <v>0</v>
      </c>
      <c r="M15" s="181">
        <f t="shared" ca="1" si="9"/>
        <v>361.65999999999997</v>
      </c>
      <c r="N15" s="179">
        <f t="shared" ca="1" si="10"/>
        <v>270.75850268207711</v>
      </c>
      <c r="O15" s="180">
        <f t="shared" ca="1" si="11"/>
        <v>86.059524083393256</v>
      </c>
      <c r="P15" s="180">
        <f t="shared" ca="1" si="12"/>
        <v>4.8399732345296691</v>
      </c>
      <c r="Q15" s="180">
        <f t="shared" ca="1" si="13"/>
        <v>0</v>
      </c>
      <c r="R15" s="181">
        <f t="shared" ca="1" si="14"/>
        <v>361.65800000000002</v>
      </c>
      <c r="W15" s="46"/>
      <c r="X15" s="46">
        <v>15</v>
      </c>
    </row>
    <row r="16" spans="1:24">
      <c r="A16" s="61" t="s">
        <v>58</v>
      </c>
      <c r="B16" s="174">
        <f t="shared" ca="1" si="3"/>
        <v>679.49316799999997</v>
      </c>
      <c r="C16" s="179">
        <f t="shared" ca="1" si="4"/>
        <v>506.90190332799995</v>
      </c>
      <c r="D16" s="180">
        <f t="shared" ca="1" si="0"/>
        <v>163.28220827040002</v>
      </c>
      <c r="E16" s="180">
        <f t="shared" ca="1" si="0"/>
        <v>9.3090564016000013</v>
      </c>
      <c r="F16" s="181">
        <f t="shared" ca="1" si="0"/>
        <v>0</v>
      </c>
      <c r="G16" s="182">
        <f t="shared" ca="1" si="1"/>
        <v>374</v>
      </c>
      <c r="H16" s="182">
        <f t="shared" ca="1" si="2"/>
        <v>361.65800000000002</v>
      </c>
      <c r="I16" s="183">
        <f t="shared" ca="1" si="5"/>
        <v>270.76</v>
      </c>
      <c r="J16" s="180">
        <f t="shared" ca="1" si="6"/>
        <v>86.06</v>
      </c>
      <c r="K16" s="180">
        <f t="shared" ca="1" si="7"/>
        <v>4.84</v>
      </c>
      <c r="L16" s="180">
        <f t="shared" ca="1" si="8"/>
        <v>0</v>
      </c>
      <c r="M16" s="181">
        <f t="shared" ca="1" si="9"/>
        <v>361.65999999999997</v>
      </c>
      <c r="N16" s="179">
        <f t="shared" ca="1" si="10"/>
        <v>270.75850268207711</v>
      </c>
      <c r="O16" s="180">
        <f t="shared" ca="1" si="11"/>
        <v>86.059524083393256</v>
      </c>
      <c r="P16" s="180">
        <f t="shared" ca="1" si="12"/>
        <v>4.8399732345296691</v>
      </c>
      <c r="Q16" s="180">
        <f t="shared" ca="1" si="13"/>
        <v>0</v>
      </c>
      <c r="R16" s="181">
        <f t="shared" ca="1" si="14"/>
        <v>361.65800000000002</v>
      </c>
      <c r="W16" s="46"/>
      <c r="X16" s="46">
        <v>16</v>
      </c>
    </row>
    <row r="17" spans="1:24">
      <c r="A17" s="61" t="s">
        <v>59</v>
      </c>
      <c r="B17" s="174">
        <f t="shared" ca="1" si="3"/>
        <v>679.49316799999997</v>
      </c>
      <c r="C17" s="179">
        <f t="shared" ca="1" si="4"/>
        <v>506.90190332799995</v>
      </c>
      <c r="D17" s="180">
        <f t="shared" ca="1" si="0"/>
        <v>163.28220827040002</v>
      </c>
      <c r="E17" s="180">
        <f t="shared" ca="1" si="0"/>
        <v>9.3090564016000013</v>
      </c>
      <c r="F17" s="181">
        <f t="shared" ca="1" si="0"/>
        <v>0</v>
      </c>
      <c r="G17" s="182">
        <f t="shared" ca="1" si="1"/>
        <v>374</v>
      </c>
      <c r="H17" s="182">
        <f t="shared" ca="1" si="2"/>
        <v>361.65800000000002</v>
      </c>
      <c r="I17" s="183">
        <f t="shared" ca="1" si="5"/>
        <v>270.76</v>
      </c>
      <c r="J17" s="180">
        <f t="shared" ca="1" si="6"/>
        <v>86.06</v>
      </c>
      <c r="K17" s="180">
        <f t="shared" ca="1" si="7"/>
        <v>4.84</v>
      </c>
      <c r="L17" s="180">
        <f t="shared" ca="1" si="8"/>
        <v>0</v>
      </c>
      <c r="M17" s="181">
        <f t="shared" ca="1" si="9"/>
        <v>361.65999999999997</v>
      </c>
      <c r="N17" s="179">
        <f t="shared" ca="1" si="10"/>
        <v>270.75850268207711</v>
      </c>
      <c r="O17" s="180">
        <f t="shared" ca="1" si="11"/>
        <v>86.059524083393256</v>
      </c>
      <c r="P17" s="180">
        <f t="shared" ca="1" si="12"/>
        <v>4.8399732345296691</v>
      </c>
      <c r="Q17" s="180">
        <f t="shared" ca="1" si="13"/>
        <v>0</v>
      </c>
      <c r="R17" s="181">
        <f t="shared" ca="1" si="14"/>
        <v>361.65800000000002</v>
      </c>
      <c r="W17" s="46"/>
      <c r="X17" s="46">
        <v>17</v>
      </c>
    </row>
    <row r="18" spans="1:24">
      <c r="A18" s="61" t="s">
        <v>60</v>
      </c>
      <c r="B18" s="174">
        <f t="shared" ca="1" si="3"/>
        <v>679.49316799999997</v>
      </c>
      <c r="C18" s="179">
        <f t="shared" ca="1" si="4"/>
        <v>506.90190332799995</v>
      </c>
      <c r="D18" s="180">
        <f t="shared" ca="1" si="0"/>
        <v>163.28220827040002</v>
      </c>
      <c r="E18" s="180">
        <f t="shared" ca="1" si="0"/>
        <v>9.3090564016000013</v>
      </c>
      <c r="F18" s="181">
        <f t="shared" ca="1" si="0"/>
        <v>0</v>
      </c>
      <c r="G18" s="182">
        <f t="shared" ca="1" si="1"/>
        <v>374</v>
      </c>
      <c r="H18" s="182">
        <f t="shared" ca="1" si="2"/>
        <v>361.65800000000002</v>
      </c>
      <c r="I18" s="183">
        <f t="shared" ca="1" si="5"/>
        <v>270.76</v>
      </c>
      <c r="J18" s="180">
        <f t="shared" ca="1" si="6"/>
        <v>86.06</v>
      </c>
      <c r="K18" s="180">
        <f t="shared" ca="1" si="7"/>
        <v>4.84</v>
      </c>
      <c r="L18" s="180">
        <f t="shared" ca="1" si="8"/>
        <v>0</v>
      </c>
      <c r="M18" s="181">
        <f t="shared" ca="1" si="9"/>
        <v>361.65999999999997</v>
      </c>
      <c r="N18" s="179">
        <f t="shared" ca="1" si="10"/>
        <v>270.75850268207711</v>
      </c>
      <c r="O18" s="180">
        <f t="shared" ca="1" si="11"/>
        <v>86.059524083393256</v>
      </c>
      <c r="P18" s="180">
        <f t="shared" ca="1" si="12"/>
        <v>4.8399732345296691</v>
      </c>
      <c r="Q18" s="180">
        <f t="shared" ca="1" si="13"/>
        <v>0</v>
      </c>
      <c r="R18" s="181">
        <f t="shared" ca="1" si="14"/>
        <v>361.65800000000002</v>
      </c>
      <c r="W18" s="46"/>
      <c r="X18" s="46">
        <v>18</v>
      </c>
    </row>
    <row r="19" spans="1:24">
      <c r="A19" s="61" t="s">
        <v>61</v>
      </c>
      <c r="B19" s="174">
        <f t="shared" ca="1" si="3"/>
        <v>679.49316799999997</v>
      </c>
      <c r="C19" s="179">
        <f t="shared" ca="1" si="4"/>
        <v>506.90190332799995</v>
      </c>
      <c r="D19" s="180">
        <f t="shared" ca="1" si="4"/>
        <v>163.28220827040002</v>
      </c>
      <c r="E19" s="180">
        <f t="shared" ca="1" si="4"/>
        <v>9.3090564016000013</v>
      </c>
      <c r="F19" s="181">
        <f t="shared" ca="1" si="4"/>
        <v>0</v>
      </c>
      <c r="G19" s="182">
        <f t="shared" ca="1" si="1"/>
        <v>374</v>
      </c>
      <c r="H19" s="182">
        <f t="shared" ca="1" si="2"/>
        <v>361.65800000000002</v>
      </c>
      <c r="I19" s="183">
        <f t="shared" ca="1" si="5"/>
        <v>270.76</v>
      </c>
      <c r="J19" s="180">
        <f t="shared" ca="1" si="6"/>
        <v>86.06</v>
      </c>
      <c r="K19" s="180">
        <f t="shared" ca="1" si="7"/>
        <v>4.84</v>
      </c>
      <c r="L19" s="180">
        <f t="shared" ca="1" si="8"/>
        <v>0</v>
      </c>
      <c r="M19" s="181">
        <f t="shared" ca="1" si="9"/>
        <v>361.65999999999997</v>
      </c>
      <c r="N19" s="179">
        <f t="shared" ca="1" si="10"/>
        <v>270.75850268207711</v>
      </c>
      <c r="O19" s="180">
        <f t="shared" ca="1" si="11"/>
        <v>86.059524083393256</v>
      </c>
      <c r="P19" s="180">
        <f t="shared" ca="1" si="12"/>
        <v>4.8399732345296691</v>
      </c>
      <c r="Q19" s="180">
        <f t="shared" ca="1" si="13"/>
        <v>0</v>
      </c>
      <c r="R19" s="181">
        <f t="shared" ca="1" si="14"/>
        <v>361.65800000000002</v>
      </c>
      <c r="W19" s="46"/>
      <c r="X19" s="46">
        <v>19</v>
      </c>
    </row>
    <row r="20" spans="1:24">
      <c r="A20" s="61" t="s">
        <v>62</v>
      </c>
      <c r="B20" s="174">
        <f t="shared" ca="1" si="3"/>
        <v>679.49316799999997</v>
      </c>
      <c r="C20" s="179">
        <f t="shared" ca="1" si="4"/>
        <v>506.90190332799995</v>
      </c>
      <c r="D20" s="180">
        <f t="shared" ca="1" si="4"/>
        <v>163.28220827040002</v>
      </c>
      <c r="E20" s="180">
        <f t="shared" ca="1" si="4"/>
        <v>9.3090564016000013</v>
      </c>
      <c r="F20" s="181">
        <f t="shared" ca="1" si="4"/>
        <v>0</v>
      </c>
      <c r="G20" s="182">
        <f t="shared" ca="1" si="1"/>
        <v>374</v>
      </c>
      <c r="H20" s="182">
        <f t="shared" ca="1" si="2"/>
        <v>361.65800000000002</v>
      </c>
      <c r="I20" s="183">
        <f t="shared" ca="1" si="5"/>
        <v>270.76</v>
      </c>
      <c r="J20" s="180">
        <f t="shared" ca="1" si="6"/>
        <v>86.06</v>
      </c>
      <c r="K20" s="180">
        <f t="shared" ca="1" si="7"/>
        <v>4.84</v>
      </c>
      <c r="L20" s="180">
        <f t="shared" ca="1" si="8"/>
        <v>0</v>
      </c>
      <c r="M20" s="181">
        <f t="shared" ca="1" si="9"/>
        <v>361.65999999999997</v>
      </c>
      <c r="N20" s="179">
        <f t="shared" ca="1" si="10"/>
        <v>270.75850268207711</v>
      </c>
      <c r="O20" s="180">
        <f t="shared" ca="1" si="11"/>
        <v>86.059524083393256</v>
      </c>
      <c r="P20" s="180">
        <f t="shared" ca="1" si="12"/>
        <v>4.8399732345296691</v>
      </c>
      <c r="Q20" s="180">
        <f t="shared" ca="1" si="13"/>
        <v>0</v>
      </c>
      <c r="R20" s="181">
        <f t="shared" ca="1" si="14"/>
        <v>361.65800000000002</v>
      </c>
      <c r="W20" s="46"/>
      <c r="X20" s="46">
        <v>20</v>
      </c>
    </row>
    <row r="21" spans="1:24">
      <c r="A21" s="61" t="s">
        <v>63</v>
      </c>
      <c r="B21" s="174">
        <f t="shared" ca="1" si="3"/>
        <v>679.49316799999997</v>
      </c>
      <c r="C21" s="179">
        <f t="shared" ca="1" si="4"/>
        <v>506.90190332799995</v>
      </c>
      <c r="D21" s="180">
        <f t="shared" ca="1" si="4"/>
        <v>163.28220827040002</v>
      </c>
      <c r="E21" s="180">
        <f t="shared" ca="1" si="4"/>
        <v>9.3090564016000013</v>
      </c>
      <c r="F21" s="181">
        <f t="shared" ca="1" si="4"/>
        <v>0</v>
      </c>
      <c r="G21" s="182">
        <f t="shared" ca="1" si="1"/>
        <v>374</v>
      </c>
      <c r="H21" s="182">
        <f t="shared" ca="1" si="2"/>
        <v>361.65800000000002</v>
      </c>
      <c r="I21" s="183">
        <f t="shared" ca="1" si="5"/>
        <v>270.76</v>
      </c>
      <c r="J21" s="180">
        <f t="shared" ca="1" si="6"/>
        <v>86.06</v>
      </c>
      <c r="K21" s="180">
        <f t="shared" ca="1" si="7"/>
        <v>4.84</v>
      </c>
      <c r="L21" s="180">
        <f t="shared" ca="1" si="8"/>
        <v>0</v>
      </c>
      <c r="M21" s="181">
        <f t="shared" ca="1" si="9"/>
        <v>361.65999999999997</v>
      </c>
      <c r="N21" s="179">
        <f t="shared" ca="1" si="10"/>
        <v>270.75850268207711</v>
      </c>
      <c r="O21" s="180">
        <f t="shared" ca="1" si="11"/>
        <v>86.059524083393256</v>
      </c>
      <c r="P21" s="180">
        <f t="shared" ca="1" si="12"/>
        <v>4.8399732345296691</v>
      </c>
      <c r="Q21" s="180">
        <f t="shared" ca="1" si="13"/>
        <v>0</v>
      </c>
      <c r="R21" s="181">
        <f t="shared" ca="1" si="14"/>
        <v>361.65800000000002</v>
      </c>
      <c r="W21" s="46"/>
      <c r="X21" s="46">
        <v>21</v>
      </c>
    </row>
    <row r="22" spans="1:24">
      <c r="A22" s="61" t="s">
        <v>64</v>
      </c>
      <c r="B22" s="174">
        <f t="shared" ca="1" si="3"/>
        <v>679.49316799999997</v>
      </c>
      <c r="C22" s="179">
        <f t="shared" ca="1" si="4"/>
        <v>506.90190332799995</v>
      </c>
      <c r="D22" s="180">
        <f t="shared" ca="1" si="4"/>
        <v>163.28220827040002</v>
      </c>
      <c r="E22" s="180">
        <f t="shared" ca="1" si="4"/>
        <v>9.3090564016000013</v>
      </c>
      <c r="F22" s="181">
        <f t="shared" ca="1" si="4"/>
        <v>0</v>
      </c>
      <c r="G22" s="182">
        <f t="shared" ca="1" si="1"/>
        <v>374</v>
      </c>
      <c r="H22" s="182">
        <f t="shared" ca="1" si="2"/>
        <v>361.65800000000002</v>
      </c>
      <c r="I22" s="183">
        <f t="shared" ca="1" si="5"/>
        <v>270.76</v>
      </c>
      <c r="J22" s="180">
        <f t="shared" ca="1" si="6"/>
        <v>86.06</v>
      </c>
      <c r="K22" s="180">
        <f t="shared" ca="1" si="7"/>
        <v>4.84</v>
      </c>
      <c r="L22" s="180">
        <f t="shared" ca="1" si="8"/>
        <v>0</v>
      </c>
      <c r="M22" s="181">
        <f t="shared" ca="1" si="9"/>
        <v>361.65999999999997</v>
      </c>
      <c r="N22" s="179">
        <f t="shared" ca="1" si="10"/>
        <v>270.75850268207711</v>
      </c>
      <c r="O22" s="180">
        <f t="shared" ca="1" si="11"/>
        <v>86.059524083393256</v>
      </c>
      <c r="P22" s="180">
        <f t="shared" ca="1" si="12"/>
        <v>4.8399732345296691</v>
      </c>
      <c r="Q22" s="180">
        <f t="shared" ca="1" si="13"/>
        <v>0</v>
      </c>
      <c r="R22" s="181">
        <f t="shared" ca="1" si="14"/>
        <v>361.65800000000002</v>
      </c>
      <c r="W22" s="46"/>
      <c r="X22" s="46">
        <v>22</v>
      </c>
    </row>
    <row r="23" spans="1:24">
      <c r="A23" s="61" t="s">
        <v>65</v>
      </c>
      <c r="B23" s="174">
        <f t="shared" ca="1" si="3"/>
        <v>679.49316799999997</v>
      </c>
      <c r="C23" s="179">
        <f t="shared" ca="1" si="4"/>
        <v>506.90190332799995</v>
      </c>
      <c r="D23" s="180">
        <f t="shared" ca="1" si="4"/>
        <v>163.28220827040002</v>
      </c>
      <c r="E23" s="180">
        <f t="shared" ca="1" si="4"/>
        <v>9.3090564016000013</v>
      </c>
      <c r="F23" s="181">
        <f t="shared" ca="1" si="4"/>
        <v>0</v>
      </c>
      <c r="G23" s="182">
        <f t="shared" ca="1" si="1"/>
        <v>374</v>
      </c>
      <c r="H23" s="182">
        <f t="shared" ca="1" si="2"/>
        <v>361.65800000000002</v>
      </c>
      <c r="I23" s="183">
        <f t="shared" ca="1" si="5"/>
        <v>270.76</v>
      </c>
      <c r="J23" s="180">
        <f t="shared" ca="1" si="6"/>
        <v>86.06</v>
      </c>
      <c r="K23" s="180">
        <f t="shared" ca="1" si="7"/>
        <v>4.84</v>
      </c>
      <c r="L23" s="180">
        <f t="shared" ca="1" si="8"/>
        <v>0</v>
      </c>
      <c r="M23" s="181">
        <f t="shared" ca="1" si="9"/>
        <v>361.65999999999997</v>
      </c>
      <c r="N23" s="179">
        <f t="shared" ca="1" si="10"/>
        <v>270.75850268207711</v>
      </c>
      <c r="O23" s="180">
        <f t="shared" ca="1" si="11"/>
        <v>86.059524083393256</v>
      </c>
      <c r="P23" s="180">
        <f t="shared" ca="1" si="12"/>
        <v>4.8399732345296691</v>
      </c>
      <c r="Q23" s="180">
        <f t="shared" ca="1" si="13"/>
        <v>0</v>
      </c>
      <c r="R23" s="181">
        <f t="shared" ca="1" si="14"/>
        <v>361.65800000000002</v>
      </c>
      <c r="W23" s="46"/>
      <c r="X23" s="46">
        <v>23</v>
      </c>
    </row>
    <row r="24" spans="1:24">
      <c r="A24" s="61" t="s">
        <v>66</v>
      </c>
      <c r="B24" s="174">
        <f t="shared" ca="1" si="3"/>
        <v>679.49316799999997</v>
      </c>
      <c r="C24" s="179">
        <f t="shared" ca="1" si="4"/>
        <v>506.90190332799995</v>
      </c>
      <c r="D24" s="180">
        <f t="shared" ca="1" si="4"/>
        <v>163.28220827040002</v>
      </c>
      <c r="E24" s="180">
        <f t="shared" ca="1" si="4"/>
        <v>9.3090564016000013</v>
      </c>
      <c r="F24" s="181">
        <f t="shared" ca="1" si="4"/>
        <v>0</v>
      </c>
      <c r="G24" s="182">
        <f t="shared" ca="1" si="1"/>
        <v>374</v>
      </c>
      <c r="H24" s="182">
        <f t="shared" ca="1" si="2"/>
        <v>361.65800000000002</v>
      </c>
      <c r="I24" s="183">
        <f t="shared" ca="1" si="5"/>
        <v>270.76</v>
      </c>
      <c r="J24" s="180">
        <f t="shared" ca="1" si="6"/>
        <v>86.06</v>
      </c>
      <c r="K24" s="180">
        <f t="shared" ca="1" si="7"/>
        <v>4.84</v>
      </c>
      <c r="L24" s="180">
        <f t="shared" ca="1" si="8"/>
        <v>0</v>
      </c>
      <c r="M24" s="181">
        <f t="shared" ca="1" si="9"/>
        <v>361.65999999999997</v>
      </c>
      <c r="N24" s="179">
        <f t="shared" ca="1" si="10"/>
        <v>270.75850268207711</v>
      </c>
      <c r="O24" s="180">
        <f t="shared" ca="1" si="11"/>
        <v>86.059524083393256</v>
      </c>
      <c r="P24" s="180">
        <f t="shared" ca="1" si="12"/>
        <v>4.8399732345296691</v>
      </c>
      <c r="Q24" s="180">
        <f t="shared" ca="1" si="13"/>
        <v>0</v>
      </c>
      <c r="R24" s="181">
        <f t="shared" ca="1" si="14"/>
        <v>361.65800000000002</v>
      </c>
      <c r="W24" s="46"/>
      <c r="X24" s="46">
        <v>24</v>
      </c>
    </row>
    <row r="25" spans="1:24">
      <c r="A25" s="61" t="s">
        <v>67</v>
      </c>
      <c r="B25" s="174">
        <f t="shared" ca="1" si="3"/>
        <v>679.49316799999997</v>
      </c>
      <c r="C25" s="179">
        <f t="shared" ca="1" si="4"/>
        <v>506.90190332799995</v>
      </c>
      <c r="D25" s="180">
        <f t="shared" ca="1" si="4"/>
        <v>163.28220827040002</v>
      </c>
      <c r="E25" s="180">
        <f t="shared" ca="1" si="4"/>
        <v>9.3090564016000013</v>
      </c>
      <c r="F25" s="181">
        <f t="shared" ca="1" si="4"/>
        <v>0</v>
      </c>
      <c r="G25" s="182">
        <f t="shared" ca="1" si="1"/>
        <v>374</v>
      </c>
      <c r="H25" s="182">
        <f t="shared" ca="1" si="2"/>
        <v>361.65800000000002</v>
      </c>
      <c r="I25" s="183">
        <f t="shared" ca="1" si="5"/>
        <v>270.76</v>
      </c>
      <c r="J25" s="180">
        <f t="shared" ca="1" si="6"/>
        <v>86.06</v>
      </c>
      <c r="K25" s="180">
        <f t="shared" ca="1" si="7"/>
        <v>4.84</v>
      </c>
      <c r="L25" s="180">
        <f t="shared" ca="1" si="8"/>
        <v>0</v>
      </c>
      <c r="M25" s="181">
        <f t="shared" ca="1" si="9"/>
        <v>361.65999999999997</v>
      </c>
      <c r="N25" s="179">
        <f t="shared" ca="1" si="10"/>
        <v>270.75850268207711</v>
      </c>
      <c r="O25" s="180">
        <f t="shared" ca="1" si="11"/>
        <v>86.059524083393256</v>
      </c>
      <c r="P25" s="180">
        <f t="shared" ca="1" si="12"/>
        <v>4.8399732345296691</v>
      </c>
      <c r="Q25" s="180">
        <f t="shared" ca="1" si="13"/>
        <v>0</v>
      </c>
      <c r="R25" s="181">
        <f t="shared" ca="1" si="14"/>
        <v>361.65800000000002</v>
      </c>
      <c r="W25" s="46"/>
      <c r="X25" s="46">
        <v>25</v>
      </c>
    </row>
    <row r="26" spans="1:24">
      <c r="A26" s="61" t="s">
        <v>68</v>
      </c>
      <c r="B26" s="174">
        <f t="shared" ca="1" si="3"/>
        <v>679.49316799999997</v>
      </c>
      <c r="C26" s="179">
        <f t="shared" ca="1" si="4"/>
        <v>506.90190332799995</v>
      </c>
      <c r="D26" s="180">
        <f t="shared" ca="1" si="4"/>
        <v>163.28220827040002</v>
      </c>
      <c r="E26" s="180">
        <f t="shared" ca="1" si="4"/>
        <v>9.3090564016000013</v>
      </c>
      <c r="F26" s="181">
        <f t="shared" ca="1" si="4"/>
        <v>0</v>
      </c>
      <c r="G26" s="182">
        <f t="shared" ca="1" si="1"/>
        <v>374</v>
      </c>
      <c r="H26" s="182">
        <f t="shared" ca="1" si="2"/>
        <v>361.65800000000002</v>
      </c>
      <c r="I26" s="183">
        <f t="shared" ca="1" si="5"/>
        <v>270.76</v>
      </c>
      <c r="J26" s="180">
        <f t="shared" ca="1" si="6"/>
        <v>86.06</v>
      </c>
      <c r="K26" s="180">
        <f t="shared" ca="1" si="7"/>
        <v>4.84</v>
      </c>
      <c r="L26" s="180">
        <f t="shared" ca="1" si="8"/>
        <v>0</v>
      </c>
      <c r="M26" s="181">
        <f t="shared" ca="1" si="9"/>
        <v>361.65999999999997</v>
      </c>
      <c r="N26" s="179">
        <f t="shared" ca="1" si="10"/>
        <v>270.75850268207711</v>
      </c>
      <c r="O26" s="180">
        <f t="shared" ca="1" si="11"/>
        <v>86.059524083393256</v>
      </c>
      <c r="P26" s="180">
        <f t="shared" ca="1" si="12"/>
        <v>4.8399732345296691</v>
      </c>
      <c r="Q26" s="180">
        <f t="shared" ca="1" si="13"/>
        <v>0</v>
      </c>
      <c r="R26" s="181">
        <f t="shared" ca="1" si="14"/>
        <v>361.65800000000002</v>
      </c>
      <c r="W26" s="46"/>
      <c r="X26" s="46">
        <v>26</v>
      </c>
    </row>
    <row r="27" spans="1:24">
      <c r="A27" s="61" t="s">
        <v>69</v>
      </c>
      <c r="B27" s="174">
        <f t="shared" ca="1" si="3"/>
        <v>679.49316799999997</v>
      </c>
      <c r="C27" s="179">
        <f t="shared" ca="1" si="4"/>
        <v>506.90190332799995</v>
      </c>
      <c r="D27" s="180">
        <f t="shared" ca="1" si="4"/>
        <v>163.28220827040002</v>
      </c>
      <c r="E27" s="180">
        <f t="shared" ca="1" si="4"/>
        <v>9.3090564016000013</v>
      </c>
      <c r="F27" s="181">
        <f t="shared" ca="1" si="4"/>
        <v>0</v>
      </c>
      <c r="G27" s="182">
        <f t="shared" ca="1" si="1"/>
        <v>374</v>
      </c>
      <c r="H27" s="182">
        <f t="shared" ca="1" si="2"/>
        <v>361.65800000000002</v>
      </c>
      <c r="I27" s="183">
        <f t="shared" ca="1" si="5"/>
        <v>270.76</v>
      </c>
      <c r="J27" s="180">
        <f t="shared" ca="1" si="6"/>
        <v>86.06</v>
      </c>
      <c r="K27" s="180">
        <f t="shared" ca="1" si="7"/>
        <v>4.84</v>
      </c>
      <c r="L27" s="180">
        <f t="shared" ca="1" si="8"/>
        <v>0</v>
      </c>
      <c r="M27" s="181">
        <f t="shared" ca="1" si="9"/>
        <v>361.65999999999997</v>
      </c>
      <c r="N27" s="179">
        <f t="shared" ca="1" si="10"/>
        <v>270.75850268207711</v>
      </c>
      <c r="O27" s="180">
        <f t="shared" ca="1" si="11"/>
        <v>86.059524083393256</v>
      </c>
      <c r="P27" s="180">
        <f t="shared" ca="1" si="12"/>
        <v>4.8399732345296691</v>
      </c>
      <c r="Q27" s="180">
        <f t="shared" ca="1" si="13"/>
        <v>0</v>
      </c>
      <c r="R27" s="181">
        <f t="shared" ca="1" si="14"/>
        <v>361.65800000000002</v>
      </c>
      <c r="W27" s="46"/>
      <c r="X27" s="46">
        <v>27</v>
      </c>
    </row>
    <row r="28" spans="1:24">
      <c r="A28" s="61" t="s">
        <v>70</v>
      </c>
      <c r="B28" s="174">
        <f t="shared" ca="1" si="3"/>
        <v>679.49316799999997</v>
      </c>
      <c r="C28" s="179">
        <f t="shared" ca="1" si="4"/>
        <v>506.90190332799995</v>
      </c>
      <c r="D28" s="180">
        <f t="shared" ca="1" si="4"/>
        <v>163.28220827040002</v>
      </c>
      <c r="E28" s="180">
        <f t="shared" ca="1" si="4"/>
        <v>9.3090564016000013</v>
      </c>
      <c r="F28" s="181">
        <f t="shared" ca="1" si="4"/>
        <v>0</v>
      </c>
      <c r="G28" s="182">
        <f t="shared" ca="1" si="1"/>
        <v>374</v>
      </c>
      <c r="H28" s="182">
        <f t="shared" ca="1" si="2"/>
        <v>361.65800000000002</v>
      </c>
      <c r="I28" s="183">
        <f t="shared" ca="1" si="5"/>
        <v>270.76</v>
      </c>
      <c r="J28" s="180">
        <f t="shared" ca="1" si="6"/>
        <v>86.06</v>
      </c>
      <c r="K28" s="180">
        <f t="shared" ca="1" si="7"/>
        <v>4.84</v>
      </c>
      <c r="L28" s="180">
        <f t="shared" ca="1" si="8"/>
        <v>0</v>
      </c>
      <c r="M28" s="181">
        <f t="shared" ca="1" si="9"/>
        <v>361.65999999999997</v>
      </c>
      <c r="N28" s="179">
        <f t="shared" ca="1" si="10"/>
        <v>270.75850268207711</v>
      </c>
      <c r="O28" s="180">
        <f t="shared" ca="1" si="11"/>
        <v>86.059524083393256</v>
      </c>
      <c r="P28" s="180">
        <f t="shared" ca="1" si="12"/>
        <v>4.8399732345296691</v>
      </c>
      <c r="Q28" s="180">
        <f t="shared" ca="1" si="13"/>
        <v>0</v>
      </c>
      <c r="R28" s="181">
        <f t="shared" ca="1" si="14"/>
        <v>361.65800000000002</v>
      </c>
      <c r="W28" s="46"/>
      <c r="X28" s="46">
        <v>28</v>
      </c>
    </row>
    <row r="29" spans="1:24">
      <c r="A29" s="61" t="s">
        <v>71</v>
      </c>
      <c r="B29" s="174">
        <f t="shared" ca="1" si="3"/>
        <v>679.49316799999997</v>
      </c>
      <c r="C29" s="179">
        <f t="shared" ca="1" si="4"/>
        <v>506.90190332799995</v>
      </c>
      <c r="D29" s="180">
        <f t="shared" ca="1" si="4"/>
        <v>163.28220827040002</v>
      </c>
      <c r="E29" s="180">
        <f t="shared" ca="1" si="4"/>
        <v>9.3090564016000013</v>
      </c>
      <c r="F29" s="181">
        <f t="shared" ca="1" si="4"/>
        <v>0</v>
      </c>
      <c r="G29" s="182">
        <f t="shared" ca="1" si="1"/>
        <v>374</v>
      </c>
      <c r="H29" s="182">
        <f t="shared" ca="1" si="2"/>
        <v>361.65800000000002</v>
      </c>
      <c r="I29" s="183">
        <f t="shared" ca="1" si="5"/>
        <v>270.76</v>
      </c>
      <c r="J29" s="180">
        <f t="shared" ca="1" si="6"/>
        <v>86.06</v>
      </c>
      <c r="K29" s="180">
        <f t="shared" ca="1" si="7"/>
        <v>4.84</v>
      </c>
      <c r="L29" s="180">
        <f t="shared" ca="1" si="8"/>
        <v>0</v>
      </c>
      <c r="M29" s="181">
        <f t="shared" ca="1" si="9"/>
        <v>361.65999999999997</v>
      </c>
      <c r="N29" s="179">
        <f t="shared" ca="1" si="10"/>
        <v>270.75850268207711</v>
      </c>
      <c r="O29" s="180">
        <f t="shared" ca="1" si="11"/>
        <v>86.059524083393256</v>
      </c>
      <c r="P29" s="180">
        <f t="shared" ca="1" si="12"/>
        <v>4.8399732345296691</v>
      </c>
      <c r="Q29" s="180">
        <f t="shared" ca="1" si="13"/>
        <v>0</v>
      </c>
      <c r="R29" s="181">
        <f t="shared" ca="1" si="14"/>
        <v>361.65800000000002</v>
      </c>
      <c r="W29" s="46"/>
      <c r="X29" s="46">
        <v>29</v>
      </c>
    </row>
    <row r="30" spans="1:24">
      <c r="A30" s="61" t="s">
        <v>72</v>
      </c>
      <c r="B30" s="174">
        <f t="shared" ca="1" si="3"/>
        <v>679.49316799999997</v>
      </c>
      <c r="C30" s="179">
        <f t="shared" ca="1" si="4"/>
        <v>506.90190332799995</v>
      </c>
      <c r="D30" s="180">
        <f t="shared" ca="1" si="4"/>
        <v>163.28220827040002</v>
      </c>
      <c r="E30" s="180">
        <f t="shared" ca="1" si="4"/>
        <v>9.3090564016000013</v>
      </c>
      <c r="F30" s="181">
        <f t="shared" ca="1" si="4"/>
        <v>0</v>
      </c>
      <c r="G30" s="182">
        <f t="shared" ca="1" si="1"/>
        <v>374</v>
      </c>
      <c r="H30" s="182">
        <f t="shared" ca="1" si="2"/>
        <v>361.65800000000002</v>
      </c>
      <c r="I30" s="183">
        <f t="shared" ca="1" si="5"/>
        <v>270.76</v>
      </c>
      <c r="J30" s="180">
        <f t="shared" ca="1" si="6"/>
        <v>86.06</v>
      </c>
      <c r="K30" s="180">
        <f t="shared" ca="1" si="7"/>
        <v>4.84</v>
      </c>
      <c r="L30" s="180">
        <f t="shared" ca="1" si="8"/>
        <v>0</v>
      </c>
      <c r="M30" s="181">
        <f t="shared" ca="1" si="9"/>
        <v>361.65999999999997</v>
      </c>
      <c r="N30" s="179">
        <f t="shared" ca="1" si="10"/>
        <v>270.75850268207711</v>
      </c>
      <c r="O30" s="180">
        <f t="shared" ca="1" si="11"/>
        <v>86.059524083393256</v>
      </c>
      <c r="P30" s="180">
        <f t="shared" ca="1" si="12"/>
        <v>4.8399732345296691</v>
      </c>
      <c r="Q30" s="180">
        <f t="shared" ca="1" si="13"/>
        <v>0</v>
      </c>
      <c r="R30" s="181">
        <f t="shared" ca="1" si="14"/>
        <v>361.65800000000002</v>
      </c>
      <c r="W30" s="46"/>
      <c r="X30" s="46">
        <v>30</v>
      </c>
    </row>
    <row r="31" spans="1:24">
      <c r="A31" s="61" t="s">
        <v>73</v>
      </c>
      <c r="B31" s="174">
        <f t="shared" ca="1" si="3"/>
        <v>679.49316799999997</v>
      </c>
      <c r="C31" s="179">
        <f t="shared" ca="1" si="4"/>
        <v>506.90190332799995</v>
      </c>
      <c r="D31" s="180">
        <f t="shared" ca="1" si="4"/>
        <v>163.28220827040002</v>
      </c>
      <c r="E31" s="180">
        <f t="shared" ca="1" si="4"/>
        <v>9.3090564016000013</v>
      </c>
      <c r="F31" s="181">
        <f t="shared" ca="1" si="4"/>
        <v>0</v>
      </c>
      <c r="G31" s="182">
        <f t="shared" ca="1" si="1"/>
        <v>374</v>
      </c>
      <c r="H31" s="182">
        <f t="shared" ca="1" si="2"/>
        <v>361.65800000000002</v>
      </c>
      <c r="I31" s="183">
        <f t="shared" ca="1" si="5"/>
        <v>270.76</v>
      </c>
      <c r="J31" s="180">
        <f t="shared" ca="1" si="6"/>
        <v>86.06</v>
      </c>
      <c r="K31" s="180">
        <f t="shared" ca="1" si="7"/>
        <v>4.84</v>
      </c>
      <c r="L31" s="180">
        <f t="shared" ca="1" si="8"/>
        <v>0</v>
      </c>
      <c r="M31" s="181">
        <f t="shared" ca="1" si="9"/>
        <v>361.65999999999997</v>
      </c>
      <c r="N31" s="179">
        <f t="shared" ca="1" si="10"/>
        <v>270.75850268207711</v>
      </c>
      <c r="O31" s="180">
        <f t="shared" ca="1" si="11"/>
        <v>86.059524083393256</v>
      </c>
      <c r="P31" s="180">
        <f t="shared" ca="1" si="12"/>
        <v>4.8399732345296691</v>
      </c>
      <c r="Q31" s="180">
        <f t="shared" ca="1" si="13"/>
        <v>0</v>
      </c>
      <c r="R31" s="181">
        <f t="shared" ca="1" si="14"/>
        <v>361.65800000000002</v>
      </c>
      <c r="W31" s="46"/>
      <c r="X31" s="46">
        <v>31</v>
      </c>
    </row>
    <row r="32" spans="1:24">
      <c r="A32" s="61" t="s">
        <v>74</v>
      </c>
      <c r="B32" s="174">
        <f t="shared" ca="1" si="3"/>
        <v>679.49316799999997</v>
      </c>
      <c r="C32" s="179">
        <f t="shared" ca="1" si="4"/>
        <v>506.90190332799995</v>
      </c>
      <c r="D32" s="180">
        <f t="shared" ca="1" si="4"/>
        <v>163.28220827040002</v>
      </c>
      <c r="E32" s="180">
        <f t="shared" ca="1" si="4"/>
        <v>9.3090564016000013</v>
      </c>
      <c r="F32" s="181">
        <f t="shared" ca="1" si="4"/>
        <v>0</v>
      </c>
      <c r="G32" s="182">
        <f t="shared" ca="1" si="1"/>
        <v>374</v>
      </c>
      <c r="H32" s="182">
        <f t="shared" ca="1" si="2"/>
        <v>361.65800000000002</v>
      </c>
      <c r="I32" s="183">
        <f t="shared" ca="1" si="5"/>
        <v>270.76</v>
      </c>
      <c r="J32" s="180">
        <f t="shared" ca="1" si="6"/>
        <v>86.06</v>
      </c>
      <c r="K32" s="180">
        <f t="shared" ca="1" si="7"/>
        <v>4.84</v>
      </c>
      <c r="L32" s="180">
        <f t="shared" ca="1" si="8"/>
        <v>0</v>
      </c>
      <c r="M32" s="181">
        <f t="shared" ca="1" si="9"/>
        <v>361.65999999999997</v>
      </c>
      <c r="N32" s="179">
        <f t="shared" ca="1" si="10"/>
        <v>270.75850268207711</v>
      </c>
      <c r="O32" s="180">
        <f t="shared" ca="1" si="11"/>
        <v>86.059524083393256</v>
      </c>
      <c r="P32" s="180">
        <f t="shared" ca="1" si="12"/>
        <v>4.8399732345296691</v>
      </c>
      <c r="Q32" s="180">
        <f t="shared" ca="1" si="13"/>
        <v>0</v>
      </c>
      <c r="R32" s="181">
        <f t="shared" ca="1" si="14"/>
        <v>361.65800000000002</v>
      </c>
      <c r="W32" s="46"/>
      <c r="X32" s="46">
        <v>32</v>
      </c>
    </row>
    <row r="33" spans="1:24">
      <c r="A33" s="61" t="s">
        <v>75</v>
      </c>
      <c r="B33" s="174">
        <f t="shared" ca="1" si="3"/>
        <v>679.49316799999997</v>
      </c>
      <c r="C33" s="179">
        <f t="shared" ca="1" si="4"/>
        <v>506.90190332799995</v>
      </c>
      <c r="D33" s="180">
        <f t="shared" ca="1" si="4"/>
        <v>163.28220827040002</v>
      </c>
      <c r="E33" s="180">
        <f t="shared" ca="1" si="4"/>
        <v>9.3090564016000013</v>
      </c>
      <c r="F33" s="181">
        <f t="shared" ca="1" si="4"/>
        <v>0</v>
      </c>
      <c r="G33" s="182">
        <f t="shared" ca="1" si="1"/>
        <v>374</v>
      </c>
      <c r="H33" s="182">
        <f t="shared" ca="1" si="2"/>
        <v>361.65800000000002</v>
      </c>
      <c r="I33" s="183">
        <f t="shared" ca="1" si="5"/>
        <v>270.76</v>
      </c>
      <c r="J33" s="180">
        <f t="shared" ca="1" si="6"/>
        <v>86.06</v>
      </c>
      <c r="K33" s="180">
        <f t="shared" ca="1" si="7"/>
        <v>4.84</v>
      </c>
      <c r="L33" s="180">
        <f t="shared" ca="1" si="8"/>
        <v>0</v>
      </c>
      <c r="M33" s="181">
        <f t="shared" ca="1" si="9"/>
        <v>361.65999999999997</v>
      </c>
      <c r="N33" s="179">
        <f t="shared" ca="1" si="10"/>
        <v>270.75850268207711</v>
      </c>
      <c r="O33" s="180">
        <f t="shared" ca="1" si="11"/>
        <v>86.059524083393256</v>
      </c>
      <c r="P33" s="180">
        <f t="shared" ca="1" si="12"/>
        <v>4.8399732345296691</v>
      </c>
      <c r="Q33" s="180">
        <f t="shared" ca="1" si="13"/>
        <v>0</v>
      </c>
      <c r="R33" s="181">
        <f t="shared" ca="1" si="14"/>
        <v>361.65800000000002</v>
      </c>
      <c r="W33" s="46"/>
      <c r="X33" s="46">
        <v>33</v>
      </c>
    </row>
    <row r="34" spans="1:24">
      <c r="A34" s="61" t="s">
        <v>76</v>
      </c>
      <c r="B34" s="174">
        <f t="shared" ca="1" si="3"/>
        <v>679.49316799999997</v>
      </c>
      <c r="C34" s="179">
        <f t="shared" ca="1" si="4"/>
        <v>506.90190332799995</v>
      </c>
      <c r="D34" s="180">
        <f t="shared" ca="1" si="4"/>
        <v>163.28220827040002</v>
      </c>
      <c r="E34" s="180">
        <f t="shared" ca="1" si="4"/>
        <v>9.3090564016000013</v>
      </c>
      <c r="F34" s="181">
        <f t="shared" ca="1" si="4"/>
        <v>0</v>
      </c>
      <c r="G34" s="182">
        <f t="shared" ca="1" si="1"/>
        <v>374</v>
      </c>
      <c r="H34" s="182">
        <f t="shared" ca="1" si="2"/>
        <v>361.65800000000002</v>
      </c>
      <c r="I34" s="183">
        <f t="shared" ca="1" si="5"/>
        <v>270.76</v>
      </c>
      <c r="J34" s="180">
        <f t="shared" ca="1" si="6"/>
        <v>86.06</v>
      </c>
      <c r="K34" s="180">
        <f t="shared" ca="1" si="7"/>
        <v>4.84</v>
      </c>
      <c r="L34" s="180">
        <f t="shared" ca="1" si="8"/>
        <v>0</v>
      </c>
      <c r="M34" s="181">
        <f t="shared" ca="1" si="9"/>
        <v>361.65999999999997</v>
      </c>
      <c r="N34" s="179">
        <f t="shared" ca="1" si="10"/>
        <v>270.75850268207711</v>
      </c>
      <c r="O34" s="180">
        <f t="shared" ca="1" si="11"/>
        <v>86.059524083393256</v>
      </c>
      <c r="P34" s="180">
        <f t="shared" ca="1" si="12"/>
        <v>4.8399732345296691</v>
      </c>
      <c r="Q34" s="180">
        <f t="shared" ca="1" si="13"/>
        <v>0</v>
      </c>
      <c r="R34" s="181">
        <f t="shared" ca="1" si="14"/>
        <v>361.65800000000002</v>
      </c>
      <c r="W34" s="46"/>
      <c r="X34" s="46">
        <v>34</v>
      </c>
    </row>
    <row r="35" spans="1:24">
      <c r="A35" s="61" t="s">
        <v>77</v>
      </c>
      <c r="B35" s="174">
        <f t="shared" ca="1" si="3"/>
        <v>679.49316799999997</v>
      </c>
      <c r="C35" s="179">
        <f t="shared" ca="1" si="4"/>
        <v>506.90190332799995</v>
      </c>
      <c r="D35" s="180">
        <f t="shared" ca="1" si="4"/>
        <v>163.28220827040002</v>
      </c>
      <c r="E35" s="180">
        <f t="shared" ca="1" si="4"/>
        <v>9.3090564016000013</v>
      </c>
      <c r="F35" s="181">
        <f t="shared" ca="1" si="4"/>
        <v>0</v>
      </c>
      <c r="G35" s="182">
        <f t="shared" ca="1" si="1"/>
        <v>374</v>
      </c>
      <c r="H35" s="182">
        <f t="shared" ca="1" si="2"/>
        <v>361.65800000000002</v>
      </c>
      <c r="I35" s="183">
        <f t="shared" ca="1" si="5"/>
        <v>270.76</v>
      </c>
      <c r="J35" s="180">
        <f t="shared" ca="1" si="6"/>
        <v>86.06</v>
      </c>
      <c r="K35" s="180">
        <f t="shared" ca="1" si="7"/>
        <v>4.84</v>
      </c>
      <c r="L35" s="180">
        <f t="shared" ca="1" si="8"/>
        <v>0</v>
      </c>
      <c r="M35" s="181">
        <f t="shared" ca="1" si="9"/>
        <v>361.65999999999997</v>
      </c>
      <c r="N35" s="179">
        <f t="shared" ca="1" si="10"/>
        <v>270.75850268207711</v>
      </c>
      <c r="O35" s="180">
        <f t="shared" ca="1" si="11"/>
        <v>86.059524083393256</v>
      </c>
      <c r="P35" s="180">
        <f t="shared" ca="1" si="12"/>
        <v>4.8399732345296691</v>
      </c>
      <c r="Q35" s="180">
        <f t="shared" ca="1" si="13"/>
        <v>0</v>
      </c>
      <c r="R35" s="181">
        <f t="shared" ca="1" si="14"/>
        <v>361.65800000000002</v>
      </c>
      <c r="W35" s="46"/>
      <c r="X35" s="46">
        <v>35</v>
      </c>
    </row>
    <row r="36" spans="1:24">
      <c r="A36" s="61" t="s">
        <v>78</v>
      </c>
      <c r="B36" s="174">
        <f t="shared" ca="1" si="3"/>
        <v>679.49316799999997</v>
      </c>
      <c r="C36" s="179">
        <f t="shared" ref="C36:F67" ca="1" si="15">$B36*C$1/100</f>
        <v>506.90190332799995</v>
      </c>
      <c r="D36" s="180">
        <f t="shared" ca="1" si="15"/>
        <v>163.28220827040002</v>
      </c>
      <c r="E36" s="180">
        <f t="shared" ca="1" si="15"/>
        <v>9.3090564016000013</v>
      </c>
      <c r="F36" s="181">
        <f t="shared" ca="1" si="15"/>
        <v>0</v>
      </c>
      <c r="G36" s="182">
        <f t="shared" ca="1" si="1"/>
        <v>374</v>
      </c>
      <c r="H36" s="182">
        <f t="shared" ca="1" si="2"/>
        <v>361.65800000000002</v>
      </c>
      <c r="I36" s="183">
        <f t="shared" ca="1" si="5"/>
        <v>270.76</v>
      </c>
      <c r="J36" s="180">
        <f t="shared" ca="1" si="6"/>
        <v>86.06</v>
      </c>
      <c r="K36" s="180">
        <f t="shared" ca="1" si="7"/>
        <v>4.84</v>
      </c>
      <c r="L36" s="180">
        <f t="shared" ca="1" si="8"/>
        <v>0</v>
      </c>
      <c r="M36" s="181">
        <f t="shared" ca="1" si="9"/>
        <v>361.65999999999997</v>
      </c>
      <c r="N36" s="179">
        <f t="shared" ca="1" si="10"/>
        <v>270.75850268207711</v>
      </c>
      <c r="O36" s="180">
        <f t="shared" ca="1" si="11"/>
        <v>86.059524083393256</v>
      </c>
      <c r="P36" s="180">
        <f t="shared" ca="1" si="12"/>
        <v>4.8399732345296691</v>
      </c>
      <c r="Q36" s="180">
        <f t="shared" ca="1" si="13"/>
        <v>0</v>
      </c>
      <c r="R36" s="181">
        <f t="shared" ca="1" si="14"/>
        <v>361.65800000000002</v>
      </c>
      <c r="W36" s="46"/>
      <c r="X36" s="46">
        <v>36</v>
      </c>
    </row>
    <row r="37" spans="1:24">
      <c r="A37" s="61" t="s">
        <v>79</v>
      </c>
      <c r="B37" s="174">
        <f t="shared" ca="1" si="3"/>
        <v>679.49316799999997</v>
      </c>
      <c r="C37" s="179">
        <f t="shared" ca="1" si="15"/>
        <v>506.90190332799995</v>
      </c>
      <c r="D37" s="180">
        <f t="shared" ca="1" si="15"/>
        <v>163.28220827040002</v>
      </c>
      <c r="E37" s="180">
        <f t="shared" ca="1" si="15"/>
        <v>9.3090564016000013</v>
      </c>
      <c r="F37" s="181">
        <f t="shared" ca="1" si="15"/>
        <v>0</v>
      </c>
      <c r="G37" s="182">
        <f t="shared" ca="1" si="1"/>
        <v>374</v>
      </c>
      <c r="H37" s="182">
        <f t="shared" ca="1" si="2"/>
        <v>361.65800000000002</v>
      </c>
      <c r="I37" s="183">
        <f t="shared" ca="1" si="5"/>
        <v>270.76</v>
      </c>
      <c r="J37" s="180">
        <f t="shared" ca="1" si="6"/>
        <v>86.06</v>
      </c>
      <c r="K37" s="180">
        <f t="shared" ca="1" si="7"/>
        <v>4.84</v>
      </c>
      <c r="L37" s="180">
        <f t="shared" ca="1" si="8"/>
        <v>0</v>
      </c>
      <c r="M37" s="181">
        <f t="shared" ca="1" si="9"/>
        <v>361.65999999999997</v>
      </c>
      <c r="N37" s="179">
        <f t="shared" ca="1" si="10"/>
        <v>270.75850268207711</v>
      </c>
      <c r="O37" s="180">
        <f t="shared" ca="1" si="11"/>
        <v>86.059524083393256</v>
      </c>
      <c r="P37" s="180">
        <f t="shared" ca="1" si="12"/>
        <v>4.8399732345296691</v>
      </c>
      <c r="Q37" s="180">
        <f t="shared" ca="1" si="13"/>
        <v>0</v>
      </c>
      <c r="R37" s="181">
        <f t="shared" ca="1" si="14"/>
        <v>361.65800000000002</v>
      </c>
      <c r="W37" s="46"/>
      <c r="X37" s="46">
        <v>37</v>
      </c>
    </row>
    <row r="38" spans="1:24">
      <c r="A38" s="61" t="s">
        <v>80</v>
      </c>
      <c r="B38" s="174">
        <f t="shared" ca="1" si="3"/>
        <v>679.49316799999997</v>
      </c>
      <c r="C38" s="179">
        <f t="shared" ca="1" si="15"/>
        <v>506.90190332799995</v>
      </c>
      <c r="D38" s="180">
        <f t="shared" ca="1" si="15"/>
        <v>163.28220827040002</v>
      </c>
      <c r="E38" s="180">
        <f t="shared" ca="1" si="15"/>
        <v>9.3090564016000013</v>
      </c>
      <c r="F38" s="181">
        <f t="shared" ca="1" si="15"/>
        <v>0</v>
      </c>
      <c r="G38" s="182">
        <f t="shared" ca="1" si="1"/>
        <v>374</v>
      </c>
      <c r="H38" s="182">
        <f t="shared" ca="1" si="2"/>
        <v>361.65800000000002</v>
      </c>
      <c r="I38" s="183">
        <f t="shared" ca="1" si="5"/>
        <v>270.76</v>
      </c>
      <c r="J38" s="180">
        <f t="shared" ca="1" si="6"/>
        <v>86.06</v>
      </c>
      <c r="K38" s="180">
        <f t="shared" ca="1" si="7"/>
        <v>4.84</v>
      </c>
      <c r="L38" s="180">
        <f t="shared" ca="1" si="8"/>
        <v>0</v>
      </c>
      <c r="M38" s="181">
        <f t="shared" ca="1" si="9"/>
        <v>361.65999999999997</v>
      </c>
      <c r="N38" s="179">
        <f t="shared" ca="1" si="10"/>
        <v>270.75850268207711</v>
      </c>
      <c r="O38" s="180">
        <f t="shared" ca="1" si="11"/>
        <v>86.059524083393256</v>
      </c>
      <c r="P38" s="180">
        <f t="shared" ca="1" si="12"/>
        <v>4.8399732345296691</v>
      </c>
      <c r="Q38" s="180">
        <f t="shared" ca="1" si="13"/>
        <v>0</v>
      </c>
      <c r="R38" s="181">
        <f t="shared" ca="1" si="14"/>
        <v>361.65800000000002</v>
      </c>
      <c r="W38" s="46"/>
      <c r="X38" s="46">
        <v>38</v>
      </c>
    </row>
    <row r="39" spans="1:24">
      <c r="A39" s="61" t="s">
        <v>81</v>
      </c>
      <c r="B39" s="174">
        <f t="shared" ca="1" si="3"/>
        <v>679.49316799999997</v>
      </c>
      <c r="C39" s="179">
        <f t="shared" ca="1" si="15"/>
        <v>506.90190332799995</v>
      </c>
      <c r="D39" s="180">
        <f t="shared" ca="1" si="15"/>
        <v>163.28220827040002</v>
      </c>
      <c r="E39" s="180">
        <f t="shared" ca="1" si="15"/>
        <v>9.3090564016000013</v>
      </c>
      <c r="F39" s="181">
        <f t="shared" ca="1" si="15"/>
        <v>0</v>
      </c>
      <c r="G39" s="182">
        <f t="shared" ca="1" si="1"/>
        <v>374</v>
      </c>
      <c r="H39" s="182">
        <f t="shared" ca="1" si="2"/>
        <v>361.65800000000002</v>
      </c>
      <c r="I39" s="183">
        <f t="shared" ca="1" si="5"/>
        <v>270.76</v>
      </c>
      <c r="J39" s="180">
        <f t="shared" ca="1" si="6"/>
        <v>86.06</v>
      </c>
      <c r="K39" s="180">
        <f t="shared" ca="1" si="7"/>
        <v>4.84</v>
      </c>
      <c r="L39" s="180">
        <f t="shared" ca="1" si="8"/>
        <v>0</v>
      </c>
      <c r="M39" s="181">
        <f t="shared" ca="1" si="9"/>
        <v>361.65999999999997</v>
      </c>
      <c r="N39" s="179">
        <f t="shared" ca="1" si="10"/>
        <v>270.75850268207711</v>
      </c>
      <c r="O39" s="180">
        <f t="shared" ca="1" si="11"/>
        <v>86.059524083393256</v>
      </c>
      <c r="P39" s="180">
        <f t="shared" ca="1" si="12"/>
        <v>4.8399732345296691</v>
      </c>
      <c r="Q39" s="180">
        <f t="shared" ca="1" si="13"/>
        <v>0</v>
      </c>
      <c r="R39" s="181">
        <f t="shared" ca="1" si="14"/>
        <v>361.65800000000002</v>
      </c>
      <c r="W39" s="46"/>
      <c r="X39" s="46">
        <v>39</v>
      </c>
    </row>
    <row r="40" spans="1:24">
      <c r="A40" s="61" t="s">
        <v>82</v>
      </c>
      <c r="B40" s="174">
        <f t="shared" ca="1" si="3"/>
        <v>679.49316799999997</v>
      </c>
      <c r="C40" s="179">
        <f t="shared" ca="1" si="15"/>
        <v>506.90190332799995</v>
      </c>
      <c r="D40" s="180">
        <f t="shared" ca="1" si="15"/>
        <v>163.28220827040002</v>
      </c>
      <c r="E40" s="180">
        <f t="shared" ca="1" si="15"/>
        <v>9.3090564016000013</v>
      </c>
      <c r="F40" s="181">
        <f t="shared" ca="1" si="15"/>
        <v>0</v>
      </c>
      <c r="G40" s="182">
        <f t="shared" ca="1" si="1"/>
        <v>374</v>
      </c>
      <c r="H40" s="182">
        <f t="shared" ca="1" si="2"/>
        <v>361.65800000000002</v>
      </c>
      <c r="I40" s="183">
        <f t="shared" ca="1" si="5"/>
        <v>270.76</v>
      </c>
      <c r="J40" s="180">
        <f t="shared" ca="1" si="6"/>
        <v>86.06</v>
      </c>
      <c r="K40" s="180">
        <f t="shared" ca="1" si="7"/>
        <v>4.84</v>
      </c>
      <c r="L40" s="180">
        <f t="shared" ca="1" si="8"/>
        <v>0</v>
      </c>
      <c r="M40" s="181">
        <f t="shared" ca="1" si="9"/>
        <v>361.65999999999997</v>
      </c>
      <c r="N40" s="179">
        <f t="shared" ca="1" si="10"/>
        <v>270.75850268207711</v>
      </c>
      <c r="O40" s="180">
        <f t="shared" ca="1" si="11"/>
        <v>86.059524083393256</v>
      </c>
      <c r="P40" s="180">
        <f t="shared" ca="1" si="12"/>
        <v>4.8399732345296691</v>
      </c>
      <c r="Q40" s="180">
        <f t="shared" ca="1" si="13"/>
        <v>0</v>
      </c>
      <c r="R40" s="181">
        <f t="shared" ca="1" si="14"/>
        <v>361.65800000000002</v>
      </c>
      <c r="W40" s="46"/>
      <c r="X40" s="46">
        <v>40</v>
      </c>
    </row>
    <row r="41" spans="1:24">
      <c r="A41" s="61" t="s">
        <v>83</v>
      </c>
      <c r="B41" s="174">
        <f t="shared" ca="1" si="3"/>
        <v>679.49316799999997</v>
      </c>
      <c r="C41" s="179">
        <f t="shared" ca="1" si="15"/>
        <v>506.90190332799995</v>
      </c>
      <c r="D41" s="180">
        <f t="shared" ca="1" si="15"/>
        <v>163.28220827040002</v>
      </c>
      <c r="E41" s="180">
        <f t="shared" ca="1" si="15"/>
        <v>9.3090564016000013</v>
      </c>
      <c r="F41" s="181">
        <f t="shared" ca="1" si="15"/>
        <v>0</v>
      </c>
      <c r="G41" s="182">
        <f t="shared" ca="1" si="1"/>
        <v>374</v>
      </c>
      <c r="H41" s="182">
        <f t="shared" ca="1" si="2"/>
        <v>361.65800000000002</v>
      </c>
      <c r="I41" s="183">
        <f t="shared" ca="1" si="5"/>
        <v>270.76</v>
      </c>
      <c r="J41" s="180">
        <f t="shared" ca="1" si="6"/>
        <v>86.06</v>
      </c>
      <c r="K41" s="180">
        <f t="shared" ca="1" si="7"/>
        <v>4.84</v>
      </c>
      <c r="L41" s="180">
        <f t="shared" ca="1" si="8"/>
        <v>0</v>
      </c>
      <c r="M41" s="181">
        <f t="shared" ca="1" si="9"/>
        <v>361.65999999999997</v>
      </c>
      <c r="N41" s="179">
        <f t="shared" ca="1" si="10"/>
        <v>270.75850268207711</v>
      </c>
      <c r="O41" s="180">
        <f t="shared" ca="1" si="11"/>
        <v>86.059524083393256</v>
      </c>
      <c r="P41" s="180">
        <f t="shared" ca="1" si="12"/>
        <v>4.8399732345296691</v>
      </c>
      <c r="Q41" s="180">
        <f t="shared" ca="1" si="13"/>
        <v>0</v>
      </c>
      <c r="R41" s="181">
        <f t="shared" ca="1" si="14"/>
        <v>361.65800000000002</v>
      </c>
      <c r="W41" s="46"/>
      <c r="X41" s="46">
        <v>41</v>
      </c>
    </row>
    <row r="42" spans="1:24">
      <c r="A42" s="61" t="s">
        <v>84</v>
      </c>
      <c r="B42" s="174">
        <f t="shared" ca="1" si="3"/>
        <v>679.49316799999997</v>
      </c>
      <c r="C42" s="179">
        <f t="shared" ca="1" si="15"/>
        <v>506.90190332799995</v>
      </c>
      <c r="D42" s="180">
        <f t="shared" ca="1" si="15"/>
        <v>163.28220827040002</v>
      </c>
      <c r="E42" s="180">
        <f t="shared" ca="1" si="15"/>
        <v>9.3090564016000013</v>
      </c>
      <c r="F42" s="181">
        <f t="shared" ca="1" si="15"/>
        <v>0</v>
      </c>
      <c r="G42" s="182">
        <f t="shared" ca="1" si="1"/>
        <v>374</v>
      </c>
      <c r="H42" s="182">
        <f t="shared" ca="1" si="2"/>
        <v>361.65800000000002</v>
      </c>
      <c r="I42" s="183">
        <f t="shared" ca="1" si="5"/>
        <v>270.76</v>
      </c>
      <c r="J42" s="180">
        <f t="shared" ca="1" si="6"/>
        <v>86.06</v>
      </c>
      <c r="K42" s="180">
        <f t="shared" ca="1" si="7"/>
        <v>4.84</v>
      </c>
      <c r="L42" s="180">
        <f t="shared" ca="1" si="8"/>
        <v>0</v>
      </c>
      <c r="M42" s="181">
        <f t="shared" ca="1" si="9"/>
        <v>361.65999999999997</v>
      </c>
      <c r="N42" s="179">
        <f t="shared" ca="1" si="10"/>
        <v>270.75850268207711</v>
      </c>
      <c r="O42" s="180">
        <f t="shared" ca="1" si="11"/>
        <v>86.059524083393256</v>
      </c>
      <c r="P42" s="180">
        <f t="shared" ca="1" si="12"/>
        <v>4.8399732345296691</v>
      </c>
      <c r="Q42" s="180">
        <f t="shared" ca="1" si="13"/>
        <v>0</v>
      </c>
      <c r="R42" s="181">
        <f t="shared" ca="1" si="14"/>
        <v>361.65800000000002</v>
      </c>
      <c r="W42" s="46"/>
      <c r="X42" s="46">
        <v>42</v>
      </c>
    </row>
    <row r="43" spans="1:24">
      <c r="A43" s="61" t="s">
        <v>85</v>
      </c>
      <c r="B43" s="174">
        <f t="shared" ca="1" si="3"/>
        <v>679.49316799999997</v>
      </c>
      <c r="C43" s="179">
        <f t="shared" ca="1" si="15"/>
        <v>506.90190332799995</v>
      </c>
      <c r="D43" s="180">
        <f t="shared" ca="1" si="15"/>
        <v>163.28220827040002</v>
      </c>
      <c r="E43" s="180">
        <f t="shared" ca="1" si="15"/>
        <v>9.3090564016000013</v>
      </c>
      <c r="F43" s="181">
        <f t="shared" ca="1" si="15"/>
        <v>0</v>
      </c>
      <c r="G43" s="182">
        <f t="shared" ca="1" si="1"/>
        <v>374</v>
      </c>
      <c r="H43" s="182">
        <f t="shared" ca="1" si="2"/>
        <v>361.65800000000002</v>
      </c>
      <c r="I43" s="183">
        <f t="shared" ca="1" si="5"/>
        <v>270.76</v>
      </c>
      <c r="J43" s="180">
        <f t="shared" ca="1" si="6"/>
        <v>86.06</v>
      </c>
      <c r="K43" s="180">
        <f t="shared" ca="1" si="7"/>
        <v>4.84</v>
      </c>
      <c r="L43" s="180">
        <f t="shared" ca="1" si="8"/>
        <v>0</v>
      </c>
      <c r="M43" s="181">
        <f t="shared" ca="1" si="9"/>
        <v>361.65999999999997</v>
      </c>
      <c r="N43" s="179">
        <f t="shared" ca="1" si="10"/>
        <v>270.75850268207711</v>
      </c>
      <c r="O43" s="180">
        <f t="shared" ca="1" si="11"/>
        <v>86.059524083393256</v>
      </c>
      <c r="P43" s="180">
        <f t="shared" ca="1" si="12"/>
        <v>4.8399732345296691</v>
      </c>
      <c r="Q43" s="180">
        <f t="shared" ca="1" si="13"/>
        <v>0</v>
      </c>
      <c r="R43" s="181">
        <f t="shared" ca="1" si="14"/>
        <v>361.65800000000002</v>
      </c>
      <c r="W43" s="46"/>
      <c r="X43" s="46">
        <v>43</v>
      </c>
    </row>
    <row r="44" spans="1:24">
      <c r="A44" s="61" t="s">
        <v>86</v>
      </c>
      <c r="B44" s="174">
        <f t="shared" ca="1" si="3"/>
        <v>679.49316799999997</v>
      </c>
      <c r="C44" s="179">
        <f t="shared" ca="1" si="15"/>
        <v>506.90190332799995</v>
      </c>
      <c r="D44" s="180">
        <f t="shared" ca="1" si="15"/>
        <v>163.28220827040002</v>
      </c>
      <c r="E44" s="180">
        <f t="shared" ca="1" si="15"/>
        <v>9.3090564016000013</v>
      </c>
      <c r="F44" s="181">
        <f t="shared" ca="1" si="15"/>
        <v>0</v>
      </c>
      <c r="G44" s="182">
        <f t="shared" ca="1" si="1"/>
        <v>374</v>
      </c>
      <c r="H44" s="182">
        <f t="shared" ca="1" si="2"/>
        <v>361.65800000000002</v>
      </c>
      <c r="I44" s="183">
        <f t="shared" ca="1" si="5"/>
        <v>270.76</v>
      </c>
      <c r="J44" s="180">
        <f t="shared" ca="1" si="6"/>
        <v>86.06</v>
      </c>
      <c r="K44" s="180">
        <f t="shared" ca="1" si="7"/>
        <v>4.84</v>
      </c>
      <c r="L44" s="180">
        <f t="shared" ca="1" si="8"/>
        <v>0</v>
      </c>
      <c r="M44" s="181">
        <f t="shared" ca="1" si="9"/>
        <v>361.65999999999997</v>
      </c>
      <c r="N44" s="179">
        <f t="shared" ca="1" si="10"/>
        <v>270.75850268207711</v>
      </c>
      <c r="O44" s="180">
        <f t="shared" ca="1" si="11"/>
        <v>86.059524083393256</v>
      </c>
      <c r="P44" s="180">
        <f t="shared" ca="1" si="12"/>
        <v>4.8399732345296691</v>
      </c>
      <c r="Q44" s="180">
        <f t="shared" ca="1" si="13"/>
        <v>0</v>
      </c>
      <c r="R44" s="181">
        <f t="shared" ca="1" si="14"/>
        <v>361.65800000000002</v>
      </c>
      <c r="W44" s="46"/>
      <c r="X44" s="46">
        <v>44</v>
      </c>
    </row>
    <row r="45" spans="1:24">
      <c r="A45" s="61" t="s">
        <v>87</v>
      </c>
      <c r="B45" s="174">
        <f t="shared" ca="1" si="3"/>
        <v>679.49316799999997</v>
      </c>
      <c r="C45" s="179">
        <f t="shared" ca="1" si="15"/>
        <v>506.90190332799995</v>
      </c>
      <c r="D45" s="180">
        <f t="shared" ca="1" si="15"/>
        <v>163.28220827040002</v>
      </c>
      <c r="E45" s="180">
        <f t="shared" ca="1" si="15"/>
        <v>9.3090564016000013</v>
      </c>
      <c r="F45" s="181">
        <f t="shared" ca="1" si="15"/>
        <v>0</v>
      </c>
      <c r="G45" s="182">
        <f t="shared" ca="1" si="1"/>
        <v>374</v>
      </c>
      <c r="H45" s="182">
        <f t="shared" ca="1" si="2"/>
        <v>361.65800000000002</v>
      </c>
      <c r="I45" s="183">
        <f t="shared" ca="1" si="5"/>
        <v>270.76</v>
      </c>
      <c r="J45" s="180">
        <f t="shared" ca="1" si="6"/>
        <v>86.06</v>
      </c>
      <c r="K45" s="180">
        <f t="shared" ca="1" si="7"/>
        <v>4.84</v>
      </c>
      <c r="L45" s="180">
        <f t="shared" ca="1" si="8"/>
        <v>0</v>
      </c>
      <c r="M45" s="181">
        <f t="shared" ca="1" si="9"/>
        <v>361.65999999999997</v>
      </c>
      <c r="N45" s="179">
        <f t="shared" ca="1" si="10"/>
        <v>270.75850268207711</v>
      </c>
      <c r="O45" s="180">
        <f t="shared" ca="1" si="11"/>
        <v>86.059524083393256</v>
      </c>
      <c r="P45" s="180">
        <f t="shared" ca="1" si="12"/>
        <v>4.8399732345296691</v>
      </c>
      <c r="Q45" s="180">
        <f t="shared" ca="1" si="13"/>
        <v>0</v>
      </c>
      <c r="R45" s="181">
        <f t="shared" ca="1" si="14"/>
        <v>361.65800000000002</v>
      </c>
      <c r="W45" s="46"/>
      <c r="X45" s="46">
        <v>45</v>
      </c>
    </row>
    <row r="46" spans="1:24">
      <c r="A46" s="61" t="s">
        <v>88</v>
      </c>
      <c r="B46" s="174">
        <f t="shared" ca="1" si="3"/>
        <v>679.49316799999997</v>
      </c>
      <c r="C46" s="179">
        <f t="shared" ca="1" si="15"/>
        <v>506.90190332799995</v>
      </c>
      <c r="D46" s="180">
        <f t="shared" ca="1" si="15"/>
        <v>163.28220827040002</v>
      </c>
      <c r="E46" s="180">
        <f t="shared" ca="1" si="15"/>
        <v>9.3090564016000013</v>
      </c>
      <c r="F46" s="181">
        <f t="shared" ca="1" si="15"/>
        <v>0</v>
      </c>
      <c r="G46" s="182">
        <f t="shared" ca="1" si="1"/>
        <v>374</v>
      </c>
      <c r="H46" s="182">
        <f t="shared" ca="1" si="2"/>
        <v>361.65800000000002</v>
      </c>
      <c r="I46" s="183">
        <f t="shared" ca="1" si="5"/>
        <v>270.76</v>
      </c>
      <c r="J46" s="180">
        <f t="shared" ca="1" si="6"/>
        <v>86.06</v>
      </c>
      <c r="K46" s="180">
        <f t="shared" ca="1" si="7"/>
        <v>4.84</v>
      </c>
      <c r="L46" s="180">
        <f t="shared" ca="1" si="8"/>
        <v>0</v>
      </c>
      <c r="M46" s="181">
        <f t="shared" ca="1" si="9"/>
        <v>361.65999999999997</v>
      </c>
      <c r="N46" s="179">
        <f t="shared" ca="1" si="10"/>
        <v>270.75850268207711</v>
      </c>
      <c r="O46" s="180">
        <f t="shared" ca="1" si="11"/>
        <v>86.059524083393256</v>
      </c>
      <c r="P46" s="180">
        <f t="shared" ca="1" si="12"/>
        <v>4.8399732345296691</v>
      </c>
      <c r="Q46" s="180">
        <f t="shared" ca="1" si="13"/>
        <v>0</v>
      </c>
      <c r="R46" s="181">
        <f t="shared" ca="1" si="14"/>
        <v>361.65800000000002</v>
      </c>
      <c r="W46" s="46"/>
      <c r="X46" s="46">
        <v>46</v>
      </c>
    </row>
    <row r="47" spans="1:24">
      <c r="A47" s="61" t="s">
        <v>89</v>
      </c>
      <c r="B47" s="174">
        <f t="shared" ca="1" si="3"/>
        <v>679.49316799999997</v>
      </c>
      <c r="C47" s="179">
        <f t="shared" ca="1" si="15"/>
        <v>506.90190332799995</v>
      </c>
      <c r="D47" s="180">
        <f t="shared" ca="1" si="15"/>
        <v>163.28220827040002</v>
      </c>
      <c r="E47" s="180">
        <f t="shared" ca="1" si="15"/>
        <v>9.3090564016000013</v>
      </c>
      <c r="F47" s="181">
        <f t="shared" ca="1" si="15"/>
        <v>0</v>
      </c>
      <c r="G47" s="182">
        <f t="shared" ca="1" si="1"/>
        <v>374</v>
      </c>
      <c r="H47" s="182">
        <f t="shared" ca="1" si="2"/>
        <v>361.65800000000002</v>
      </c>
      <c r="I47" s="183">
        <f t="shared" ca="1" si="5"/>
        <v>270.76</v>
      </c>
      <c r="J47" s="180">
        <f t="shared" ca="1" si="6"/>
        <v>86.06</v>
      </c>
      <c r="K47" s="180">
        <f t="shared" ca="1" si="7"/>
        <v>4.84</v>
      </c>
      <c r="L47" s="180">
        <f t="shared" ca="1" si="8"/>
        <v>0</v>
      </c>
      <c r="M47" s="181">
        <f t="shared" ca="1" si="9"/>
        <v>361.65999999999997</v>
      </c>
      <c r="N47" s="179">
        <f t="shared" ca="1" si="10"/>
        <v>270.75850268207711</v>
      </c>
      <c r="O47" s="180">
        <f t="shared" ca="1" si="11"/>
        <v>86.059524083393256</v>
      </c>
      <c r="P47" s="180">
        <f t="shared" ca="1" si="12"/>
        <v>4.8399732345296691</v>
      </c>
      <c r="Q47" s="180">
        <f t="shared" ca="1" si="13"/>
        <v>0</v>
      </c>
      <c r="R47" s="181">
        <f t="shared" ca="1" si="14"/>
        <v>361.65800000000002</v>
      </c>
      <c r="W47" s="46"/>
      <c r="X47" s="46">
        <v>47</v>
      </c>
    </row>
    <row r="48" spans="1:24">
      <c r="A48" s="61" t="s">
        <v>90</v>
      </c>
      <c r="B48" s="174">
        <f t="shared" ca="1" si="3"/>
        <v>679.49316799999997</v>
      </c>
      <c r="C48" s="179">
        <f t="shared" ca="1" si="15"/>
        <v>506.90190332799995</v>
      </c>
      <c r="D48" s="180">
        <f t="shared" ca="1" si="15"/>
        <v>163.28220827040002</v>
      </c>
      <c r="E48" s="180">
        <f t="shared" ca="1" si="15"/>
        <v>9.3090564016000013</v>
      </c>
      <c r="F48" s="181">
        <f t="shared" ca="1" si="15"/>
        <v>0</v>
      </c>
      <c r="G48" s="182">
        <f t="shared" ca="1" si="1"/>
        <v>374</v>
      </c>
      <c r="H48" s="182">
        <f t="shared" ca="1" si="2"/>
        <v>361.65800000000002</v>
      </c>
      <c r="I48" s="183">
        <f t="shared" ca="1" si="5"/>
        <v>270.76</v>
      </c>
      <c r="J48" s="180">
        <f t="shared" ca="1" si="6"/>
        <v>86.06</v>
      </c>
      <c r="K48" s="180">
        <f t="shared" ca="1" si="7"/>
        <v>4.84</v>
      </c>
      <c r="L48" s="180">
        <f t="shared" ca="1" si="8"/>
        <v>0</v>
      </c>
      <c r="M48" s="181">
        <f t="shared" ca="1" si="9"/>
        <v>361.65999999999997</v>
      </c>
      <c r="N48" s="179">
        <f t="shared" ca="1" si="10"/>
        <v>270.75850268207711</v>
      </c>
      <c r="O48" s="180">
        <f t="shared" ca="1" si="11"/>
        <v>86.059524083393256</v>
      </c>
      <c r="P48" s="180">
        <f t="shared" ca="1" si="12"/>
        <v>4.8399732345296691</v>
      </c>
      <c r="Q48" s="180">
        <f t="shared" ca="1" si="13"/>
        <v>0</v>
      </c>
      <c r="R48" s="181">
        <f t="shared" ca="1" si="14"/>
        <v>361.65800000000002</v>
      </c>
      <c r="W48" s="46"/>
      <c r="X48" s="46">
        <v>48</v>
      </c>
    </row>
    <row r="49" spans="1:24">
      <c r="A49" s="61" t="s">
        <v>91</v>
      </c>
      <c r="B49" s="174">
        <f t="shared" ca="1" si="3"/>
        <v>679.49316799999997</v>
      </c>
      <c r="C49" s="179">
        <f t="shared" ca="1" si="15"/>
        <v>506.90190332799995</v>
      </c>
      <c r="D49" s="180">
        <f t="shared" ca="1" si="15"/>
        <v>163.28220827040002</v>
      </c>
      <c r="E49" s="180">
        <f t="shared" ca="1" si="15"/>
        <v>9.3090564016000013</v>
      </c>
      <c r="F49" s="181">
        <f t="shared" ca="1" si="15"/>
        <v>0</v>
      </c>
      <c r="G49" s="182">
        <f t="shared" ca="1" si="1"/>
        <v>374</v>
      </c>
      <c r="H49" s="182">
        <f t="shared" ca="1" si="2"/>
        <v>361.65800000000002</v>
      </c>
      <c r="I49" s="183">
        <f t="shared" ca="1" si="5"/>
        <v>270.76</v>
      </c>
      <c r="J49" s="180">
        <f t="shared" ca="1" si="6"/>
        <v>86.06</v>
      </c>
      <c r="K49" s="180">
        <f t="shared" ca="1" si="7"/>
        <v>4.84</v>
      </c>
      <c r="L49" s="180">
        <f t="shared" ca="1" si="8"/>
        <v>0</v>
      </c>
      <c r="M49" s="181">
        <f t="shared" ca="1" si="9"/>
        <v>361.65999999999997</v>
      </c>
      <c r="N49" s="179">
        <f t="shared" ca="1" si="10"/>
        <v>270.75850268207711</v>
      </c>
      <c r="O49" s="180">
        <f t="shared" ca="1" si="11"/>
        <v>86.059524083393256</v>
      </c>
      <c r="P49" s="180">
        <f t="shared" ca="1" si="12"/>
        <v>4.8399732345296691</v>
      </c>
      <c r="Q49" s="180">
        <f t="shared" ca="1" si="13"/>
        <v>0</v>
      </c>
      <c r="R49" s="181">
        <f t="shared" ca="1" si="14"/>
        <v>361.65800000000002</v>
      </c>
      <c r="W49" s="46"/>
      <c r="X49" s="46">
        <v>49</v>
      </c>
    </row>
    <row r="50" spans="1:24">
      <c r="A50" s="61" t="s">
        <v>92</v>
      </c>
      <c r="B50" s="174">
        <f t="shared" ca="1" si="3"/>
        <v>679.49316799999997</v>
      </c>
      <c r="C50" s="179">
        <f t="shared" ca="1" si="15"/>
        <v>506.90190332799995</v>
      </c>
      <c r="D50" s="180">
        <f t="shared" ca="1" si="15"/>
        <v>163.28220827040002</v>
      </c>
      <c r="E50" s="180">
        <f t="shared" ca="1" si="15"/>
        <v>9.3090564016000013</v>
      </c>
      <c r="F50" s="181">
        <f t="shared" ca="1" si="15"/>
        <v>0</v>
      </c>
      <c r="G50" s="182">
        <f t="shared" ca="1" si="1"/>
        <v>374</v>
      </c>
      <c r="H50" s="182">
        <f t="shared" ca="1" si="2"/>
        <v>361.65800000000002</v>
      </c>
      <c r="I50" s="183">
        <f t="shared" ca="1" si="5"/>
        <v>270.76</v>
      </c>
      <c r="J50" s="180">
        <f t="shared" ca="1" si="6"/>
        <v>86.06</v>
      </c>
      <c r="K50" s="180">
        <f t="shared" ca="1" si="7"/>
        <v>4.84</v>
      </c>
      <c r="L50" s="180">
        <f t="shared" ca="1" si="8"/>
        <v>0</v>
      </c>
      <c r="M50" s="181">
        <f t="shared" ca="1" si="9"/>
        <v>361.65999999999997</v>
      </c>
      <c r="N50" s="179">
        <f t="shared" ca="1" si="10"/>
        <v>270.75850268207711</v>
      </c>
      <c r="O50" s="180">
        <f t="shared" ca="1" si="11"/>
        <v>86.059524083393256</v>
      </c>
      <c r="P50" s="180">
        <f t="shared" ca="1" si="12"/>
        <v>4.8399732345296691</v>
      </c>
      <c r="Q50" s="180">
        <f t="shared" ca="1" si="13"/>
        <v>0</v>
      </c>
      <c r="R50" s="181">
        <f t="shared" ca="1" si="14"/>
        <v>361.65800000000002</v>
      </c>
      <c r="W50" s="46"/>
      <c r="X50" s="46">
        <v>50</v>
      </c>
    </row>
    <row r="51" spans="1:24">
      <c r="A51" s="61" t="s">
        <v>93</v>
      </c>
      <c r="B51" s="174">
        <f t="shared" ca="1" si="3"/>
        <v>679.49316799999997</v>
      </c>
      <c r="C51" s="179">
        <f t="shared" ca="1" si="15"/>
        <v>506.90190332799995</v>
      </c>
      <c r="D51" s="180">
        <f t="shared" ca="1" si="15"/>
        <v>163.28220827040002</v>
      </c>
      <c r="E51" s="180">
        <f t="shared" ca="1" si="15"/>
        <v>9.3090564016000013</v>
      </c>
      <c r="F51" s="181">
        <f t="shared" ca="1" si="15"/>
        <v>0</v>
      </c>
      <c r="G51" s="182">
        <f t="shared" ca="1" si="1"/>
        <v>374</v>
      </c>
      <c r="H51" s="182">
        <f t="shared" ca="1" si="2"/>
        <v>361.65800000000002</v>
      </c>
      <c r="I51" s="183">
        <f t="shared" ca="1" si="5"/>
        <v>270.76</v>
      </c>
      <c r="J51" s="180">
        <f t="shared" ca="1" si="6"/>
        <v>86.06</v>
      </c>
      <c r="K51" s="180">
        <f t="shared" ca="1" si="7"/>
        <v>4.84</v>
      </c>
      <c r="L51" s="180">
        <f t="shared" ca="1" si="8"/>
        <v>0</v>
      </c>
      <c r="M51" s="181">
        <f t="shared" ca="1" si="9"/>
        <v>361.65999999999997</v>
      </c>
      <c r="N51" s="179">
        <f t="shared" ca="1" si="10"/>
        <v>270.75850268207711</v>
      </c>
      <c r="O51" s="180">
        <f t="shared" ca="1" si="11"/>
        <v>86.059524083393256</v>
      </c>
      <c r="P51" s="180">
        <f t="shared" ca="1" si="12"/>
        <v>4.8399732345296691</v>
      </c>
      <c r="Q51" s="180">
        <f t="shared" ca="1" si="13"/>
        <v>0</v>
      </c>
      <c r="R51" s="181">
        <f t="shared" ca="1" si="14"/>
        <v>361.65800000000002</v>
      </c>
      <c r="W51" s="46"/>
      <c r="X51" s="46">
        <v>51</v>
      </c>
    </row>
    <row r="52" spans="1:24">
      <c r="A52" s="61" t="s">
        <v>94</v>
      </c>
      <c r="B52" s="174">
        <f t="shared" ca="1" si="3"/>
        <v>679.49316799999997</v>
      </c>
      <c r="C52" s="179">
        <f t="shared" ca="1" si="15"/>
        <v>506.90190332799995</v>
      </c>
      <c r="D52" s="180">
        <f t="shared" ca="1" si="15"/>
        <v>163.28220827040002</v>
      </c>
      <c r="E52" s="180">
        <f t="shared" ca="1" si="15"/>
        <v>9.3090564016000013</v>
      </c>
      <c r="F52" s="181">
        <f t="shared" ca="1" si="15"/>
        <v>0</v>
      </c>
      <c r="G52" s="182">
        <f t="shared" ca="1" si="1"/>
        <v>374</v>
      </c>
      <c r="H52" s="182">
        <f t="shared" ca="1" si="2"/>
        <v>361.65800000000002</v>
      </c>
      <c r="I52" s="183">
        <f t="shared" ca="1" si="5"/>
        <v>270.76</v>
      </c>
      <c r="J52" s="180">
        <f t="shared" ca="1" si="6"/>
        <v>86.06</v>
      </c>
      <c r="K52" s="180">
        <f t="shared" ca="1" si="7"/>
        <v>4.84</v>
      </c>
      <c r="L52" s="180">
        <f t="shared" ca="1" si="8"/>
        <v>0</v>
      </c>
      <c r="M52" s="181">
        <f t="shared" ca="1" si="9"/>
        <v>361.65999999999997</v>
      </c>
      <c r="N52" s="179">
        <f t="shared" ca="1" si="10"/>
        <v>270.75850268207711</v>
      </c>
      <c r="O52" s="180">
        <f t="shared" ca="1" si="11"/>
        <v>86.059524083393256</v>
      </c>
      <c r="P52" s="180">
        <f t="shared" ca="1" si="12"/>
        <v>4.8399732345296691</v>
      </c>
      <c r="Q52" s="180">
        <f t="shared" ca="1" si="13"/>
        <v>0</v>
      </c>
      <c r="R52" s="181">
        <f t="shared" ca="1" si="14"/>
        <v>361.65800000000002</v>
      </c>
      <c r="W52" s="46"/>
      <c r="X52" s="46">
        <v>52</v>
      </c>
    </row>
    <row r="53" spans="1:24">
      <c r="A53" s="61" t="s">
        <v>95</v>
      </c>
      <c r="B53" s="174">
        <f t="shared" ca="1" si="3"/>
        <v>679.49316799999997</v>
      </c>
      <c r="C53" s="179">
        <f t="shared" ca="1" si="15"/>
        <v>506.90190332799995</v>
      </c>
      <c r="D53" s="180">
        <f t="shared" ca="1" si="15"/>
        <v>163.28220827040002</v>
      </c>
      <c r="E53" s="180">
        <f t="shared" ca="1" si="15"/>
        <v>9.3090564016000013</v>
      </c>
      <c r="F53" s="181">
        <f t="shared" ca="1" si="15"/>
        <v>0</v>
      </c>
      <c r="G53" s="182">
        <f t="shared" ca="1" si="1"/>
        <v>374</v>
      </c>
      <c r="H53" s="182">
        <f t="shared" ca="1" si="2"/>
        <v>361.65800000000002</v>
      </c>
      <c r="I53" s="183">
        <f t="shared" ca="1" si="5"/>
        <v>270.76</v>
      </c>
      <c r="J53" s="180">
        <f t="shared" ca="1" si="6"/>
        <v>86.06</v>
      </c>
      <c r="K53" s="180">
        <f t="shared" ca="1" si="7"/>
        <v>4.84</v>
      </c>
      <c r="L53" s="180">
        <f t="shared" ca="1" si="8"/>
        <v>0</v>
      </c>
      <c r="M53" s="181">
        <f t="shared" ca="1" si="9"/>
        <v>361.65999999999997</v>
      </c>
      <c r="N53" s="179">
        <f t="shared" ca="1" si="10"/>
        <v>270.75850268207711</v>
      </c>
      <c r="O53" s="180">
        <f t="shared" ca="1" si="11"/>
        <v>86.059524083393256</v>
      </c>
      <c r="P53" s="180">
        <f t="shared" ca="1" si="12"/>
        <v>4.8399732345296691</v>
      </c>
      <c r="Q53" s="180">
        <f t="shared" ca="1" si="13"/>
        <v>0</v>
      </c>
      <c r="R53" s="181">
        <f t="shared" ca="1" si="14"/>
        <v>361.65800000000002</v>
      </c>
      <c r="W53" s="46"/>
      <c r="X53" s="46">
        <v>53</v>
      </c>
    </row>
    <row r="54" spans="1:24">
      <c r="A54" s="61" t="s">
        <v>96</v>
      </c>
      <c r="B54" s="174">
        <f t="shared" ca="1" si="3"/>
        <v>679.49316799999997</v>
      </c>
      <c r="C54" s="179">
        <f t="shared" ca="1" si="15"/>
        <v>506.90190332799995</v>
      </c>
      <c r="D54" s="180">
        <f t="shared" ca="1" si="15"/>
        <v>163.28220827040002</v>
      </c>
      <c r="E54" s="180">
        <f t="shared" ca="1" si="15"/>
        <v>9.3090564016000013</v>
      </c>
      <c r="F54" s="181">
        <f t="shared" ca="1" si="15"/>
        <v>0</v>
      </c>
      <c r="G54" s="182">
        <f t="shared" ca="1" si="1"/>
        <v>374</v>
      </c>
      <c r="H54" s="182">
        <f t="shared" ca="1" si="2"/>
        <v>361.65800000000002</v>
      </c>
      <c r="I54" s="183">
        <f t="shared" ca="1" si="5"/>
        <v>270.76</v>
      </c>
      <c r="J54" s="180">
        <f t="shared" ca="1" si="6"/>
        <v>86.06</v>
      </c>
      <c r="K54" s="180">
        <f t="shared" ca="1" si="7"/>
        <v>4.84</v>
      </c>
      <c r="L54" s="180">
        <f t="shared" ca="1" si="8"/>
        <v>0</v>
      </c>
      <c r="M54" s="181">
        <f t="shared" ca="1" si="9"/>
        <v>361.65999999999997</v>
      </c>
      <c r="N54" s="179">
        <f t="shared" ca="1" si="10"/>
        <v>270.75850268207711</v>
      </c>
      <c r="O54" s="180">
        <f t="shared" ca="1" si="11"/>
        <v>86.059524083393256</v>
      </c>
      <c r="P54" s="180">
        <f t="shared" ca="1" si="12"/>
        <v>4.8399732345296691</v>
      </c>
      <c r="Q54" s="180">
        <f t="shared" ca="1" si="13"/>
        <v>0</v>
      </c>
      <c r="R54" s="181">
        <f t="shared" ca="1" si="14"/>
        <v>361.65800000000002</v>
      </c>
      <c r="W54" s="46"/>
      <c r="X54" s="46">
        <v>54</v>
      </c>
    </row>
    <row r="55" spans="1:24">
      <c r="A55" s="61" t="s">
        <v>97</v>
      </c>
      <c r="B55" s="174">
        <f t="shared" ca="1" si="3"/>
        <v>679.49316799999997</v>
      </c>
      <c r="C55" s="179">
        <f t="shared" ca="1" si="15"/>
        <v>506.90190332799995</v>
      </c>
      <c r="D55" s="180">
        <f t="shared" ca="1" si="15"/>
        <v>163.28220827040002</v>
      </c>
      <c r="E55" s="180">
        <f t="shared" ca="1" si="15"/>
        <v>9.3090564016000013</v>
      </c>
      <c r="F55" s="181">
        <f t="shared" ca="1" si="15"/>
        <v>0</v>
      </c>
      <c r="G55" s="182">
        <f t="shared" ca="1" si="1"/>
        <v>374</v>
      </c>
      <c r="H55" s="182">
        <f t="shared" ca="1" si="2"/>
        <v>361.65800000000002</v>
      </c>
      <c r="I55" s="183">
        <f t="shared" ca="1" si="5"/>
        <v>270.76</v>
      </c>
      <c r="J55" s="180">
        <f t="shared" ca="1" si="6"/>
        <v>86.06</v>
      </c>
      <c r="K55" s="180">
        <f t="shared" ca="1" si="7"/>
        <v>4.84</v>
      </c>
      <c r="L55" s="180">
        <f t="shared" ca="1" si="8"/>
        <v>0</v>
      </c>
      <c r="M55" s="181">
        <f t="shared" ca="1" si="9"/>
        <v>361.65999999999997</v>
      </c>
      <c r="N55" s="179">
        <f t="shared" ca="1" si="10"/>
        <v>270.75850268207711</v>
      </c>
      <c r="O55" s="180">
        <f t="shared" ca="1" si="11"/>
        <v>86.059524083393256</v>
      </c>
      <c r="P55" s="180">
        <f t="shared" ca="1" si="12"/>
        <v>4.8399732345296691</v>
      </c>
      <c r="Q55" s="180">
        <f t="shared" ca="1" si="13"/>
        <v>0</v>
      </c>
      <c r="R55" s="181">
        <f t="shared" ca="1" si="14"/>
        <v>361.65800000000002</v>
      </c>
      <c r="W55" s="46"/>
      <c r="X55" s="46">
        <v>55</v>
      </c>
    </row>
    <row r="56" spans="1:24">
      <c r="A56" s="61" t="s">
        <v>98</v>
      </c>
      <c r="B56" s="174">
        <f t="shared" ca="1" si="3"/>
        <v>679.49316799999997</v>
      </c>
      <c r="C56" s="179">
        <f t="shared" ca="1" si="15"/>
        <v>506.90190332799995</v>
      </c>
      <c r="D56" s="180">
        <f t="shared" ca="1" si="15"/>
        <v>163.28220827040002</v>
      </c>
      <c r="E56" s="180">
        <f t="shared" ca="1" si="15"/>
        <v>9.3090564016000013</v>
      </c>
      <c r="F56" s="181">
        <f t="shared" ca="1" si="15"/>
        <v>0</v>
      </c>
      <c r="G56" s="182">
        <f t="shared" ca="1" si="1"/>
        <v>374</v>
      </c>
      <c r="H56" s="182">
        <f t="shared" ca="1" si="2"/>
        <v>361.65800000000002</v>
      </c>
      <c r="I56" s="183">
        <f t="shared" ca="1" si="5"/>
        <v>270.76</v>
      </c>
      <c r="J56" s="180">
        <f t="shared" ca="1" si="6"/>
        <v>86.06</v>
      </c>
      <c r="K56" s="180">
        <f t="shared" ca="1" si="7"/>
        <v>4.84</v>
      </c>
      <c r="L56" s="180">
        <f t="shared" ca="1" si="8"/>
        <v>0</v>
      </c>
      <c r="M56" s="181">
        <f t="shared" ca="1" si="9"/>
        <v>361.65999999999997</v>
      </c>
      <c r="N56" s="179">
        <f t="shared" ca="1" si="10"/>
        <v>270.75850268207711</v>
      </c>
      <c r="O56" s="180">
        <f t="shared" ca="1" si="11"/>
        <v>86.059524083393256</v>
      </c>
      <c r="P56" s="180">
        <f t="shared" ca="1" si="12"/>
        <v>4.8399732345296691</v>
      </c>
      <c r="Q56" s="180">
        <f t="shared" ca="1" si="13"/>
        <v>0</v>
      </c>
      <c r="R56" s="181">
        <f t="shared" ca="1" si="14"/>
        <v>361.65800000000002</v>
      </c>
      <c r="W56" s="46"/>
      <c r="X56" s="46">
        <v>56</v>
      </c>
    </row>
    <row r="57" spans="1:24">
      <c r="A57" s="61" t="s">
        <v>99</v>
      </c>
      <c r="B57" s="174">
        <f t="shared" ca="1" si="3"/>
        <v>679.49316799999997</v>
      </c>
      <c r="C57" s="179">
        <f t="shared" ca="1" si="15"/>
        <v>506.90190332799995</v>
      </c>
      <c r="D57" s="180">
        <f t="shared" ca="1" si="15"/>
        <v>163.28220827040002</v>
      </c>
      <c r="E57" s="180">
        <f t="shared" ca="1" si="15"/>
        <v>9.3090564016000013</v>
      </c>
      <c r="F57" s="181">
        <f t="shared" ca="1" si="15"/>
        <v>0</v>
      </c>
      <c r="G57" s="182">
        <f t="shared" ca="1" si="1"/>
        <v>374</v>
      </c>
      <c r="H57" s="182">
        <f t="shared" ca="1" si="2"/>
        <v>361.65800000000002</v>
      </c>
      <c r="I57" s="183">
        <f t="shared" ca="1" si="5"/>
        <v>270.76</v>
      </c>
      <c r="J57" s="180">
        <f t="shared" ca="1" si="6"/>
        <v>86.06</v>
      </c>
      <c r="K57" s="180">
        <f t="shared" ca="1" si="7"/>
        <v>4.84</v>
      </c>
      <c r="L57" s="180">
        <f t="shared" ca="1" si="8"/>
        <v>0</v>
      </c>
      <c r="M57" s="181">
        <f t="shared" ca="1" si="9"/>
        <v>361.65999999999997</v>
      </c>
      <c r="N57" s="179">
        <f t="shared" ca="1" si="10"/>
        <v>270.75850268207711</v>
      </c>
      <c r="O57" s="180">
        <f t="shared" ca="1" si="11"/>
        <v>86.059524083393256</v>
      </c>
      <c r="P57" s="180">
        <f t="shared" ca="1" si="12"/>
        <v>4.8399732345296691</v>
      </c>
      <c r="Q57" s="180">
        <f t="shared" ca="1" si="13"/>
        <v>0</v>
      </c>
      <c r="R57" s="181">
        <f t="shared" ca="1" si="14"/>
        <v>361.65800000000002</v>
      </c>
      <c r="W57" s="46"/>
      <c r="X57" s="46">
        <v>57</v>
      </c>
    </row>
    <row r="58" spans="1:24">
      <c r="A58" s="61" t="s">
        <v>100</v>
      </c>
      <c r="B58" s="174">
        <f t="shared" ca="1" si="3"/>
        <v>679.49316799999997</v>
      </c>
      <c r="C58" s="179">
        <f t="shared" ca="1" si="15"/>
        <v>506.90190332799995</v>
      </c>
      <c r="D58" s="180">
        <f t="shared" ca="1" si="15"/>
        <v>163.28220827040002</v>
      </c>
      <c r="E58" s="180">
        <f t="shared" ca="1" si="15"/>
        <v>9.3090564016000013</v>
      </c>
      <c r="F58" s="181">
        <f t="shared" ca="1" si="15"/>
        <v>0</v>
      </c>
      <c r="G58" s="182">
        <f t="shared" ca="1" si="1"/>
        <v>374</v>
      </c>
      <c r="H58" s="182">
        <f t="shared" ca="1" si="2"/>
        <v>361.65800000000002</v>
      </c>
      <c r="I58" s="183">
        <f t="shared" ca="1" si="5"/>
        <v>270.76</v>
      </c>
      <c r="J58" s="180">
        <f t="shared" ca="1" si="6"/>
        <v>86.06</v>
      </c>
      <c r="K58" s="180">
        <f t="shared" ca="1" si="7"/>
        <v>4.84</v>
      </c>
      <c r="L58" s="180">
        <f t="shared" ca="1" si="8"/>
        <v>0</v>
      </c>
      <c r="M58" s="181">
        <f t="shared" ca="1" si="9"/>
        <v>361.65999999999997</v>
      </c>
      <c r="N58" s="179">
        <f t="shared" ca="1" si="10"/>
        <v>270.75850268207711</v>
      </c>
      <c r="O58" s="180">
        <f t="shared" ca="1" si="11"/>
        <v>86.059524083393256</v>
      </c>
      <c r="P58" s="180">
        <f t="shared" ca="1" si="12"/>
        <v>4.8399732345296691</v>
      </c>
      <c r="Q58" s="180">
        <f t="shared" ca="1" si="13"/>
        <v>0</v>
      </c>
      <c r="R58" s="181">
        <f t="shared" ca="1" si="14"/>
        <v>361.65800000000002</v>
      </c>
      <c r="W58" s="46"/>
      <c r="X58" s="46">
        <v>58</v>
      </c>
    </row>
    <row r="59" spans="1:24">
      <c r="A59" s="61" t="s">
        <v>101</v>
      </c>
      <c r="B59" s="174">
        <f t="shared" ca="1" si="3"/>
        <v>679.49316799999997</v>
      </c>
      <c r="C59" s="179">
        <f t="shared" ca="1" si="15"/>
        <v>506.90190332799995</v>
      </c>
      <c r="D59" s="180">
        <f t="shared" ca="1" si="15"/>
        <v>163.28220827040002</v>
      </c>
      <c r="E59" s="180">
        <f t="shared" ca="1" si="15"/>
        <v>9.3090564016000013</v>
      </c>
      <c r="F59" s="181">
        <f t="shared" ca="1" si="15"/>
        <v>0</v>
      </c>
      <c r="G59" s="182">
        <f t="shared" ca="1" si="1"/>
        <v>374</v>
      </c>
      <c r="H59" s="182">
        <f t="shared" ca="1" si="2"/>
        <v>361.65800000000002</v>
      </c>
      <c r="I59" s="183">
        <f t="shared" ca="1" si="5"/>
        <v>270.76</v>
      </c>
      <c r="J59" s="180">
        <f t="shared" ca="1" si="6"/>
        <v>86.06</v>
      </c>
      <c r="K59" s="180">
        <f t="shared" ca="1" si="7"/>
        <v>4.84</v>
      </c>
      <c r="L59" s="180">
        <f t="shared" ca="1" si="8"/>
        <v>0</v>
      </c>
      <c r="M59" s="181">
        <f t="shared" ca="1" si="9"/>
        <v>361.65999999999997</v>
      </c>
      <c r="N59" s="179">
        <f t="shared" ca="1" si="10"/>
        <v>270.75850268207711</v>
      </c>
      <c r="O59" s="180">
        <f t="shared" ca="1" si="11"/>
        <v>86.059524083393256</v>
      </c>
      <c r="P59" s="180">
        <f t="shared" ca="1" si="12"/>
        <v>4.8399732345296691</v>
      </c>
      <c r="Q59" s="180">
        <f t="shared" ca="1" si="13"/>
        <v>0</v>
      </c>
      <c r="R59" s="181">
        <f t="shared" ca="1" si="14"/>
        <v>361.65800000000002</v>
      </c>
      <c r="W59" s="46"/>
      <c r="X59" s="46">
        <v>59</v>
      </c>
    </row>
    <row r="60" spans="1:24">
      <c r="A60" s="61" t="s">
        <v>102</v>
      </c>
      <c r="B60" s="174">
        <f t="shared" ca="1" si="3"/>
        <v>679.49316799999997</v>
      </c>
      <c r="C60" s="179">
        <f t="shared" ca="1" si="15"/>
        <v>506.90190332799995</v>
      </c>
      <c r="D60" s="180">
        <f t="shared" ca="1" si="15"/>
        <v>163.28220827040002</v>
      </c>
      <c r="E60" s="180">
        <f t="shared" ca="1" si="15"/>
        <v>9.3090564016000013</v>
      </c>
      <c r="F60" s="181">
        <f t="shared" ca="1" si="15"/>
        <v>0</v>
      </c>
      <c r="G60" s="182">
        <f t="shared" ca="1" si="1"/>
        <v>374</v>
      </c>
      <c r="H60" s="182">
        <f t="shared" ca="1" si="2"/>
        <v>361.65800000000002</v>
      </c>
      <c r="I60" s="183">
        <f t="shared" ca="1" si="5"/>
        <v>270.76</v>
      </c>
      <c r="J60" s="180">
        <f t="shared" ca="1" si="6"/>
        <v>86.06</v>
      </c>
      <c r="K60" s="180">
        <f t="shared" ca="1" si="7"/>
        <v>4.84</v>
      </c>
      <c r="L60" s="180">
        <f t="shared" ca="1" si="8"/>
        <v>0</v>
      </c>
      <c r="M60" s="181">
        <f t="shared" ca="1" si="9"/>
        <v>361.65999999999997</v>
      </c>
      <c r="N60" s="179">
        <f t="shared" ca="1" si="10"/>
        <v>270.75850268207711</v>
      </c>
      <c r="O60" s="180">
        <f t="shared" ca="1" si="11"/>
        <v>86.059524083393256</v>
      </c>
      <c r="P60" s="180">
        <f t="shared" ca="1" si="12"/>
        <v>4.8399732345296691</v>
      </c>
      <c r="Q60" s="180">
        <f t="shared" ca="1" si="13"/>
        <v>0</v>
      </c>
      <c r="R60" s="181">
        <f t="shared" ca="1" si="14"/>
        <v>361.65800000000002</v>
      </c>
      <c r="W60" s="46"/>
      <c r="X60" s="46">
        <v>60</v>
      </c>
    </row>
    <row r="61" spans="1:24">
      <c r="A61" s="61" t="s">
        <v>103</v>
      </c>
      <c r="B61" s="174">
        <f t="shared" ca="1" si="3"/>
        <v>679.49316799999997</v>
      </c>
      <c r="C61" s="179">
        <f t="shared" ca="1" si="15"/>
        <v>506.90190332799995</v>
      </c>
      <c r="D61" s="180">
        <f t="shared" ca="1" si="15"/>
        <v>163.28220827040002</v>
      </c>
      <c r="E61" s="180">
        <f t="shared" ca="1" si="15"/>
        <v>9.3090564016000013</v>
      </c>
      <c r="F61" s="181">
        <f t="shared" ca="1" si="15"/>
        <v>0</v>
      </c>
      <c r="G61" s="182">
        <f t="shared" ca="1" si="1"/>
        <v>374</v>
      </c>
      <c r="H61" s="182">
        <f t="shared" ca="1" si="2"/>
        <v>361.65800000000002</v>
      </c>
      <c r="I61" s="183">
        <f t="shared" ca="1" si="5"/>
        <v>270.76</v>
      </c>
      <c r="J61" s="180">
        <f t="shared" ca="1" si="6"/>
        <v>86.06</v>
      </c>
      <c r="K61" s="180">
        <f t="shared" ca="1" si="7"/>
        <v>4.84</v>
      </c>
      <c r="L61" s="180">
        <f t="shared" ca="1" si="8"/>
        <v>0</v>
      </c>
      <c r="M61" s="181">
        <f t="shared" ca="1" si="9"/>
        <v>361.65999999999997</v>
      </c>
      <c r="N61" s="179">
        <f t="shared" ca="1" si="10"/>
        <v>270.75850268207711</v>
      </c>
      <c r="O61" s="180">
        <f t="shared" ca="1" si="11"/>
        <v>86.059524083393256</v>
      </c>
      <c r="P61" s="180">
        <f t="shared" ca="1" si="12"/>
        <v>4.8399732345296691</v>
      </c>
      <c r="Q61" s="180">
        <f t="shared" ca="1" si="13"/>
        <v>0</v>
      </c>
      <c r="R61" s="181">
        <f t="shared" ca="1" si="14"/>
        <v>361.65800000000002</v>
      </c>
      <c r="W61" s="46"/>
      <c r="X61" s="46">
        <v>61</v>
      </c>
    </row>
    <row r="62" spans="1:24">
      <c r="A62" s="61" t="s">
        <v>104</v>
      </c>
      <c r="B62" s="174">
        <f t="shared" ca="1" si="3"/>
        <v>679.49316799999997</v>
      </c>
      <c r="C62" s="179">
        <f t="shared" ca="1" si="15"/>
        <v>506.90190332799995</v>
      </c>
      <c r="D62" s="180">
        <f t="shared" ca="1" si="15"/>
        <v>163.28220827040002</v>
      </c>
      <c r="E62" s="180">
        <f t="shared" ca="1" si="15"/>
        <v>9.3090564016000013</v>
      </c>
      <c r="F62" s="181">
        <f t="shared" ca="1" si="15"/>
        <v>0</v>
      </c>
      <c r="G62" s="182">
        <f t="shared" ca="1" si="1"/>
        <v>374</v>
      </c>
      <c r="H62" s="182">
        <f t="shared" ca="1" si="2"/>
        <v>361.65800000000002</v>
      </c>
      <c r="I62" s="183">
        <f t="shared" ca="1" si="5"/>
        <v>270.76</v>
      </c>
      <c r="J62" s="180">
        <f t="shared" ca="1" si="6"/>
        <v>86.06</v>
      </c>
      <c r="K62" s="180">
        <f t="shared" ca="1" si="7"/>
        <v>4.84</v>
      </c>
      <c r="L62" s="180">
        <f t="shared" ca="1" si="8"/>
        <v>0</v>
      </c>
      <c r="M62" s="181">
        <f t="shared" ca="1" si="9"/>
        <v>361.65999999999997</v>
      </c>
      <c r="N62" s="179">
        <f t="shared" ca="1" si="10"/>
        <v>270.75850268207711</v>
      </c>
      <c r="O62" s="180">
        <f t="shared" ca="1" si="11"/>
        <v>86.059524083393256</v>
      </c>
      <c r="P62" s="180">
        <f t="shared" ca="1" si="12"/>
        <v>4.8399732345296691</v>
      </c>
      <c r="Q62" s="180">
        <f t="shared" ca="1" si="13"/>
        <v>0</v>
      </c>
      <c r="R62" s="181">
        <f t="shared" ca="1" si="14"/>
        <v>361.65800000000002</v>
      </c>
      <c r="W62" s="46"/>
      <c r="X62" s="46">
        <v>62</v>
      </c>
    </row>
    <row r="63" spans="1:24">
      <c r="A63" s="61" t="s">
        <v>105</v>
      </c>
      <c r="B63" s="174">
        <f t="shared" ca="1" si="3"/>
        <v>679.49316799999997</v>
      </c>
      <c r="C63" s="179">
        <f t="shared" ca="1" si="15"/>
        <v>506.90190332799995</v>
      </c>
      <c r="D63" s="180">
        <f t="shared" ca="1" si="15"/>
        <v>163.28220827040002</v>
      </c>
      <c r="E63" s="180">
        <f t="shared" ca="1" si="15"/>
        <v>9.3090564016000013</v>
      </c>
      <c r="F63" s="181">
        <f t="shared" ca="1" si="15"/>
        <v>0</v>
      </c>
      <c r="G63" s="182">
        <f t="shared" ca="1" si="1"/>
        <v>374</v>
      </c>
      <c r="H63" s="182">
        <f t="shared" ca="1" si="2"/>
        <v>361.65800000000002</v>
      </c>
      <c r="I63" s="183">
        <f t="shared" ca="1" si="5"/>
        <v>270.76</v>
      </c>
      <c r="J63" s="180">
        <f t="shared" ca="1" si="6"/>
        <v>86.06</v>
      </c>
      <c r="K63" s="180">
        <f t="shared" ca="1" si="7"/>
        <v>4.84</v>
      </c>
      <c r="L63" s="180">
        <f t="shared" ca="1" si="8"/>
        <v>0</v>
      </c>
      <c r="M63" s="181">
        <f t="shared" ca="1" si="9"/>
        <v>361.65999999999997</v>
      </c>
      <c r="N63" s="179">
        <f t="shared" ca="1" si="10"/>
        <v>270.75850268207711</v>
      </c>
      <c r="O63" s="180">
        <f t="shared" ca="1" si="11"/>
        <v>86.059524083393256</v>
      </c>
      <c r="P63" s="180">
        <f t="shared" ca="1" si="12"/>
        <v>4.8399732345296691</v>
      </c>
      <c r="Q63" s="180">
        <f t="shared" ca="1" si="13"/>
        <v>0</v>
      </c>
      <c r="R63" s="181">
        <f t="shared" ca="1" si="14"/>
        <v>361.65800000000002</v>
      </c>
      <c r="W63" s="46"/>
      <c r="X63" s="46">
        <v>63</v>
      </c>
    </row>
    <row r="64" spans="1:24">
      <c r="A64" s="61" t="s">
        <v>106</v>
      </c>
      <c r="B64" s="174">
        <f t="shared" ca="1" si="3"/>
        <v>679.49316799999997</v>
      </c>
      <c r="C64" s="179">
        <f t="shared" ca="1" si="15"/>
        <v>506.90190332799995</v>
      </c>
      <c r="D64" s="180">
        <f t="shared" ca="1" si="15"/>
        <v>163.28220827040002</v>
      </c>
      <c r="E64" s="180">
        <f t="shared" ca="1" si="15"/>
        <v>9.3090564016000013</v>
      </c>
      <c r="F64" s="181">
        <f t="shared" ca="1" si="15"/>
        <v>0</v>
      </c>
      <c r="G64" s="182">
        <f t="shared" ca="1" si="1"/>
        <v>374</v>
      </c>
      <c r="H64" s="182">
        <f t="shared" ca="1" si="2"/>
        <v>361.65800000000002</v>
      </c>
      <c r="I64" s="183">
        <f t="shared" ca="1" si="5"/>
        <v>270.76</v>
      </c>
      <c r="J64" s="180">
        <f t="shared" ca="1" si="6"/>
        <v>86.06</v>
      </c>
      <c r="K64" s="180">
        <f t="shared" ca="1" si="7"/>
        <v>4.84</v>
      </c>
      <c r="L64" s="180">
        <f t="shared" ca="1" si="8"/>
        <v>0</v>
      </c>
      <c r="M64" s="181">
        <f t="shared" ca="1" si="9"/>
        <v>361.65999999999997</v>
      </c>
      <c r="N64" s="179">
        <f t="shared" ca="1" si="10"/>
        <v>270.75850268207711</v>
      </c>
      <c r="O64" s="180">
        <f t="shared" ca="1" si="11"/>
        <v>86.059524083393256</v>
      </c>
      <c r="P64" s="180">
        <f t="shared" ca="1" si="12"/>
        <v>4.8399732345296691</v>
      </c>
      <c r="Q64" s="180">
        <f t="shared" ca="1" si="13"/>
        <v>0</v>
      </c>
      <c r="R64" s="181">
        <f t="shared" ca="1" si="14"/>
        <v>361.65800000000002</v>
      </c>
      <c r="W64" s="46"/>
      <c r="X64" s="46">
        <v>64</v>
      </c>
    </row>
    <row r="65" spans="1:24">
      <c r="A65" s="61" t="s">
        <v>107</v>
      </c>
      <c r="B65" s="174">
        <f t="shared" ca="1" si="3"/>
        <v>679.49316799999997</v>
      </c>
      <c r="C65" s="179">
        <f t="shared" ca="1" si="15"/>
        <v>506.90190332799995</v>
      </c>
      <c r="D65" s="180">
        <f t="shared" ca="1" si="15"/>
        <v>163.28220827040002</v>
      </c>
      <c r="E65" s="180">
        <f t="shared" ca="1" si="15"/>
        <v>9.3090564016000013</v>
      </c>
      <c r="F65" s="181">
        <f t="shared" ca="1" si="15"/>
        <v>0</v>
      </c>
      <c r="G65" s="182">
        <f t="shared" ca="1" si="1"/>
        <v>374</v>
      </c>
      <c r="H65" s="182">
        <f t="shared" ca="1" si="2"/>
        <v>361.65800000000002</v>
      </c>
      <c r="I65" s="183">
        <f t="shared" ca="1" si="5"/>
        <v>270.76</v>
      </c>
      <c r="J65" s="180">
        <f t="shared" ca="1" si="6"/>
        <v>86.06</v>
      </c>
      <c r="K65" s="180">
        <f t="shared" ca="1" si="7"/>
        <v>4.84</v>
      </c>
      <c r="L65" s="180">
        <f t="shared" ca="1" si="8"/>
        <v>0</v>
      </c>
      <c r="M65" s="181">
        <f t="shared" ca="1" si="9"/>
        <v>361.65999999999997</v>
      </c>
      <c r="N65" s="179">
        <f t="shared" ca="1" si="10"/>
        <v>270.75850268207711</v>
      </c>
      <c r="O65" s="180">
        <f t="shared" ca="1" si="11"/>
        <v>86.059524083393256</v>
      </c>
      <c r="P65" s="180">
        <f t="shared" ca="1" si="12"/>
        <v>4.8399732345296691</v>
      </c>
      <c r="Q65" s="180">
        <f t="shared" ca="1" si="13"/>
        <v>0</v>
      </c>
      <c r="R65" s="181">
        <f t="shared" ca="1" si="14"/>
        <v>361.65800000000002</v>
      </c>
      <c r="W65" s="46"/>
      <c r="X65" s="46">
        <v>65</v>
      </c>
    </row>
    <row r="66" spans="1:24">
      <c r="A66" s="61" t="s">
        <v>108</v>
      </c>
      <c r="B66" s="174">
        <f t="shared" ca="1" si="3"/>
        <v>679.49316799999997</v>
      </c>
      <c r="C66" s="179">
        <f t="shared" ca="1" si="15"/>
        <v>506.90190332799995</v>
      </c>
      <c r="D66" s="180">
        <f t="shared" ca="1" si="15"/>
        <v>163.28220827040002</v>
      </c>
      <c r="E66" s="180">
        <f t="shared" ca="1" si="15"/>
        <v>9.3090564016000013</v>
      </c>
      <c r="F66" s="181">
        <f t="shared" ca="1" si="15"/>
        <v>0</v>
      </c>
      <c r="G66" s="182">
        <f t="shared" ca="1" si="1"/>
        <v>374</v>
      </c>
      <c r="H66" s="182">
        <f t="shared" ca="1" si="2"/>
        <v>361.65800000000002</v>
      </c>
      <c r="I66" s="183">
        <f t="shared" ca="1" si="5"/>
        <v>270.76</v>
      </c>
      <c r="J66" s="180">
        <f t="shared" ca="1" si="6"/>
        <v>86.06</v>
      </c>
      <c r="K66" s="180">
        <f t="shared" ca="1" si="7"/>
        <v>4.84</v>
      </c>
      <c r="L66" s="180">
        <f t="shared" ca="1" si="8"/>
        <v>0</v>
      </c>
      <c r="M66" s="181">
        <f t="shared" ca="1" si="9"/>
        <v>361.65999999999997</v>
      </c>
      <c r="N66" s="179">
        <f t="shared" ca="1" si="10"/>
        <v>270.75850268207711</v>
      </c>
      <c r="O66" s="180">
        <f t="shared" ca="1" si="11"/>
        <v>86.059524083393256</v>
      </c>
      <c r="P66" s="180">
        <f t="shared" ca="1" si="12"/>
        <v>4.8399732345296691</v>
      </c>
      <c r="Q66" s="180">
        <f t="shared" ca="1" si="13"/>
        <v>0</v>
      </c>
      <c r="R66" s="181">
        <f t="shared" ca="1" si="14"/>
        <v>361.65800000000002</v>
      </c>
      <c r="W66" s="46"/>
      <c r="X66" s="46">
        <v>66</v>
      </c>
    </row>
    <row r="67" spans="1:24">
      <c r="A67" s="61" t="s">
        <v>109</v>
      </c>
      <c r="B67" s="174">
        <f t="shared" ca="1" si="3"/>
        <v>679.49316799999997</v>
      </c>
      <c r="C67" s="179">
        <f t="shared" ca="1" si="15"/>
        <v>506.90190332799995</v>
      </c>
      <c r="D67" s="180">
        <f t="shared" ca="1" si="15"/>
        <v>163.28220827040002</v>
      </c>
      <c r="E67" s="180">
        <f t="shared" ca="1" si="15"/>
        <v>9.3090564016000013</v>
      </c>
      <c r="F67" s="181">
        <f t="shared" ca="1" si="15"/>
        <v>0</v>
      </c>
      <c r="G67" s="182">
        <f t="shared" ref="G67:G98" ca="1" si="16">INDIRECT("ISGS_exbus!" &amp; $V$3 &amp; X67)</f>
        <v>374</v>
      </c>
      <c r="H67" s="182">
        <f t="shared" ref="H67:H98" ca="1" si="17">INDIRECT("ISGS_Delhi_pp!" &amp; $V$3 &amp; X67)</f>
        <v>361.65800000000002</v>
      </c>
      <c r="I67" s="183">
        <f t="shared" ca="1" si="5"/>
        <v>270.76</v>
      </c>
      <c r="J67" s="180">
        <f t="shared" ca="1" si="6"/>
        <v>86.06</v>
      </c>
      <c r="K67" s="180">
        <f t="shared" ca="1" si="7"/>
        <v>4.84</v>
      </c>
      <c r="L67" s="180">
        <f t="shared" ca="1" si="8"/>
        <v>0</v>
      </c>
      <c r="M67" s="181">
        <f t="shared" ca="1" si="9"/>
        <v>361.65999999999997</v>
      </c>
      <c r="N67" s="179">
        <f t="shared" ca="1" si="10"/>
        <v>270.75850268207711</v>
      </c>
      <c r="O67" s="180">
        <f t="shared" ca="1" si="11"/>
        <v>86.059524083393256</v>
      </c>
      <c r="P67" s="180">
        <f t="shared" ca="1" si="12"/>
        <v>4.8399732345296691</v>
      </c>
      <c r="Q67" s="180">
        <f t="shared" ca="1" si="13"/>
        <v>0</v>
      </c>
      <c r="R67" s="181">
        <f t="shared" ca="1" si="14"/>
        <v>361.65800000000002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679.49316799999997</v>
      </c>
      <c r="C68" s="179">
        <f t="shared" ref="C68:F98" ca="1" si="19">$B68*C$1/100</f>
        <v>506.90190332799995</v>
      </c>
      <c r="D68" s="180">
        <f t="shared" ca="1" si="19"/>
        <v>163.28220827040002</v>
      </c>
      <c r="E68" s="180">
        <f t="shared" ca="1" si="19"/>
        <v>9.3090564016000013</v>
      </c>
      <c r="F68" s="181">
        <f t="shared" ca="1" si="19"/>
        <v>0</v>
      </c>
      <c r="G68" s="182">
        <f t="shared" ca="1" si="16"/>
        <v>374</v>
      </c>
      <c r="H68" s="182">
        <f t="shared" ca="1" si="17"/>
        <v>361.65800000000002</v>
      </c>
      <c r="I68" s="183">
        <f t="shared" ref="I68:I98" ca="1" si="20">INDIRECT("BRPL_EOD!" &amp; $V$3 &amp; X68)</f>
        <v>270.76</v>
      </c>
      <c r="J68" s="180">
        <f t="shared" ref="J68:J98" ca="1" si="21">INDIRECT("BYPL_EOD!" &amp; $V$3 &amp; X68)</f>
        <v>86.06</v>
      </c>
      <c r="K68" s="180">
        <f t="shared" ref="K68:K98" ca="1" si="22">INDIRECT("TPDDL_EOD!" &amp; $V$3 &amp; X68)</f>
        <v>4.84</v>
      </c>
      <c r="L68" s="180">
        <f t="shared" ref="L68:L98" ca="1" si="23">INDIRECT("NDMC_EOD!" &amp; $V$3 &amp; X68)</f>
        <v>0</v>
      </c>
      <c r="M68" s="181">
        <f t="shared" ref="M68:M98" ca="1" si="24">SUM(I68:L68)</f>
        <v>361.65999999999997</v>
      </c>
      <c r="N68" s="179">
        <f t="shared" ref="N68:N98" ca="1" si="25">INDIRECT("BRPL_ISGS_exbus!" &amp; $V$3 &amp; X68)</f>
        <v>270.75850268207711</v>
      </c>
      <c r="O68" s="180">
        <f t="shared" ref="O68:O98" ca="1" si="26">INDIRECT("BYPL_ISGS_exbus!" &amp; $V$3 &amp; X68)</f>
        <v>86.059524083393256</v>
      </c>
      <c r="P68" s="180">
        <f t="shared" ref="P68:P98" ca="1" si="27">INDIRECT("TPDDL_ISGS_exbus!" &amp; $V$3 &amp; X68)</f>
        <v>4.8399732345296691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361.65800000000002</v>
      </c>
      <c r="W68" s="46"/>
      <c r="X68" s="46">
        <v>68</v>
      </c>
    </row>
    <row r="69" spans="1:24">
      <c r="A69" s="61" t="s">
        <v>111</v>
      </c>
      <c r="B69" s="174">
        <f t="shared" ca="1" si="18"/>
        <v>679.49316799999997</v>
      </c>
      <c r="C69" s="179">
        <f t="shared" ca="1" si="19"/>
        <v>506.90190332799995</v>
      </c>
      <c r="D69" s="180">
        <f t="shared" ca="1" si="19"/>
        <v>163.28220827040002</v>
      </c>
      <c r="E69" s="180">
        <f t="shared" ca="1" si="19"/>
        <v>9.3090564016000013</v>
      </c>
      <c r="F69" s="181">
        <f t="shared" ca="1" si="19"/>
        <v>0</v>
      </c>
      <c r="G69" s="182">
        <f t="shared" ca="1" si="16"/>
        <v>374</v>
      </c>
      <c r="H69" s="182">
        <f t="shared" ca="1" si="17"/>
        <v>361.65800000000002</v>
      </c>
      <c r="I69" s="183">
        <f t="shared" ca="1" si="20"/>
        <v>270.76</v>
      </c>
      <c r="J69" s="180">
        <f t="shared" ca="1" si="21"/>
        <v>86.06</v>
      </c>
      <c r="K69" s="180">
        <f t="shared" ca="1" si="22"/>
        <v>4.84</v>
      </c>
      <c r="L69" s="180">
        <f t="shared" ca="1" si="23"/>
        <v>0</v>
      </c>
      <c r="M69" s="181">
        <f t="shared" ca="1" si="24"/>
        <v>361.65999999999997</v>
      </c>
      <c r="N69" s="179">
        <f t="shared" ca="1" si="25"/>
        <v>270.75850268207711</v>
      </c>
      <c r="O69" s="180">
        <f t="shared" ca="1" si="26"/>
        <v>86.059524083393256</v>
      </c>
      <c r="P69" s="180">
        <f t="shared" ca="1" si="27"/>
        <v>4.8399732345296691</v>
      </c>
      <c r="Q69" s="180">
        <f t="shared" ca="1" si="28"/>
        <v>0</v>
      </c>
      <c r="R69" s="181">
        <f t="shared" ca="1" si="29"/>
        <v>361.65800000000002</v>
      </c>
      <c r="W69" s="46"/>
      <c r="X69" s="46">
        <v>69</v>
      </c>
    </row>
    <row r="70" spans="1:24">
      <c r="A70" s="61" t="s">
        <v>112</v>
      </c>
      <c r="B70" s="174">
        <f t="shared" ca="1" si="18"/>
        <v>679.49316799999997</v>
      </c>
      <c r="C70" s="179">
        <f t="shared" ca="1" si="19"/>
        <v>506.90190332799995</v>
      </c>
      <c r="D70" s="180">
        <f t="shared" ca="1" si="19"/>
        <v>163.28220827040002</v>
      </c>
      <c r="E70" s="180">
        <f t="shared" ca="1" si="19"/>
        <v>9.3090564016000013</v>
      </c>
      <c r="F70" s="181">
        <f t="shared" ca="1" si="19"/>
        <v>0</v>
      </c>
      <c r="G70" s="182">
        <f t="shared" ca="1" si="16"/>
        <v>374</v>
      </c>
      <c r="H70" s="182">
        <f t="shared" ca="1" si="17"/>
        <v>361.65800000000002</v>
      </c>
      <c r="I70" s="183">
        <f t="shared" ca="1" si="20"/>
        <v>270.76</v>
      </c>
      <c r="J70" s="180">
        <f t="shared" ca="1" si="21"/>
        <v>86.06</v>
      </c>
      <c r="K70" s="180">
        <f t="shared" ca="1" si="22"/>
        <v>4.84</v>
      </c>
      <c r="L70" s="180">
        <f t="shared" ca="1" si="23"/>
        <v>0</v>
      </c>
      <c r="M70" s="181">
        <f t="shared" ca="1" si="24"/>
        <v>361.65999999999997</v>
      </c>
      <c r="N70" s="179">
        <f t="shared" ca="1" si="25"/>
        <v>270.75850268207711</v>
      </c>
      <c r="O70" s="180">
        <f t="shared" ca="1" si="26"/>
        <v>86.059524083393256</v>
      </c>
      <c r="P70" s="180">
        <f t="shared" ca="1" si="27"/>
        <v>4.8399732345296691</v>
      </c>
      <c r="Q70" s="180">
        <f t="shared" ca="1" si="28"/>
        <v>0</v>
      </c>
      <c r="R70" s="181">
        <f t="shared" ca="1" si="29"/>
        <v>361.65800000000002</v>
      </c>
      <c r="W70" s="46"/>
      <c r="X70" s="46">
        <v>70</v>
      </c>
    </row>
    <row r="71" spans="1:24">
      <c r="A71" s="61" t="s">
        <v>113</v>
      </c>
      <c r="B71" s="174">
        <f t="shared" ca="1" si="18"/>
        <v>679.49316799999997</v>
      </c>
      <c r="C71" s="179">
        <f t="shared" ca="1" si="19"/>
        <v>506.90190332799995</v>
      </c>
      <c r="D71" s="180">
        <f t="shared" ca="1" si="19"/>
        <v>163.28220827040002</v>
      </c>
      <c r="E71" s="180">
        <f t="shared" ca="1" si="19"/>
        <v>9.3090564016000013</v>
      </c>
      <c r="F71" s="181">
        <f t="shared" ca="1" si="19"/>
        <v>0</v>
      </c>
      <c r="G71" s="182">
        <f t="shared" ca="1" si="16"/>
        <v>374</v>
      </c>
      <c r="H71" s="182">
        <f t="shared" ca="1" si="17"/>
        <v>361.65800000000002</v>
      </c>
      <c r="I71" s="183">
        <f t="shared" ca="1" si="20"/>
        <v>270.76</v>
      </c>
      <c r="J71" s="180">
        <f t="shared" ca="1" si="21"/>
        <v>86.06</v>
      </c>
      <c r="K71" s="180">
        <f t="shared" ca="1" si="22"/>
        <v>4.84</v>
      </c>
      <c r="L71" s="180">
        <f t="shared" ca="1" si="23"/>
        <v>0</v>
      </c>
      <c r="M71" s="181">
        <f t="shared" ca="1" si="24"/>
        <v>361.65999999999997</v>
      </c>
      <c r="N71" s="179">
        <f t="shared" ca="1" si="25"/>
        <v>270.75850268207711</v>
      </c>
      <c r="O71" s="180">
        <f t="shared" ca="1" si="26"/>
        <v>86.059524083393256</v>
      </c>
      <c r="P71" s="180">
        <f t="shared" ca="1" si="27"/>
        <v>4.8399732345296691</v>
      </c>
      <c r="Q71" s="180">
        <f t="shared" ca="1" si="28"/>
        <v>0</v>
      </c>
      <c r="R71" s="181">
        <f t="shared" ca="1" si="29"/>
        <v>361.65800000000002</v>
      </c>
      <c r="W71" s="46"/>
      <c r="X71" s="46">
        <v>71</v>
      </c>
    </row>
    <row r="72" spans="1:24">
      <c r="A72" s="61" t="s">
        <v>114</v>
      </c>
      <c r="B72" s="174">
        <f t="shared" ca="1" si="18"/>
        <v>679.49316799999997</v>
      </c>
      <c r="C72" s="179">
        <f t="shared" ca="1" si="19"/>
        <v>506.90190332799995</v>
      </c>
      <c r="D72" s="180">
        <f t="shared" ca="1" si="19"/>
        <v>163.28220827040002</v>
      </c>
      <c r="E72" s="180">
        <f t="shared" ca="1" si="19"/>
        <v>9.3090564016000013</v>
      </c>
      <c r="F72" s="181">
        <f t="shared" ca="1" si="19"/>
        <v>0</v>
      </c>
      <c r="G72" s="182">
        <f t="shared" ca="1" si="16"/>
        <v>374</v>
      </c>
      <c r="H72" s="182">
        <f t="shared" ca="1" si="17"/>
        <v>361.65800000000002</v>
      </c>
      <c r="I72" s="183">
        <f t="shared" ca="1" si="20"/>
        <v>270.76</v>
      </c>
      <c r="J72" s="180">
        <f t="shared" ca="1" si="21"/>
        <v>86.06</v>
      </c>
      <c r="K72" s="180">
        <f t="shared" ca="1" si="22"/>
        <v>4.84</v>
      </c>
      <c r="L72" s="180">
        <f t="shared" ca="1" si="23"/>
        <v>0</v>
      </c>
      <c r="M72" s="181">
        <f t="shared" ca="1" si="24"/>
        <v>361.65999999999997</v>
      </c>
      <c r="N72" s="179">
        <f t="shared" ca="1" si="25"/>
        <v>270.75850268207711</v>
      </c>
      <c r="O72" s="180">
        <f t="shared" ca="1" si="26"/>
        <v>86.059524083393256</v>
      </c>
      <c r="P72" s="180">
        <f t="shared" ca="1" si="27"/>
        <v>4.8399732345296691</v>
      </c>
      <c r="Q72" s="180">
        <f t="shared" ca="1" si="28"/>
        <v>0</v>
      </c>
      <c r="R72" s="181">
        <f t="shared" ca="1" si="29"/>
        <v>361.65800000000002</v>
      </c>
      <c r="W72" s="46"/>
      <c r="X72" s="46">
        <v>72</v>
      </c>
    </row>
    <row r="73" spans="1:24">
      <c r="A73" s="61" t="s">
        <v>115</v>
      </c>
      <c r="B73" s="174">
        <f t="shared" ca="1" si="18"/>
        <v>679.49316799999997</v>
      </c>
      <c r="C73" s="179">
        <f t="shared" ca="1" si="19"/>
        <v>506.90190332799995</v>
      </c>
      <c r="D73" s="180">
        <f t="shared" ca="1" si="19"/>
        <v>163.28220827040002</v>
      </c>
      <c r="E73" s="180">
        <f t="shared" ca="1" si="19"/>
        <v>9.3090564016000013</v>
      </c>
      <c r="F73" s="181">
        <f t="shared" ca="1" si="19"/>
        <v>0</v>
      </c>
      <c r="G73" s="182">
        <f t="shared" ca="1" si="16"/>
        <v>374</v>
      </c>
      <c r="H73" s="182">
        <f t="shared" ca="1" si="17"/>
        <v>361.65800000000002</v>
      </c>
      <c r="I73" s="183">
        <f t="shared" ca="1" si="20"/>
        <v>270.76</v>
      </c>
      <c r="J73" s="180">
        <f t="shared" ca="1" si="21"/>
        <v>86.06</v>
      </c>
      <c r="K73" s="180">
        <f t="shared" ca="1" si="22"/>
        <v>4.84</v>
      </c>
      <c r="L73" s="180">
        <f t="shared" ca="1" si="23"/>
        <v>0</v>
      </c>
      <c r="M73" s="181">
        <f t="shared" ca="1" si="24"/>
        <v>361.65999999999997</v>
      </c>
      <c r="N73" s="179">
        <f t="shared" ca="1" si="25"/>
        <v>270.75850268207711</v>
      </c>
      <c r="O73" s="180">
        <f t="shared" ca="1" si="26"/>
        <v>86.059524083393256</v>
      </c>
      <c r="P73" s="180">
        <f t="shared" ca="1" si="27"/>
        <v>4.8399732345296691</v>
      </c>
      <c r="Q73" s="180">
        <f t="shared" ca="1" si="28"/>
        <v>0</v>
      </c>
      <c r="R73" s="181">
        <f t="shared" ca="1" si="29"/>
        <v>361.65800000000002</v>
      </c>
      <c r="W73" s="46"/>
      <c r="X73" s="46">
        <v>73</v>
      </c>
    </row>
    <row r="74" spans="1:24">
      <c r="A74" s="61" t="s">
        <v>116</v>
      </c>
      <c r="B74" s="174">
        <f t="shared" ca="1" si="18"/>
        <v>679.49316799999997</v>
      </c>
      <c r="C74" s="179">
        <f t="shared" ca="1" si="19"/>
        <v>506.90190332799995</v>
      </c>
      <c r="D74" s="180">
        <f t="shared" ca="1" si="19"/>
        <v>163.28220827040002</v>
      </c>
      <c r="E74" s="180">
        <f t="shared" ca="1" si="19"/>
        <v>9.3090564016000013</v>
      </c>
      <c r="F74" s="181">
        <f t="shared" ca="1" si="19"/>
        <v>0</v>
      </c>
      <c r="G74" s="182">
        <f t="shared" ca="1" si="16"/>
        <v>374</v>
      </c>
      <c r="H74" s="182">
        <f t="shared" ca="1" si="17"/>
        <v>361.65800000000002</v>
      </c>
      <c r="I74" s="183">
        <f t="shared" ca="1" si="20"/>
        <v>270.76</v>
      </c>
      <c r="J74" s="180">
        <f t="shared" ca="1" si="21"/>
        <v>86.06</v>
      </c>
      <c r="K74" s="180">
        <f t="shared" ca="1" si="22"/>
        <v>4.84</v>
      </c>
      <c r="L74" s="180">
        <f t="shared" ca="1" si="23"/>
        <v>0</v>
      </c>
      <c r="M74" s="181">
        <f t="shared" ca="1" si="24"/>
        <v>361.65999999999997</v>
      </c>
      <c r="N74" s="179">
        <f t="shared" ca="1" si="25"/>
        <v>270.75850268207711</v>
      </c>
      <c r="O74" s="180">
        <f t="shared" ca="1" si="26"/>
        <v>86.059524083393256</v>
      </c>
      <c r="P74" s="180">
        <f t="shared" ca="1" si="27"/>
        <v>4.8399732345296691</v>
      </c>
      <c r="Q74" s="180">
        <f t="shared" ca="1" si="28"/>
        <v>0</v>
      </c>
      <c r="R74" s="181">
        <f t="shared" ca="1" si="29"/>
        <v>361.65800000000002</v>
      </c>
      <c r="W74" s="46"/>
      <c r="X74" s="46">
        <v>74</v>
      </c>
    </row>
    <row r="75" spans="1:24">
      <c r="A75" s="61" t="s">
        <v>117</v>
      </c>
      <c r="B75" s="174">
        <f t="shared" ca="1" si="18"/>
        <v>679.49316799999997</v>
      </c>
      <c r="C75" s="179">
        <f t="shared" ca="1" si="19"/>
        <v>506.90190332799995</v>
      </c>
      <c r="D75" s="180">
        <f t="shared" ca="1" si="19"/>
        <v>163.28220827040002</v>
      </c>
      <c r="E75" s="180">
        <f t="shared" ca="1" si="19"/>
        <v>9.3090564016000013</v>
      </c>
      <c r="F75" s="181">
        <f t="shared" ca="1" si="19"/>
        <v>0</v>
      </c>
      <c r="G75" s="182">
        <f t="shared" ca="1" si="16"/>
        <v>374</v>
      </c>
      <c r="H75" s="182">
        <f t="shared" ca="1" si="17"/>
        <v>361.65800000000002</v>
      </c>
      <c r="I75" s="183">
        <f t="shared" ca="1" si="20"/>
        <v>270.76</v>
      </c>
      <c r="J75" s="180">
        <f t="shared" ca="1" si="21"/>
        <v>86.06</v>
      </c>
      <c r="K75" s="180">
        <f t="shared" ca="1" si="22"/>
        <v>4.84</v>
      </c>
      <c r="L75" s="180">
        <f t="shared" ca="1" si="23"/>
        <v>0</v>
      </c>
      <c r="M75" s="181">
        <f t="shared" ca="1" si="24"/>
        <v>361.65999999999997</v>
      </c>
      <c r="N75" s="179">
        <f t="shared" ca="1" si="25"/>
        <v>270.75850268207711</v>
      </c>
      <c r="O75" s="180">
        <f t="shared" ca="1" si="26"/>
        <v>86.059524083393256</v>
      </c>
      <c r="P75" s="180">
        <f t="shared" ca="1" si="27"/>
        <v>4.8399732345296691</v>
      </c>
      <c r="Q75" s="180">
        <f t="shared" ca="1" si="28"/>
        <v>0</v>
      </c>
      <c r="R75" s="181">
        <f t="shared" ca="1" si="29"/>
        <v>361.65800000000002</v>
      </c>
      <c r="W75" s="46"/>
      <c r="X75" s="46">
        <v>75</v>
      </c>
    </row>
    <row r="76" spans="1:24">
      <c r="A76" s="61" t="s">
        <v>118</v>
      </c>
      <c r="B76" s="174">
        <f t="shared" ca="1" si="18"/>
        <v>679.49316799999997</v>
      </c>
      <c r="C76" s="179">
        <f t="shared" ca="1" si="19"/>
        <v>506.90190332799995</v>
      </c>
      <c r="D76" s="180">
        <f t="shared" ca="1" si="19"/>
        <v>163.28220827040002</v>
      </c>
      <c r="E76" s="180">
        <f t="shared" ca="1" si="19"/>
        <v>9.3090564016000013</v>
      </c>
      <c r="F76" s="181">
        <f t="shared" ca="1" si="19"/>
        <v>0</v>
      </c>
      <c r="G76" s="182">
        <f t="shared" ca="1" si="16"/>
        <v>374</v>
      </c>
      <c r="H76" s="182">
        <f t="shared" ca="1" si="17"/>
        <v>361.65800000000002</v>
      </c>
      <c r="I76" s="183">
        <f t="shared" ca="1" si="20"/>
        <v>270.76</v>
      </c>
      <c r="J76" s="180">
        <f t="shared" ca="1" si="21"/>
        <v>86.06</v>
      </c>
      <c r="K76" s="180">
        <f t="shared" ca="1" si="22"/>
        <v>4.84</v>
      </c>
      <c r="L76" s="180">
        <f t="shared" ca="1" si="23"/>
        <v>0</v>
      </c>
      <c r="M76" s="181">
        <f t="shared" ca="1" si="24"/>
        <v>361.65999999999997</v>
      </c>
      <c r="N76" s="179">
        <f t="shared" ca="1" si="25"/>
        <v>270.75850268207711</v>
      </c>
      <c r="O76" s="180">
        <f t="shared" ca="1" si="26"/>
        <v>86.059524083393256</v>
      </c>
      <c r="P76" s="180">
        <f t="shared" ca="1" si="27"/>
        <v>4.8399732345296691</v>
      </c>
      <c r="Q76" s="180">
        <f t="shared" ca="1" si="28"/>
        <v>0</v>
      </c>
      <c r="R76" s="181">
        <f t="shared" ca="1" si="29"/>
        <v>361.65800000000002</v>
      </c>
      <c r="W76" s="46"/>
      <c r="X76" s="46">
        <v>76</v>
      </c>
    </row>
    <row r="77" spans="1:24">
      <c r="A77" s="61" t="s">
        <v>119</v>
      </c>
      <c r="B77" s="174">
        <f t="shared" ca="1" si="18"/>
        <v>679.49316799999997</v>
      </c>
      <c r="C77" s="179">
        <f t="shared" ca="1" si="19"/>
        <v>506.90190332799995</v>
      </c>
      <c r="D77" s="180">
        <f t="shared" ca="1" si="19"/>
        <v>163.28220827040002</v>
      </c>
      <c r="E77" s="180">
        <f t="shared" ca="1" si="19"/>
        <v>9.3090564016000013</v>
      </c>
      <c r="F77" s="181">
        <f t="shared" ca="1" si="19"/>
        <v>0</v>
      </c>
      <c r="G77" s="182">
        <f t="shared" ca="1" si="16"/>
        <v>374</v>
      </c>
      <c r="H77" s="182">
        <f t="shared" ca="1" si="17"/>
        <v>361.65800000000002</v>
      </c>
      <c r="I77" s="183">
        <f t="shared" ca="1" si="20"/>
        <v>270.76</v>
      </c>
      <c r="J77" s="180">
        <f t="shared" ca="1" si="21"/>
        <v>86.06</v>
      </c>
      <c r="K77" s="180">
        <f t="shared" ca="1" si="22"/>
        <v>4.84</v>
      </c>
      <c r="L77" s="180">
        <f t="shared" ca="1" si="23"/>
        <v>0</v>
      </c>
      <c r="M77" s="181">
        <f t="shared" ca="1" si="24"/>
        <v>361.65999999999997</v>
      </c>
      <c r="N77" s="179">
        <f t="shared" ca="1" si="25"/>
        <v>270.75850268207711</v>
      </c>
      <c r="O77" s="180">
        <f t="shared" ca="1" si="26"/>
        <v>86.059524083393256</v>
      </c>
      <c r="P77" s="180">
        <f t="shared" ca="1" si="27"/>
        <v>4.8399732345296691</v>
      </c>
      <c r="Q77" s="180">
        <f t="shared" ca="1" si="28"/>
        <v>0</v>
      </c>
      <c r="R77" s="181">
        <f t="shared" ca="1" si="29"/>
        <v>361.65800000000002</v>
      </c>
      <c r="W77" s="46"/>
      <c r="X77" s="46">
        <v>77</v>
      </c>
    </row>
    <row r="78" spans="1:24">
      <c r="A78" s="61" t="s">
        <v>120</v>
      </c>
      <c r="B78" s="174">
        <f t="shared" ca="1" si="18"/>
        <v>679.49316799999997</v>
      </c>
      <c r="C78" s="179">
        <f t="shared" ca="1" si="19"/>
        <v>506.90190332799995</v>
      </c>
      <c r="D78" s="180">
        <f t="shared" ca="1" si="19"/>
        <v>163.28220827040002</v>
      </c>
      <c r="E78" s="180">
        <f t="shared" ca="1" si="19"/>
        <v>9.3090564016000013</v>
      </c>
      <c r="F78" s="181">
        <f t="shared" ca="1" si="19"/>
        <v>0</v>
      </c>
      <c r="G78" s="182">
        <f t="shared" ca="1" si="16"/>
        <v>374</v>
      </c>
      <c r="H78" s="182">
        <f t="shared" ca="1" si="17"/>
        <v>361.65800000000002</v>
      </c>
      <c r="I78" s="183">
        <f t="shared" ca="1" si="20"/>
        <v>270.76</v>
      </c>
      <c r="J78" s="180">
        <f t="shared" ca="1" si="21"/>
        <v>86.06</v>
      </c>
      <c r="K78" s="180">
        <f t="shared" ca="1" si="22"/>
        <v>4.84</v>
      </c>
      <c r="L78" s="180">
        <f t="shared" ca="1" si="23"/>
        <v>0</v>
      </c>
      <c r="M78" s="181">
        <f t="shared" ca="1" si="24"/>
        <v>361.65999999999997</v>
      </c>
      <c r="N78" s="179">
        <f t="shared" ca="1" si="25"/>
        <v>270.75850268207711</v>
      </c>
      <c r="O78" s="180">
        <f t="shared" ca="1" si="26"/>
        <v>86.059524083393256</v>
      </c>
      <c r="P78" s="180">
        <f t="shared" ca="1" si="27"/>
        <v>4.8399732345296691</v>
      </c>
      <c r="Q78" s="180">
        <f t="shared" ca="1" si="28"/>
        <v>0</v>
      </c>
      <c r="R78" s="181">
        <f t="shared" ca="1" si="29"/>
        <v>361.65800000000002</v>
      </c>
      <c r="W78" s="46"/>
      <c r="X78" s="46">
        <v>78</v>
      </c>
    </row>
    <row r="79" spans="1:24">
      <c r="A79" s="61" t="s">
        <v>121</v>
      </c>
      <c r="B79" s="174">
        <f t="shared" ca="1" si="18"/>
        <v>679.49316799999997</v>
      </c>
      <c r="C79" s="179">
        <f t="shared" ca="1" si="19"/>
        <v>506.90190332799995</v>
      </c>
      <c r="D79" s="180">
        <f t="shared" ca="1" si="19"/>
        <v>163.28220827040002</v>
      </c>
      <c r="E79" s="180">
        <f t="shared" ca="1" si="19"/>
        <v>9.3090564016000013</v>
      </c>
      <c r="F79" s="181">
        <f t="shared" ca="1" si="19"/>
        <v>0</v>
      </c>
      <c r="G79" s="182">
        <f t="shared" ca="1" si="16"/>
        <v>374</v>
      </c>
      <c r="H79" s="182">
        <f t="shared" ca="1" si="17"/>
        <v>361.65800000000002</v>
      </c>
      <c r="I79" s="183">
        <f t="shared" ca="1" si="20"/>
        <v>270.76</v>
      </c>
      <c r="J79" s="180">
        <f t="shared" ca="1" si="21"/>
        <v>86.06</v>
      </c>
      <c r="K79" s="180">
        <f t="shared" ca="1" si="22"/>
        <v>4.84</v>
      </c>
      <c r="L79" s="180">
        <f t="shared" ca="1" si="23"/>
        <v>0</v>
      </c>
      <c r="M79" s="181">
        <f t="shared" ca="1" si="24"/>
        <v>361.65999999999997</v>
      </c>
      <c r="N79" s="179">
        <f t="shared" ca="1" si="25"/>
        <v>270.75850268207711</v>
      </c>
      <c r="O79" s="180">
        <f t="shared" ca="1" si="26"/>
        <v>86.059524083393256</v>
      </c>
      <c r="P79" s="180">
        <f t="shared" ca="1" si="27"/>
        <v>4.8399732345296691</v>
      </c>
      <c r="Q79" s="180">
        <f t="shared" ca="1" si="28"/>
        <v>0</v>
      </c>
      <c r="R79" s="181">
        <f t="shared" ca="1" si="29"/>
        <v>361.65800000000002</v>
      </c>
      <c r="W79" s="46"/>
      <c r="X79" s="46">
        <v>79</v>
      </c>
    </row>
    <row r="80" spans="1:24">
      <c r="A80" s="61" t="s">
        <v>122</v>
      </c>
      <c r="B80" s="174">
        <f t="shared" ca="1" si="18"/>
        <v>679.49316799999997</v>
      </c>
      <c r="C80" s="179">
        <f t="shared" ca="1" si="19"/>
        <v>506.90190332799995</v>
      </c>
      <c r="D80" s="180">
        <f t="shared" ca="1" si="19"/>
        <v>163.28220827040002</v>
      </c>
      <c r="E80" s="180">
        <f t="shared" ca="1" si="19"/>
        <v>9.3090564016000013</v>
      </c>
      <c r="F80" s="181">
        <f t="shared" ca="1" si="19"/>
        <v>0</v>
      </c>
      <c r="G80" s="182">
        <f t="shared" ca="1" si="16"/>
        <v>434</v>
      </c>
      <c r="H80" s="182">
        <f t="shared" ca="1" si="17"/>
        <v>419.678</v>
      </c>
      <c r="I80" s="183">
        <f t="shared" ca="1" si="20"/>
        <v>328.78</v>
      </c>
      <c r="J80" s="180">
        <f t="shared" ca="1" si="21"/>
        <v>86.06</v>
      </c>
      <c r="K80" s="180">
        <f t="shared" ca="1" si="22"/>
        <v>4.84</v>
      </c>
      <c r="L80" s="180">
        <f t="shared" ca="1" si="23"/>
        <v>0</v>
      </c>
      <c r="M80" s="181">
        <f t="shared" ca="1" si="24"/>
        <v>419.67999999999995</v>
      </c>
      <c r="N80" s="179">
        <f t="shared" ca="1" si="25"/>
        <v>328.77843318719027</v>
      </c>
      <c r="O80" s="180">
        <f t="shared" ca="1" si="26"/>
        <v>86.059589878002299</v>
      </c>
      <c r="P80" s="180">
        <f t="shared" ca="1" si="27"/>
        <v>4.8399769348074724</v>
      </c>
      <c r="Q80" s="180">
        <f t="shared" ca="1" si="28"/>
        <v>0</v>
      </c>
      <c r="R80" s="181">
        <f t="shared" ca="1" si="29"/>
        <v>419.67800000000005</v>
      </c>
      <c r="W80" s="46"/>
      <c r="X80" s="46">
        <v>80</v>
      </c>
    </row>
    <row r="81" spans="1:24">
      <c r="A81" s="61" t="s">
        <v>123</v>
      </c>
      <c r="B81" s="174">
        <f t="shared" ca="1" si="18"/>
        <v>679.49316799999997</v>
      </c>
      <c r="C81" s="179">
        <f t="shared" ca="1" si="19"/>
        <v>506.90190332799995</v>
      </c>
      <c r="D81" s="180">
        <f t="shared" ca="1" si="19"/>
        <v>163.28220827040002</v>
      </c>
      <c r="E81" s="180">
        <f t="shared" ca="1" si="19"/>
        <v>9.3090564016000013</v>
      </c>
      <c r="F81" s="181">
        <f t="shared" ca="1" si="19"/>
        <v>0</v>
      </c>
      <c r="G81" s="182">
        <f t="shared" ca="1" si="16"/>
        <v>444</v>
      </c>
      <c r="H81" s="182">
        <f t="shared" ca="1" si="17"/>
        <v>429.34800000000001</v>
      </c>
      <c r="I81" s="183">
        <f t="shared" ca="1" si="20"/>
        <v>338.45</v>
      </c>
      <c r="J81" s="180">
        <f t="shared" ca="1" si="21"/>
        <v>86.06</v>
      </c>
      <c r="K81" s="180">
        <f t="shared" ca="1" si="22"/>
        <v>4.84</v>
      </c>
      <c r="L81" s="180">
        <f t="shared" ca="1" si="23"/>
        <v>0</v>
      </c>
      <c r="M81" s="181">
        <f t="shared" ca="1" si="24"/>
        <v>429.34999999999997</v>
      </c>
      <c r="N81" s="179">
        <f t="shared" ca="1" si="25"/>
        <v>338.44842343076749</v>
      </c>
      <c r="O81" s="180">
        <f t="shared" ca="1" si="26"/>
        <v>86.059599114941207</v>
      </c>
      <c r="P81" s="180">
        <f t="shared" ca="1" si="27"/>
        <v>4.8399774542913709</v>
      </c>
      <c r="Q81" s="180">
        <f t="shared" ca="1" si="28"/>
        <v>0</v>
      </c>
      <c r="R81" s="181">
        <f t="shared" ca="1" si="29"/>
        <v>429.34800000000007</v>
      </c>
      <c r="W81" s="46"/>
      <c r="X81" s="46">
        <v>81</v>
      </c>
    </row>
    <row r="82" spans="1:24">
      <c r="A82" s="61" t="s">
        <v>124</v>
      </c>
      <c r="B82" s="174">
        <f t="shared" ca="1" si="18"/>
        <v>679.49316799999997</v>
      </c>
      <c r="C82" s="179">
        <f t="shared" ca="1" si="19"/>
        <v>506.90190332799995</v>
      </c>
      <c r="D82" s="180">
        <f t="shared" ca="1" si="19"/>
        <v>163.28220827040002</v>
      </c>
      <c r="E82" s="180">
        <f t="shared" ca="1" si="19"/>
        <v>9.3090564016000013</v>
      </c>
      <c r="F82" s="181">
        <f t="shared" ca="1" si="19"/>
        <v>0</v>
      </c>
      <c r="G82" s="182">
        <f t="shared" ca="1" si="16"/>
        <v>444</v>
      </c>
      <c r="H82" s="182">
        <f t="shared" ca="1" si="17"/>
        <v>429.34800000000001</v>
      </c>
      <c r="I82" s="183">
        <f t="shared" ca="1" si="20"/>
        <v>338.45</v>
      </c>
      <c r="J82" s="180">
        <f t="shared" ca="1" si="21"/>
        <v>86.06</v>
      </c>
      <c r="K82" s="180">
        <f t="shared" ca="1" si="22"/>
        <v>4.84</v>
      </c>
      <c r="L82" s="180">
        <f t="shared" ca="1" si="23"/>
        <v>0</v>
      </c>
      <c r="M82" s="181">
        <f t="shared" ca="1" si="24"/>
        <v>429.34999999999997</v>
      </c>
      <c r="N82" s="179">
        <f t="shared" ca="1" si="25"/>
        <v>338.44842343076749</v>
      </c>
      <c r="O82" s="180">
        <f t="shared" ca="1" si="26"/>
        <v>86.059599114941207</v>
      </c>
      <c r="P82" s="180">
        <f t="shared" ca="1" si="27"/>
        <v>4.8399774542913709</v>
      </c>
      <c r="Q82" s="180">
        <f t="shared" ca="1" si="28"/>
        <v>0</v>
      </c>
      <c r="R82" s="181">
        <f t="shared" ca="1" si="29"/>
        <v>429.34800000000007</v>
      </c>
      <c r="W82" s="46"/>
      <c r="X82" s="46">
        <v>82</v>
      </c>
    </row>
    <row r="83" spans="1:24">
      <c r="A83" s="61" t="s">
        <v>125</v>
      </c>
      <c r="B83" s="174">
        <f t="shared" ca="1" si="18"/>
        <v>679.49316799999997</v>
      </c>
      <c r="C83" s="179">
        <f t="shared" ca="1" si="19"/>
        <v>506.90190332799995</v>
      </c>
      <c r="D83" s="180">
        <f t="shared" ca="1" si="19"/>
        <v>163.28220827040002</v>
      </c>
      <c r="E83" s="180">
        <f t="shared" ca="1" si="19"/>
        <v>9.3090564016000013</v>
      </c>
      <c r="F83" s="181">
        <f t="shared" ca="1" si="19"/>
        <v>0</v>
      </c>
      <c r="G83" s="182">
        <f t="shared" ca="1" si="16"/>
        <v>454</v>
      </c>
      <c r="H83" s="182">
        <f t="shared" ca="1" si="17"/>
        <v>439.01799999999997</v>
      </c>
      <c r="I83" s="183">
        <f t="shared" ca="1" si="20"/>
        <v>348.12</v>
      </c>
      <c r="J83" s="180">
        <f t="shared" ca="1" si="21"/>
        <v>86.06</v>
      </c>
      <c r="K83" s="180">
        <f t="shared" ca="1" si="22"/>
        <v>4.84</v>
      </c>
      <c r="L83" s="180">
        <f t="shared" ca="1" si="23"/>
        <v>0</v>
      </c>
      <c r="M83" s="181">
        <f t="shared" ca="1" si="24"/>
        <v>439.02</v>
      </c>
      <c r="N83" s="179">
        <f t="shared" ca="1" si="25"/>
        <v>348.11841410414104</v>
      </c>
      <c r="O83" s="180">
        <f t="shared" ca="1" si="26"/>
        <v>86.059607944968334</v>
      </c>
      <c r="P83" s="180">
        <f t="shared" ca="1" si="27"/>
        <v>4.8399779508906198</v>
      </c>
      <c r="Q83" s="180">
        <f t="shared" ca="1" si="28"/>
        <v>0</v>
      </c>
      <c r="R83" s="181">
        <f t="shared" ca="1" si="29"/>
        <v>439.01799999999997</v>
      </c>
      <c r="W83" s="46"/>
      <c r="X83" s="46">
        <v>83</v>
      </c>
    </row>
    <row r="84" spans="1:24">
      <c r="A84" s="61" t="s">
        <v>126</v>
      </c>
      <c r="B84" s="174">
        <f t="shared" ca="1" si="18"/>
        <v>679.49316799999997</v>
      </c>
      <c r="C84" s="179">
        <f t="shared" ca="1" si="19"/>
        <v>506.90190332799995</v>
      </c>
      <c r="D84" s="180">
        <f t="shared" ca="1" si="19"/>
        <v>163.28220827040002</v>
      </c>
      <c r="E84" s="180">
        <f t="shared" ca="1" si="19"/>
        <v>9.3090564016000013</v>
      </c>
      <c r="F84" s="181">
        <f t="shared" ca="1" si="19"/>
        <v>0</v>
      </c>
      <c r="G84" s="182">
        <f t="shared" ca="1" si="16"/>
        <v>454</v>
      </c>
      <c r="H84" s="182">
        <f t="shared" ca="1" si="17"/>
        <v>439.01799999999997</v>
      </c>
      <c r="I84" s="183">
        <f t="shared" ca="1" si="20"/>
        <v>348.12</v>
      </c>
      <c r="J84" s="180">
        <f t="shared" ca="1" si="21"/>
        <v>86.06</v>
      </c>
      <c r="K84" s="180">
        <f t="shared" ca="1" si="22"/>
        <v>4.84</v>
      </c>
      <c r="L84" s="180">
        <f t="shared" ca="1" si="23"/>
        <v>0</v>
      </c>
      <c r="M84" s="181">
        <f t="shared" ca="1" si="24"/>
        <v>439.02</v>
      </c>
      <c r="N84" s="179">
        <f t="shared" ca="1" si="25"/>
        <v>348.11841410414104</v>
      </c>
      <c r="O84" s="180">
        <f t="shared" ca="1" si="26"/>
        <v>86.059607944968334</v>
      </c>
      <c r="P84" s="180">
        <f t="shared" ca="1" si="27"/>
        <v>4.8399779508906198</v>
      </c>
      <c r="Q84" s="180">
        <f t="shared" ca="1" si="28"/>
        <v>0</v>
      </c>
      <c r="R84" s="181">
        <f t="shared" ca="1" si="29"/>
        <v>439.01799999999997</v>
      </c>
      <c r="W84" s="46"/>
      <c r="X84" s="46">
        <v>84</v>
      </c>
    </row>
    <row r="85" spans="1:24">
      <c r="A85" s="61" t="s">
        <v>127</v>
      </c>
      <c r="B85" s="174">
        <f t="shared" ca="1" si="18"/>
        <v>679.49316799999997</v>
      </c>
      <c r="C85" s="179">
        <f t="shared" ca="1" si="19"/>
        <v>506.90190332799995</v>
      </c>
      <c r="D85" s="180">
        <f t="shared" ca="1" si="19"/>
        <v>163.28220827040002</v>
      </c>
      <c r="E85" s="180">
        <f t="shared" ca="1" si="19"/>
        <v>9.3090564016000013</v>
      </c>
      <c r="F85" s="181">
        <f t="shared" ca="1" si="19"/>
        <v>0</v>
      </c>
      <c r="G85" s="182">
        <f t="shared" ca="1" si="16"/>
        <v>404</v>
      </c>
      <c r="H85" s="182">
        <f t="shared" ca="1" si="17"/>
        <v>390.66800000000001</v>
      </c>
      <c r="I85" s="183">
        <f t="shared" ca="1" si="20"/>
        <v>299.77</v>
      </c>
      <c r="J85" s="180">
        <f t="shared" ca="1" si="21"/>
        <v>86.06</v>
      </c>
      <c r="K85" s="180">
        <f t="shared" ca="1" si="22"/>
        <v>4.84</v>
      </c>
      <c r="L85" s="180">
        <f t="shared" ca="1" si="23"/>
        <v>0</v>
      </c>
      <c r="M85" s="181">
        <f t="shared" ca="1" si="24"/>
        <v>390.66999999999996</v>
      </c>
      <c r="N85" s="179">
        <f t="shared" ca="1" si="25"/>
        <v>299.7684653543912</v>
      </c>
      <c r="O85" s="180">
        <f t="shared" ca="1" si="26"/>
        <v>86.059559423554418</v>
      </c>
      <c r="P85" s="180">
        <f t="shared" ca="1" si="27"/>
        <v>4.8399752220544201</v>
      </c>
      <c r="Q85" s="180">
        <f t="shared" ca="1" si="28"/>
        <v>0</v>
      </c>
      <c r="R85" s="181">
        <f t="shared" ca="1" si="29"/>
        <v>390.66800000000006</v>
      </c>
      <c r="W85" s="46"/>
      <c r="X85" s="46">
        <v>85</v>
      </c>
    </row>
    <row r="86" spans="1:24">
      <c r="A86" s="61" t="s">
        <v>128</v>
      </c>
      <c r="B86" s="174">
        <f t="shared" ca="1" si="18"/>
        <v>679.49316799999997</v>
      </c>
      <c r="C86" s="179">
        <f t="shared" ca="1" si="19"/>
        <v>506.90190332799995</v>
      </c>
      <c r="D86" s="180">
        <f t="shared" ca="1" si="19"/>
        <v>163.28220827040002</v>
      </c>
      <c r="E86" s="180">
        <f t="shared" ca="1" si="19"/>
        <v>9.3090564016000013</v>
      </c>
      <c r="F86" s="181">
        <f t="shared" ca="1" si="19"/>
        <v>0</v>
      </c>
      <c r="G86" s="182">
        <f t="shared" ca="1" si="16"/>
        <v>404</v>
      </c>
      <c r="H86" s="182">
        <f t="shared" ca="1" si="17"/>
        <v>390.66800000000001</v>
      </c>
      <c r="I86" s="183">
        <f t="shared" ca="1" si="20"/>
        <v>299.77</v>
      </c>
      <c r="J86" s="180">
        <f t="shared" ca="1" si="21"/>
        <v>86.06</v>
      </c>
      <c r="K86" s="180">
        <f t="shared" ca="1" si="22"/>
        <v>4.84</v>
      </c>
      <c r="L86" s="180">
        <f t="shared" ca="1" si="23"/>
        <v>0</v>
      </c>
      <c r="M86" s="181">
        <f t="shared" ca="1" si="24"/>
        <v>390.66999999999996</v>
      </c>
      <c r="N86" s="179">
        <f t="shared" ca="1" si="25"/>
        <v>299.7684653543912</v>
      </c>
      <c r="O86" s="180">
        <f t="shared" ca="1" si="26"/>
        <v>86.059559423554418</v>
      </c>
      <c r="P86" s="180">
        <f t="shared" ca="1" si="27"/>
        <v>4.8399752220544201</v>
      </c>
      <c r="Q86" s="180">
        <f t="shared" ca="1" si="28"/>
        <v>0</v>
      </c>
      <c r="R86" s="181">
        <f t="shared" ca="1" si="29"/>
        <v>390.66800000000006</v>
      </c>
      <c r="W86" s="46"/>
      <c r="X86" s="46">
        <v>86</v>
      </c>
    </row>
    <row r="87" spans="1:24">
      <c r="A87" s="61" t="s">
        <v>129</v>
      </c>
      <c r="B87" s="174">
        <f t="shared" ca="1" si="18"/>
        <v>679.49316799999997</v>
      </c>
      <c r="C87" s="179">
        <f t="shared" ca="1" si="19"/>
        <v>506.90190332799995</v>
      </c>
      <c r="D87" s="180">
        <f t="shared" ca="1" si="19"/>
        <v>163.28220827040002</v>
      </c>
      <c r="E87" s="180">
        <f t="shared" ca="1" si="19"/>
        <v>9.3090564016000013</v>
      </c>
      <c r="F87" s="181">
        <f t="shared" ca="1" si="19"/>
        <v>0</v>
      </c>
      <c r="G87" s="182">
        <f t="shared" ca="1" si="16"/>
        <v>404</v>
      </c>
      <c r="H87" s="182">
        <f t="shared" ca="1" si="17"/>
        <v>390.66800000000001</v>
      </c>
      <c r="I87" s="183">
        <f t="shared" ca="1" si="20"/>
        <v>299.77</v>
      </c>
      <c r="J87" s="180">
        <f t="shared" ca="1" si="21"/>
        <v>86.06</v>
      </c>
      <c r="K87" s="180">
        <f t="shared" ca="1" si="22"/>
        <v>4.84</v>
      </c>
      <c r="L87" s="180">
        <f t="shared" ca="1" si="23"/>
        <v>0</v>
      </c>
      <c r="M87" s="181">
        <f t="shared" ca="1" si="24"/>
        <v>390.66999999999996</v>
      </c>
      <c r="N87" s="179">
        <f t="shared" ca="1" si="25"/>
        <v>299.7684653543912</v>
      </c>
      <c r="O87" s="180">
        <f t="shared" ca="1" si="26"/>
        <v>86.059559423554418</v>
      </c>
      <c r="P87" s="180">
        <f t="shared" ca="1" si="27"/>
        <v>4.8399752220544201</v>
      </c>
      <c r="Q87" s="180">
        <f t="shared" ca="1" si="28"/>
        <v>0</v>
      </c>
      <c r="R87" s="181">
        <f t="shared" ca="1" si="29"/>
        <v>390.66800000000006</v>
      </c>
      <c r="W87" s="46"/>
      <c r="X87" s="46">
        <v>87</v>
      </c>
    </row>
    <row r="88" spans="1:24">
      <c r="A88" s="61" t="s">
        <v>130</v>
      </c>
      <c r="B88" s="174">
        <f t="shared" ca="1" si="18"/>
        <v>679.49316799999997</v>
      </c>
      <c r="C88" s="179">
        <f t="shared" ca="1" si="19"/>
        <v>506.90190332799995</v>
      </c>
      <c r="D88" s="180">
        <f t="shared" ca="1" si="19"/>
        <v>163.28220827040002</v>
      </c>
      <c r="E88" s="180">
        <f t="shared" ca="1" si="19"/>
        <v>9.3090564016000013</v>
      </c>
      <c r="F88" s="181">
        <f t="shared" ca="1" si="19"/>
        <v>0</v>
      </c>
      <c r="G88" s="182">
        <f t="shared" ca="1" si="16"/>
        <v>404</v>
      </c>
      <c r="H88" s="182">
        <f t="shared" ca="1" si="17"/>
        <v>390.66800000000001</v>
      </c>
      <c r="I88" s="183">
        <f t="shared" ca="1" si="20"/>
        <v>299.77</v>
      </c>
      <c r="J88" s="180">
        <f t="shared" ca="1" si="21"/>
        <v>86.06</v>
      </c>
      <c r="K88" s="180">
        <f t="shared" ca="1" si="22"/>
        <v>4.84</v>
      </c>
      <c r="L88" s="180">
        <f t="shared" ca="1" si="23"/>
        <v>0</v>
      </c>
      <c r="M88" s="181">
        <f t="shared" ca="1" si="24"/>
        <v>390.66999999999996</v>
      </c>
      <c r="N88" s="179">
        <f t="shared" ca="1" si="25"/>
        <v>299.7684653543912</v>
      </c>
      <c r="O88" s="180">
        <f t="shared" ca="1" si="26"/>
        <v>86.059559423554418</v>
      </c>
      <c r="P88" s="180">
        <f t="shared" ca="1" si="27"/>
        <v>4.8399752220544201</v>
      </c>
      <c r="Q88" s="180">
        <f t="shared" ca="1" si="28"/>
        <v>0</v>
      </c>
      <c r="R88" s="181">
        <f t="shared" ca="1" si="29"/>
        <v>390.66800000000006</v>
      </c>
      <c r="W88" s="46"/>
      <c r="X88" s="46">
        <v>88</v>
      </c>
    </row>
    <row r="89" spans="1:24">
      <c r="A89" s="61" t="s">
        <v>131</v>
      </c>
      <c r="B89" s="174">
        <f t="shared" ca="1" si="18"/>
        <v>679.49316799999997</v>
      </c>
      <c r="C89" s="179">
        <f t="shared" ca="1" si="19"/>
        <v>506.90190332799995</v>
      </c>
      <c r="D89" s="180">
        <f t="shared" ca="1" si="19"/>
        <v>163.28220827040002</v>
      </c>
      <c r="E89" s="180">
        <f t="shared" ca="1" si="19"/>
        <v>9.3090564016000013</v>
      </c>
      <c r="F89" s="181">
        <f t="shared" ca="1" si="19"/>
        <v>0</v>
      </c>
      <c r="G89" s="182">
        <f t="shared" ca="1" si="16"/>
        <v>414</v>
      </c>
      <c r="H89" s="182">
        <f t="shared" ca="1" si="17"/>
        <v>400.33800000000002</v>
      </c>
      <c r="I89" s="183">
        <f t="shared" ca="1" si="20"/>
        <v>309.44</v>
      </c>
      <c r="J89" s="180">
        <f t="shared" ca="1" si="21"/>
        <v>86.06</v>
      </c>
      <c r="K89" s="180">
        <f t="shared" ca="1" si="22"/>
        <v>4.84</v>
      </c>
      <c r="L89" s="180">
        <f t="shared" ca="1" si="23"/>
        <v>0</v>
      </c>
      <c r="M89" s="181">
        <f t="shared" ca="1" si="24"/>
        <v>400.34</v>
      </c>
      <c r="N89" s="179">
        <f t="shared" ca="1" si="25"/>
        <v>309.43845411400315</v>
      </c>
      <c r="O89" s="180">
        <f t="shared" ca="1" si="26"/>
        <v>86.05957006544439</v>
      </c>
      <c r="P89" s="180">
        <f t="shared" ca="1" si="27"/>
        <v>4.8399758205525307</v>
      </c>
      <c r="Q89" s="180">
        <f t="shared" ca="1" si="28"/>
        <v>0</v>
      </c>
      <c r="R89" s="181">
        <f t="shared" ca="1" si="29"/>
        <v>400.33800000000008</v>
      </c>
      <c r="W89" s="46"/>
      <c r="X89" s="46">
        <v>89</v>
      </c>
    </row>
    <row r="90" spans="1:24">
      <c r="A90" s="61" t="s">
        <v>132</v>
      </c>
      <c r="B90" s="174">
        <f t="shared" ca="1" si="18"/>
        <v>679.49316799999997</v>
      </c>
      <c r="C90" s="179">
        <f t="shared" ca="1" si="19"/>
        <v>506.90190332799995</v>
      </c>
      <c r="D90" s="180">
        <f t="shared" ca="1" si="19"/>
        <v>163.28220827040002</v>
      </c>
      <c r="E90" s="180">
        <f t="shared" ca="1" si="19"/>
        <v>9.3090564016000013</v>
      </c>
      <c r="F90" s="181">
        <f t="shared" ca="1" si="19"/>
        <v>0</v>
      </c>
      <c r="G90" s="182">
        <f t="shared" ca="1" si="16"/>
        <v>404</v>
      </c>
      <c r="H90" s="182">
        <f t="shared" ca="1" si="17"/>
        <v>390.66800000000001</v>
      </c>
      <c r="I90" s="183">
        <f t="shared" ca="1" si="20"/>
        <v>299.77</v>
      </c>
      <c r="J90" s="180">
        <f t="shared" ca="1" si="21"/>
        <v>86.06</v>
      </c>
      <c r="K90" s="180">
        <f t="shared" ca="1" si="22"/>
        <v>4.84</v>
      </c>
      <c r="L90" s="180">
        <f t="shared" ca="1" si="23"/>
        <v>0</v>
      </c>
      <c r="M90" s="181">
        <f t="shared" ca="1" si="24"/>
        <v>390.66999999999996</v>
      </c>
      <c r="N90" s="179">
        <f t="shared" ca="1" si="25"/>
        <v>299.7684653543912</v>
      </c>
      <c r="O90" s="180">
        <f t="shared" ca="1" si="26"/>
        <v>86.059559423554418</v>
      </c>
      <c r="P90" s="180">
        <f t="shared" ca="1" si="27"/>
        <v>4.8399752220544201</v>
      </c>
      <c r="Q90" s="180">
        <f t="shared" ca="1" si="28"/>
        <v>0</v>
      </c>
      <c r="R90" s="181">
        <f t="shared" ca="1" si="29"/>
        <v>390.66800000000006</v>
      </c>
      <c r="W90" s="46"/>
      <c r="X90" s="46">
        <v>90</v>
      </c>
    </row>
    <row r="91" spans="1:24">
      <c r="A91" s="61" t="s">
        <v>133</v>
      </c>
      <c r="B91" s="174">
        <f t="shared" ca="1" si="18"/>
        <v>679.49316799999997</v>
      </c>
      <c r="C91" s="179">
        <f t="shared" ca="1" si="19"/>
        <v>506.90190332799995</v>
      </c>
      <c r="D91" s="180">
        <f t="shared" ca="1" si="19"/>
        <v>163.28220827040002</v>
      </c>
      <c r="E91" s="180">
        <f t="shared" ca="1" si="19"/>
        <v>9.3090564016000013</v>
      </c>
      <c r="F91" s="181">
        <f t="shared" ca="1" si="19"/>
        <v>0</v>
      </c>
      <c r="G91" s="182">
        <f t="shared" ca="1" si="16"/>
        <v>394</v>
      </c>
      <c r="H91" s="182">
        <f t="shared" ca="1" si="17"/>
        <v>380.99799999999999</v>
      </c>
      <c r="I91" s="183">
        <f t="shared" ca="1" si="20"/>
        <v>290.10000000000002</v>
      </c>
      <c r="J91" s="180">
        <f t="shared" ca="1" si="21"/>
        <v>86.06</v>
      </c>
      <c r="K91" s="180">
        <f t="shared" ca="1" si="22"/>
        <v>4.84</v>
      </c>
      <c r="L91" s="180">
        <f t="shared" ca="1" si="23"/>
        <v>0</v>
      </c>
      <c r="M91" s="181">
        <f t="shared" ca="1" si="24"/>
        <v>381</v>
      </c>
      <c r="N91" s="179">
        <f t="shared" ca="1" si="25"/>
        <v>290.09847716535432</v>
      </c>
      <c r="O91" s="180">
        <f t="shared" ca="1" si="26"/>
        <v>86.059548241469813</v>
      </c>
      <c r="P91" s="180">
        <f t="shared" ca="1" si="27"/>
        <v>4.8399745931758531</v>
      </c>
      <c r="Q91" s="180">
        <f t="shared" ca="1" si="28"/>
        <v>0</v>
      </c>
      <c r="R91" s="181">
        <f t="shared" ca="1" si="29"/>
        <v>380.99799999999999</v>
      </c>
      <c r="W91" s="46"/>
      <c r="X91" s="46">
        <v>91</v>
      </c>
    </row>
    <row r="92" spans="1:24">
      <c r="A92" s="61" t="s">
        <v>134</v>
      </c>
      <c r="B92" s="174">
        <f t="shared" ca="1" si="18"/>
        <v>679.49316799999997</v>
      </c>
      <c r="C92" s="179">
        <f t="shared" ca="1" si="19"/>
        <v>506.90190332799995</v>
      </c>
      <c r="D92" s="180">
        <f t="shared" ca="1" si="19"/>
        <v>163.28220827040002</v>
      </c>
      <c r="E92" s="180">
        <f t="shared" ca="1" si="19"/>
        <v>9.3090564016000013</v>
      </c>
      <c r="F92" s="181">
        <f t="shared" ca="1" si="19"/>
        <v>0</v>
      </c>
      <c r="G92" s="182">
        <f t="shared" ca="1" si="16"/>
        <v>394</v>
      </c>
      <c r="H92" s="182">
        <f t="shared" ca="1" si="17"/>
        <v>380.99799999999999</v>
      </c>
      <c r="I92" s="183">
        <f t="shared" ca="1" si="20"/>
        <v>290.10000000000002</v>
      </c>
      <c r="J92" s="180">
        <f t="shared" ca="1" si="21"/>
        <v>86.06</v>
      </c>
      <c r="K92" s="180">
        <f t="shared" ca="1" si="22"/>
        <v>4.84</v>
      </c>
      <c r="L92" s="180">
        <f t="shared" ca="1" si="23"/>
        <v>0</v>
      </c>
      <c r="M92" s="181">
        <f t="shared" ca="1" si="24"/>
        <v>381</v>
      </c>
      <c r="N92" s="179">
        <f t="shared" ca="1" si="25"/>
        <v>290.09847716535432</v>
      </c>
      <c r="O92" s="180">
        <f t="shared" ca="1" si="26"/>
        <v>86.059548241469813</v>
      </c>
      <c r="P92" s="180">
        <f t="shared" ca="1" si="27"/>
        <v>4.8399745931758531</v>
      </c>
      <c r="Q92" s="180">
        <f t="shared" ca="1" si="28"/>
        <v>0</v>
      </c>
      <c r="R92" s="181">
        <f t="shared" ca="1" si="29"/>
        <v>380.99799999999999</v>
      </c>
      <c r="W92" s="46"/>
      <c r="X92" s="46">
        <v>92</v>
      </c>
    </row>
    <row r="93" spans="1:24">
      <c r="A93" s="61" t="s">
        <v>135</v>
      </c>
      <c r="B93" s="174">
        <f t="shared" ca="1" si="18"/>
        <v>679.49316799999997</v>
      </c>
      <c r="C93" s="179">
        <f t="shared" ca="1" si="19"/>
        <v>506.90190332799995</v>
      </c>
      <c r="D93" s="180">
        <f t="shared" ca="1" si="19"/>
        <v>163.28220827040002</v>
      </c>
      <c r="E93" s="180">
        <f t="shared" ca="1" si="19"/>
        <v>9.3090564016000013</v>
      </c>
      <c r="F93" s="181">
        <f t="shared" ca="1" si="19"/>
        <v>0</v>
      </c>
      <c r="G93" s="182">
        <f t="shared" ca="1" si="16"/>
        <v>394</v>
      </c>
      <c r="H93" s="182">
        <f t="shared" ca="1" si="17"/>
        <v>380.99799999999999</v>
      </c>
      <c r="I93" s="183">
        <f t="shared" ca="1" si="20"/>
        <v>290.10000000000002</v>
      </c>
      <c r="J93" s="180">
        <f t="shared" ca="1" si="21"/>
        <v>86.06</v>
      </c>
      <c r="K93" s="180">
        <f t="shared" ca="1" si="22"/>
        <v>4.84</v>
      </c>
      <c r="L93" s="180">
        <f t="shared" ca="1" si="23"/>
        <v>0</v>
      </c>
      <c r="M93" s="181">
        <f t="shared" ca="1" si="24"/>
        <v>381</v>
      </c>
      <c r="N93" s="179">
        <f t="shared" ca="1" si="25"/>
        <v>290.09847716535432</v>
      </c>
      <c r="O93" s="180">
        <f t="shared" ca="1" si="26"/>
        <v>86.059548241469813</v>
      </c>
      <c r="P93" s="180">
        <f t="shared" ca="1" si="27"/>
        <v>4.8399745931758531</v>
      </c>
      <c r="Q93" s="180">
        <f t="shared" ca="1" si="28"/>
        <v>0</v>
      </c>
      <c r="R93" s="181">
        <f t="shared" ca="1" si="29"/>
        <v>380.99799999999999</v>
      </c>
      <c r="W93" s="46"/>
      <c r="X93" s="46">
        <v>93</v>
      </c>
    </row>
    <row r="94" spans="1:24">
      <c r="A94" s="61" t="s">
        <v>136</v>
      </c>
      <c r="B94" s="174">
        <f t="shared" ca="1" si="18"/>
        <v>679.49316799999997</v>
      </c>
      <c r="C94" s="179">
        <f t="shared" ca="1" si="19"/>
        <v>506.90190332799995</v>
      </c>
      <c r="D94" s="180">
        <f t="shared" ca="1" si="19"/>
        <v>163.28220827040002</v>
      </c>
      <c r="E94" s="180">
        <f t="shared" ca="1" si="19"/>
        <v>9.3090564016000013</v>
      </c>
      <c r="F94" s="181">
        <f t="shared" ca="1" si="19"/>
        <v>0</v>
      </c>
      <c r="G94" s="182">
        <f t="shared" ca="1" si="16"/>
        <v>394</v>
      </c>
      <c r="H94" s="182">
        <f t="shared" ca="1" si="17"/>
        <v>380.99799999999999</v>
      </c>
      <c r="I94" s="183">
        <f t="shared" ca="1" si="20"/>
        <v>290.10000000000002</v>
      </c>
      <c r="J94" s="180">
        <f t="shared" ca="1" si="21"/>
        <v>86.06</v>
      </c>
      <c r="K94" s="180">
        <f t="shared" ca="1" si="22"/>
        <v>4.84</v>
      </c>
      <c r="L94" s="180">
        <f t="shared" ca="1" si="23"/>
        <v>0</v>
      </c>
      <c r="M94" s="181">
        <f t="shared" ca="1" si="24"/>
        <v>381</v>
      </c>
      <c r="N94" s="179">
        <f t="shared" ca="1" si="25"/>
        <v>290.09847716535432</v>
      </c>
      <c r="O94" s="180">
        <f t="shared" ca="1" si="26"/>
        <v>86.059548241469813</v>
      </c>
      <c r="P94" s="180">
        <f t="shared" ca="1" si="27"/>
        <v>4.8399745931758531</v>
      </c>
      <c r="Q94" s="180">
        <f t="shared" ca="1" si="28"/>
        <v>0</v>
      </c>
      <c r="R94" s="181">
        <f t="shared" ca="1" si="29"/>
        <v>380.99799999999999</v>
      </c>
      <c r="W94" s="46"/>
      <c r="X94" s="46">
        <v>94</v>
      </c>
    </row>
    <row r="95" spans="1:24">
      <c r="A95" s="61" t="s">
        <v>137</v>
      </c>
      <c r="B95" s="174">
        <f t="shared" ca="1" si="18"/>
        <v>679.49316799999997</v>
      </c>
      <c r="C95" s="179">
        <f t="shared" ca="1" si="19"/>
        <v>506.90190332799995</v>
      </c>
      <c r="D95" s="180">
        <f t="shared" ca="1" si="19"/>
        <v>163.28220827040002</v>
      </c>
      <c r="E95" s="180">
        <f t="shared" ca="1" si="19"/>
        <v>9.3090564016000013</v>
      </c>
      <c r="F95" s="181">
        <f t="shared" ca="1" si="19"/>
        <v>0</v>
      </c>
      <c r="G95" s="182">
        <f t="shared" ca="1" si="16"/>
        <v>394</v>
      </c>
      <c r="H95" s="182">
        <f t="shared" ca="1" si="17"/>
        <v>380.99799999999999</v>
      </c>
      <c r="I95" s="183">
        <f t="shared" ca="1" si="20"/>
        <v>290.10000000000002</v>
      </c>
      <c r="J95" s="180">
        <f t="shared" ca="1" si="21"/>
        <v>86.06</v>
      </c>
      <c r="K95" s="180">
        <f t="shared" ca="1" si="22"/>
        <v>4.84</v>
      </c>
      <c r="L95" s="180">
        <f t="shared" ca="1" si="23"/>
        <v>0</v>
      </c>
      <c r="M95" s="181">
        <f t="shared" ca="1" si="24"/>
        <v>381</v>
      </c>
      <c r="N95" s="179">
        <f t="shared" ca="1" si="25"/>
        <v>290.09847716535432</v>
      </c>
      <c r="O95" s="180">
        <f t="shared" ca="1" si="26"/>
        <v>86.059548241469813</v>
      </c>
      <c r="P95" s="180">
        <f t="shared" ca="1" si="27"/>
        <v>4.8399745931758531</v>
      </c>
      <c r="Q95" s="180">
        <f t="shared" ca="1" si="28"/>
        <v>0</v>
      </c>
      <c r="R95" s="181">
        <f t="shared" ca="1" si="29"/>
        <v>380.99799999999999</v>
      </c>
      <c r="W95" s="46"/>
      <c r="X95" s="46">
        <v>95</v>
      </c>
    </row>
    <row r="96" spans="1:24">
      <c r="A96" s="61" t="s">
        <v>138</v>
      </c>
      <c r="B96" s="174">
        <f t="shared" ca="1" si="18"/>
        <v>679.49316799999997</v>
      </c>
      <c r="C96" s="179">
        <f t="shared" ca="1" si="19"/>
        <v>506.90190332799995</v>
      </c>
      <c r="D96" s="180">
        <f t="shared" ca="1" si="19"/>
        <v>163.28220827040002</v>
      </c>
      <c r="E96" s="180">
        <f t="shared" ca="1" si="19"/>
        <v>9.3090564016000013</v>
      </c>
      <c r="F96" s="181">
        <f t="shared" ca="1" si="19"/>
        <v>0</v>
      </c>
      <c r="G96" s="182">
        <f t="shared" ca="1" si="16"/>
        <v>394</v>
      </c>
      <c r="H96" s="182">
        <f t="shared" ca="1" si="17"/>
        <v>380.99799999999999</v>
      </c>
      <c r="I96" s="183">
        <f t="shared" ca="1" si="20"/>
        <v>290.10000000000002</v>
      </c>
      <c r="J96" s="180">
        <f t="shared" ca="1" si="21"/>
        <v>86.06</v>
      </c>
      <c r="K96" s="180">
        <f t="shared" ca="1" si="22"/>
        <v>4.84</v>
      </c>
      <c r="L96" s="180">
        <f t="shared" ca="1" si="23"/>
        <v>0</v>
      </c>
      <c r="M96" s="181">
        <f t="shared" ca="1" si="24"/>
        <v>381</v>
      </c>
      <c r="N96" s="179">
        <f t="shared" ca="1" si="25"/>
        <v>290.09847716535432</v>
      </c>
      <c r="O96" s="180">
        <f t="shared" ca="1" si="26"/>
        <v>86.059548241469813</v>
      </c>
      <c r="P96" s="180">
        <f t="shared" ca="1" si="27"/>
        <v>4.8399745931758531</v>
      </c>
      <c r="Q96" s="180">
        <f t="shared" ca="1" si="28"/>
        <v>0</v>
      </c>
      <c r="R96" s="181">
        <f t="shared" ca="1" si="29"/>
        <v>380.99799999999999</v>
      </c>
      <c r="W96" s="46"/>
      <c r="X96" s="46">
        <v>96</v>
      </c>
    </row>
    <row r="97" spans="1:24">
      <c r="A97" s="61" t="s">
        <v>139</v>
      </c>
      <c r="B97" s="174">
        <f t="shared" ca="1" si="18"/>
        <v>679.49316799999997</v>
      </c>
      <c r="C97" s="179">
        <f t="shared" ca="1" si="19"/>
        <v>506.90190332799995</v>
      </c>
      <c r="D97" s="180">
        <f t="shared" ca="1" si="19"/>
        <v>163.28220827040002</v>
      </c>
      <c r="E97" s="180">
        <f t="shared" ca="1" si="19"/>
        <v>9.3090564016000013</v>
      </c>
      <c r="F97" s="181">
        <f t="shared" ca="1" si="19"/>
        <v>0</v>
      </c>
      <c r="G97" s="182">
        <f t="shared" ca="1" si="16"/>
        <v>394</v>
      </c>
      <c r="H97" s="182">
        <f t="shared" ca="1" si="17"/>
        <v>380.99799999999999</v>
      </c>
      <c r="I97" s="183">
        <f t="shared" ca="1" si="20"/>
        <v>290.10000000000002</v>
      </c>
      <c r="J97" s="180">
        <f t="shared" ca="1" si="21"/>
        <v>86.06</v>
      </c>
      <c r="K97" s="180">
        <f t="shared" ca="1" si="22"/>
        <v>4.84</v>
      </c>
      <c r="L97" s="180">
        <f t="shared" ca="1" si="23"/>
        <v>0</v>
      </c>
      <c r="M97" s="181">
        <f t="shared" ca="1" si="24"/>
        <v>381</v>
      </c>
      <c r="N97" s="179">
        <f t="shared" ca="1" si="25"/>
        <v>290.09847716535432</v>
      </c>
      <c r="O97" s="180">
        <f t="shared" ca="1" si="26"/>
        <v>86.059548241469813</v>
      </c>
      <c r="P97" s="180">
        <f t="shared" ca="1" si="27"/>
        <v>4.8399745931758531</v>
      </c>
      <c r="Q97" s="180">
        <f t="shared" ca="1" si="28"/>
        <v>0</v>
      </c>
      <c r="R97" s="181">
        <f t="shared" ca="1" si="29"/>
        <v>380.99799999999999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679.49316799999997</v>
      </c>
      <c r="C98" s="184">
        <f t="shared" ca="1" si="19"/>
        <v>506.90190332799995</v>
      </c>
      <c r="D98" s="185">
        <f t="shared" ca="1" si="19"/>
        <v>163.28220827040002</v>
      </c>
      <c r="E98" s="185">
        <f t="shared" ca="1" si="19"/>
        <v>9.3090564016000013</v>
      </c>
      <c r="F98" s="186">
        <f t="shared" ca="1" si="19"/>
        <v>0</v>
      </c>
      <c r="G98" s="187">
        <f t="shared" ca="1" si="16"/>
        <v>394</v>
      </c>
      <c r="H98" s="187">
        <f t="shared" ca="1" si="17"/>
        <v>380.99799999999999</v>
      </c>
      <c r="I98" s="188">
        <f t="shared" ca="1" si="20"/>
        <v>290.10000000000002</v>
      </c>
      <c r="J98" s="185">
        <f t="shared" ca="1" si="21"/>
        <v>86.06</v>
      </c>
      <c r="K98" s="185">
        <f t="shared" ca="1" si="22"/>
        <v>4.84</v>
      </c>
      <c r="L98" s="185">
        <f t="shared" ca="1" si="23"/>
        <v>0</v>
      </c>
      <c r="M98" s="186">
        <f t="shared" ca="1" si="24"/>
        <v>381</v>
      </c>
      <c r="N98" s="184">
        <f t="shared" ca="1" si="25"/>
        <v>290.09847716535432</v>
      </c>
      <c r="O98" s="185">
        <f t="shared" ca="1" si="26"/>
        <v>86.059548241469813</v>
      </c>
      <c r="P98" s="185">
        <f t="shared" ca="1" si="27"/>
        <v>4.8399745931758531</v>
      </c>
      <c r="Q98" s="185">
        <f t="shared" ca="1" si="28"/>
        <v>0</v>
      </c>
      <c r="R98" s="186">
        <f t="shared" ca="1" si="29"/>
        <v>380.99799999999999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16.307836032000019</v>
      </c>
      <c r="C99" s="56">
        <f t="shared" ref="C99:R99" ca="1" si="30">SUM(C3:C98)/4000</f>
        <v>12.165645679871973</v>
      </c>
      <c r="D99" s="54">
        <f t="shared" ca="1" si="30"/>
        <v>3.9187729984896054</v>
      </c>
      <c r="E99" s="54">
        <f t="shared" ca="1" si="30"/>
        <v>0.22341735363839949</v>
      </c>
      <c r="F99" s="55">
        <f t="shared" ca="1" si="30"/>
        <v>0</v>
      </c>
      <c r="G99" s="59">
        <f t="shared" ca="1" si="30"/>
        <v>9.1534999999999993</v>
      </c>
      <c r="H99" s="59">
        <f t="shared" ca="1" si="30"/>
        <v>8.8514344999999963</v>
      </c>
      <c r="I99" s="171">
        <f t="shared" ca="1" si="30"/>
        <v>6.6698824999999937</v>
      </c>
      <c r="J99" s="54">
        <f t="shared" ca="1" si="30"/>
        <v>2.0654400000000042</v>
      </c>
      <c r="K99" s="54">
        <f t="shared" ca="1" si="30"/>
        <v>0.11615999999999976</v>
      </c>
      <c r="L99" s="54">
        <f t="shared" ca="1" si="30"/>
        <v>0</v>
      </c>
      <c r="M99" s="55">
        <f t="shared" ca="1" si="30"/>
        <v>8.8514824999999941</v>
      </c>
      <c r="N99" s="56">
        <f t="shared" ca="1" si="30"/>
        <v>6.6698463532464407</v>
      </c>
      <c r="O99" s="54">
        <f t="shared" ca="1" si="30"/>
        <v>2.0654287778835223</v>
      </c>
      <c r="P99" s="54">
        <f t="shared" ca="1" si="30"/>
        <v>0.11615936887004695</v>
      </c>
      <c r="Q99" s="54">
        <f t="shared" ca="1" si="30"/>
        <v>0</v>
      </c>
      <c r="R99" s="55">
        <f t="shared" ca="1" si="30"/>
        <v>8.8514344999999963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1.4973179228832123E-3</v>
      </c>
      <c r="L3" s="24">
        <f>BRPL_EOD!L3-BRPL_ISGS_exbus!L3</f>
        <v>7.0672155214168697E-5</v>
      </c>
      <c r="M3" s="24">
        <f>BRPL_EOD!M3-BRPL_ISGS_exbus!M3</f>
        <v>-2.7724820143930629E-3</v>
      </c>
      <c r="N3" s="24">
        <f>BRPL_EOD!N3-BRPL_ISGS_exbus!N3</f>
        <v>-3.0197754333798343E-3</v>
      </c>
      <c r="O3" s="24">
        <f>BRPL_EOD!O3-BRPL_ISGS_exbus!O3</f>
        <v>-2.7611919217207515E-3</v>
      </c>
      <c r="P3" s="24">
        <f>BRPL_EOD!P3-BRPL_ISGS_exbus!P3</f>
        <v>-5.4737881374933295E-4</v>
      </c>
      <c r="Q3" s="24">
        <f>BRPL_EOD!Q3-BRPL_ISGS_exbus!Q3</f>
        <v>-5.6701492537358789E-4</v>
      </c>
      <c r="R3" s="24">
        <f>BRPL_EOD!R3-BRPL_ISGS_exbus!R3</f>
        <v>8.3938573873361122E-3</v>
      </c>
      <c r="S3" s="24">
        <f>BRPL_EOD!S3-BRPL_ISGS_exbus!S3</f>
        <v>-1.4223838383840004E-3</v>
      </c>
      <c r="T3" s="24">
        <f>BRPL_EOD!T3-BRPL_ISGS_exbus!T3</f>
        <v>0</v>
      </c>
      <c r="U3" s="24">
        <f>BRPL_EOD!U3-BRPL_ISGS_exbus!U3</f>
        <v>-8.7505617969441118E-5</v>
      </c>
      <c r="V3" s="24">
        <f>BRPL_EOD!V3-BRPL_ISGS_exbus!V3</f>
        <v>-1.476851851851535E-4</v>
      </c>
      <c r="W3" s="24">
        <f>BRPL_EOD!W3-BRPL_ISGS_exbus!W3</f>
        <v>5.3095788770036734E-3</v>
      </c>
      <c r="X3" s="24">
        <f>BRPL_EOD!X3-BRPL_ISGS_exbus!X3</f>
        <v>-4.9674731371567304E-3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1.4973179228832123E-3</v>
      </c>
      <c r="L4" s="24">
        <f>BRPL_EOD!L4-BRPL_ISGS_exbus!L4</f>
        <v>7.0672155214168697E-5</v>
      </c>
      <c r="M4" s="24">
        <f>BRPL_EOD!M4-BRPL_ISGS_exbus!M4</f>
        <v>-2.7724820143930629E-3</v>
      </c>
      <c r="N4" s="24">
        <f>BRPL_EOD!N4-BRPL_ISGS_exbus!N4</f>
        <v>-3.0197754333798343E-3</v>
      </c>
      <c r="O4" s="24">
        <f>BRPL_EOD!O4-BRPL_ISGS_exbus!O4</f>
        <v>-2.7611919217207515E-3</v>
      </c>
      <c r="P4" s="24">
        <f>BRPL_EOD!P4-BRPL_ISGS_exbus!P4</f>
        <v>-5.4737881374933295E-4</v>
      </c>
      <c r="Q4" s="24">
        <f>BRPL_EOD!Q4-BRPL_ISGS_exbus!Q4</f>
        <v>-5.6701492537358789E-4</v>
      </c>
      <c r="R4" s="24">
        <f>BRPL_EOD!R4-BRPL_ISGS_exbus!R4</f>
        <v>6.3602424413673475E-3</v>
      </c>
      <c r="S4" s="24">
        <f>BRPL_EOD!S4-BRPL_ISGS_exbus!S4</f>
        <v>-1.4223838383840004E-3</v>
      </c>
      <c r="T4" s="24">
        <f>BRPL_EOD!T4-BRPL_ISGS_exbus!T4</f>
        <v>0</v>
      </c>
      <c r="U4" s="24">
        <f>BRPL_EOD!U4-BRPL_ISGS_exbus!U4</f>
        <v>-8.7505617969441118E-5</v>
      </c>
      <c r="V4" s="24">
        <f>BRPL_EOD!V4-BRPL_ISGS_exbus!V4</f>
        <v>-1.476851851851535E-4</v>
      </c>
      <c r="W4" s="24">
        <f>BRPL_EOD!W4-BRPL_ISGS_exbus!W4</f>
        <v>5.3095788770036734E-3</v>
      </c>
      <c r="X4" s="24">
        <f>BRPL_EOD!X4-BRPL_ISGS_exbus!X4</f>
        <v>-4.9674731371567304E-3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1.4973179228832123E-3</v>
      </c>
      <c r="L5" s="24">
        <f>BRPL_EOD!L5-BRPL_ISGS_exbus!L5</f>
        <v>7.0672155214168697E-5</v>
      </c>
      <c r="M5" s="24">
        <f>BRPL_EOD!M5-BRPL_ISGS_exbus!M5</f>
        <v>-2.7724820143930629E-3</v>
      </c>
      <c r="N5" s="24">
        <f>BRPL_EOD!N5-BRPL_ISGS_exbus!N5</f>
        <v>-3.0197754333798343E-3</v>
      </c>
      <c r="O5" s="24">
        <f>BRPL_EOD!O5-BRPL_ISGS_exbus!O5</f>
        <v>-2.7611919217207515E-3</v>
      </c>
      <c r="P5" s="24">
        <f>BRPL_EOD!P5-BRPL_ISGS_exbus!P5</f>
        <v>-5.4737881374933295E-4</v>
      </c>
      <c r="Q5" s="24">
        <f>BRPL_EOD!Q5-BRPL_ISGS_exbus!Q5</f>
        <v>-5.6701492537358789E-4</v>
      </c>
      <c r="R5" s="24">
        <f>BRPL_EOD!R5-BRPL_ISGS_exbus!R5</f>
        <v>1.3368488787790511E-3</v>
      </c>
      <c r="S5" s="24">
        <f>BRPL_EOD!S5-BRPL_ISGS_exbus!S5</f>
        <v>-1.4223838383840004E-3</v>
      </c>
      <c r="T5" s="24">
        <f>BRPL_EOD!T5-BRPL_ISGS_exbus!T5</f>
        <v>0</v>
      </c>
      <c r="U5" s="24">
        <f>BRPL_EOD!U5-BRPL_ISGS_exbus!U5</f>
        <v>-8.7505617969441118E-5</v>
      </c>
      <c r="V5" s="24">
        <f>BRPL_EOD!V5-BRPL_ISGS_exbus!V5</f>
        <v>2.6525909685854998E-3</v>
      </c>
      <c r="W5" s="24">
        <f>BRPL_EOD!W5-BRPL_ISGS_exbus!W5</f>
        <v>5.3095788770036734E-3</v>
      </c>
      <c r="X5" s="24">
        <f>BRPL_EOD!X5-BRPL_ISGS_exbus!X5</f>
        <v>-4.9674731371567304E-3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1.4973179228832123E-3</v>
      </c>
      <c r="L6" s="24">
        <f>BRPL_EOD!L6-BRPL_ISGS_exbus!L6</f>
        <v>7.0672155214168697E-5</v>
      </c>
      <c r="M6" s="24">
        <f>BRPL_EOD!M6-BRPL_ISGS_exbus!M6</f>
        <v>-2.7724820143930629E-3</v>
      </c>
      <c r="N6" s="24">
        <f>BRPL_EOD!N6-BRPL_ISGS_exbus!N6</f>
        <v>-3.0197754333798343E-3</v>
      </c>
      <c r="O6" s="24">
        <f>BRPL_EOD!O6-BRPL_ISGS_exbus!O6</f>
        <v>-2.7611919217207515E-3</v>
      </c>
      <c r="P6" s="24">
        <f>BRPL_EOD!P6-BRPL_ISGS_exbus!P6</f>
        <v>-5.4737881374933295E-4</v>
      </c>
      <c r="Q6" s="24">
        <f>BRPL_EOD!Q6-BRPL_ISGS_exbus!Q6</f>
        <v>-5.6701492537358789E-4</v>
      </c>
      <c r="R6" s="24">
        <f>BRPL_EOD!R6-BRPL_ISGS_exbus!R6</f>
        <v>1.3368488787790511E-3</v>
      </c>
      <c r="S6" s="24">
        <f>BRPL_EOD!S6-BRPL_ISGS_exbus!S6</f>
        <v>-1.4223838383840004E-3</v>
      </c>
      <c r="T6" s="24">
        <f>BRPL_EOD!T6-BRPL_ISGS_exbus!T6</f>
        <v>0</v>
      </c>
      <c r="U6" s="24">
        <f>BRPL_EOD!U6-BRPL_ISGS_exbus!U6</f>
        <v>-8.7505617969441118E-5</v>
      </c>
      <c r="V6" s="24">
        <f>BRPL_EOD!V6-BRPL_ISGS_exbus!V6</f>
        <v>2.0527501656886216E-4</v>
      </c>
      <c r="W6" s="24">
        <f>BRPL_EOD!W6-BRPL_ISGS_exbus!W6</f>
        <v>5.3095788770036734E-3</v>
      </c>
      <c r="X6" s="24">
        <f>BRPL_EOD!X6-BRPL_ISGS_exbus!X6</f>
        <v>-4.9674731371567304E-3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1.4973179228832123E-3</v>
      </c>
      <c r="L7" s="24">
        <f>BRPL_EOD!L7-BRPL_ISGS_exbus!L7</f>
        <v>7.0672155214168697E-5</v>
      </c>
      <c r="M7" s="24">
        <f>BRPL_EOD!M7-BRPL_ISGS_exbus!M7</f>
        <v>-2.7724820143930629E-3</v>
      </c>
      <c r="N7" s="24">
        <f>BRPL_EOD!N7-BRPL_ISGS_exbus!N7</f>
        <v>-3.0197754333798343E-3</v>
      </c>
      <c r="O7" s="24">
        <f>BRPL_EOD!O7-BRPL_ISGS_exbus!O7</f>
        <v>-2.7611919217207515E-3</v>
      </c>
      <c r="P7" s="24">
        <f>BRPL_EOD!P7-BRPL_ISGS_exbus!P7</f>
        <v>-5.4737881374933295E-4</v>
      </c>
      <c r="Q7" s="24">
        <f>BRPL_EOD!Q7-BRPL_ISGS_exbus!Q7</f>
        <v>-5.6701492537358789E-4</v>
      </c>
      <c r="R7" s="24">
        <f>BRPL_EOD!R7-BRPL_ISGS_exbus!R7</f>
        <v>-1.8965853658414744E-4</v>
      </c>
      <c r="S7" s="24">
        <f>BRPL_EOD!S7-BRPL_ISGS_exbus!S7</f>
        <v>-1.4223838383840004E-3</v>
      </c>
      <c r="T7" s="24">
        <f>BRPL_EOD!T7-BRPL_ISGS_exbus!T7</f>
        <v>0</v>
      </c>
      <c r="U7" s="24">
        <f>BRPL_EOD!U7-BRPL_ISGS_exbus!U7</f>
        <v>-8.7505617969441118E-5</v>
      </c>
      <c r="V7" s="24">
        <f>BRPL_EOD!V7-BRPL_ISGS_exbus!V7</f>
        <v>-4.5648064806478317E-3</v>
      </c>
      <c r="W7" s="24">
        <f>BRPL_EOD!W7-BRPL_ISGS_exbus!W7</f>
        <v>3.044609302328638E-3</v>
      </c>
      <c r="X7" s="24">
        <f>BRPL_EOD!X7-BRPL_ISGS_exbus!X7</f>
        <v>-5.3294040084423955E-3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1.4973179228832123E-3</v>
      </c>
      <c r="L8" s="24">
        <f>BRPL_EOD!L8-BRPL_ISGS_exbus!L8</f>
        <v>7.0672155214168697E-5</v>
      </c>
      <c r="M8" s="24">
        <f>BRPL_EOD!M8-BRPL_ISGS_exbus!M8</f>
        <v>-2.7724820143930629E-3</v>
      </c>
      <c r="N8" s="24">
        <f>BRPL_EOD!N8-BRPL_ISGS_exbus!N8</f>
        <v>-3.0197754333798343E-3</v>
      </c>
      <c r="O8" s="24">
        <f>BRPL_EOD!O8-BRPL_ISGS_exbus!O8</f>
        <v>-2.7611919217207515E-3</v>
      </c>
      <c r="P8" s="24">
        <f>BRPL_EOD!P8-BRPL_ISGS_exbus!P8</f>
        <v>-5.4737881374933295E-4</v>
      </c>
      <c r="Q8" s="24">
        <f>BRPL_EOD!Q8-BRPL_ISGS_exbus!Q8</f>
        <v>-5.6701492537358789E-4</v>
      </c>
      <c r="R8" s="24">
        <f>BRPL_EOD!R8-BRPL_ISGS_exbus!R8</f>
        <v>-1.8965853658414744E-4</v>
      </c>
      <c r="S8" s="24">
        <f>BRPL_EOD!S8-BRPL_ISGS_exbus!S8</f>
        <v>-1.4223838383840004E-3</v>
      </c>
      <c r="T8" s="24">
        <f>BRPL_EOD!T8-BRPL_ISGS_exbus!T8</f>
        <v>0</v>
      </c>
      <c r="U8" s="24">
        <f>BRPL_EOD!U8-BRPL_ISGS_exbus!U8</f>
        <v>-8.7505617969441118E-5</v>
      </c>
      <c r="V8" s="24">
        <f>BRPL_EOD!V8-BRPL_ISGS_exbus!V8</f>
        <v>-4.5648064806478317E-3</v>
      </c>
      <c r="W8" s="24">
        <f>BRPL_EOD!W8-BRPL_ISGS_exbus!W8</f>
        <v>3.044609302328638E-3</v>
      </c>
      <c r="X8" s="24">
        <f>BRPL_EOD!X8-BRPL_ISGS_exbus!X8</f>
        <v>-5.3294040084423955E-3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1.4973179228832123E-3</v>
      </c>
      <c r="L9" s="24">
        <f>BRPL_EOD!L9-BRPL_ISGS_exbus!L9</f>
        <v>7.0672155214168697E-5</v>
      </c>
      <c r="M9" s="24">
        <f>BRPL_EOD!M9-BRPL_ISGS_exbus!M9</f>
        <v>-2.7724820143930629E-3</v>
      </c>
      <c r="N9" s="24">
        <f>BRPL_EOD!N9-BRPL_ISGS_exbus!N9</f>
        <v>-3.0197754333798343E-3</v>
      </c>
      <c r="O9" s="24">
        <f>BRPL_EOD!O9-BRPL_ISGS_exbus!O9</f>
        <v>-2.7611919217207515E-3</v>
      </c>
      <c r="P9" s="24">
        <f>BRPL_EOD!P9-BRPL_ISGS_exbus!P9</f>
        <v>-5.4737881374933295E-4</v>
      </c>
      <c r="Q9" s="24">
        <f>BRPL_EOD!Q9-BRPL_ISGS_exbus!Q9</f>
        <v>-5.6701492537358789E-4</v>
      </c>
      <c r="R9" s="24">
        <f>BRPL_EOD!R9-BRPL_ISGS_exbus!R9</f>
        <v>-1.8965853658414744E-4</v>
      </c>
      <c r="S9" s="24">
        <f>BRPL_EOD!S9-BRPL_ISGS_exbus!S9</f>
        <v>-1.4223838383840004E-3</v>
      </c>
      <c r="T9" s="24">
        <f>BRPL_EOD!T9-BRPL_ISGS_exbus!T9</f>
        <v>0</v>
      </c>
      <c r="U9" s="24">
        <f>BRPL_EOD!U9-BRPL_ISGS_exbus!U9</f>
        <v>-8.7505617969441118E-5</v>
      </c>
      <c r="V9" s="24">
        <f>BRPL_EOD!V9-BRPL_ISGS_exbus!V9</f>
        <v>-4.5648064806478317E-3</v>
      </c>
      <c r="W9" s="24">
        <f>BRPL_EOD!W9-BRPL_ISGS_exbus!W9</f>
        <v>3.044609302328638E-3</v>
      </c>
      <c r="X9" s="24">
        <f>BRPL_EOD!X9-BRPL_ISGS_exbus!X9</f>
        <v>-5.3294040084423955E-3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1.4973179228832123E-3</v>
      </c>
      <c r="L10" s="24">
        <f>BRPL_EOD!L10-BRPL_ISGS_exbus!L10</f>
        <v>7.0672155214168697E-5</v>
      </c>
      <c r="M10" s="24">
        <f>BRPL_EOD!M10-BRPL_ISGS_exbus!M10</f>
        <v>-2.7724820143930629E-3</v>
      </c>
      <c r="N10" s="24">
        <f>BRPL_EOD!N10-BRPL_ISGS_exbus!N10</f>
        <v>-3.0197754333798343E-3</v>
      </c>
      <c r="O10" s="24">
        <f>BRPL_EOD!O10-BRPL_ISGS_exbus!O10</f>
        <v>-2.7611919217207515E-3</v>
      </c>
      <c r="P10" s="24">
        <f>BRPL_EOD!P10-BRPL_ISGS_exbus!P10</f>
        <v>-5.4737881374933295E-4</v>
      </c>
      <c r="Q10" s="24">
        <f>BRPL_EOD!Q10-BRPL_ISGS_exbus!Q10</f>
        <v>-5.6701492537358789E-4</v>
      </c>
      <c r="R10" s="24">
        <f>BRPL_EOD!R10-BRPL_ISGS_exbus!R10</f>
        <v>-1.8965853658414744E-4</v>
      </c>
      <c r="S10" s="24">
        <f>BRPL_EOD!S10-BRPL_ISGS_exbus!S10</f>
        <v>-1.4223838383840004E-3</v>
      </c>
      <c r="T10" s="24">
        <f>BRPL_EOD!T10-BRPL_ISGS_exbus!T10</f>
        <v>0</v>
      </c>
      <c r="U10" s="24">
        <f>BRPL_EOD!U10-BRPL_ISGS_exbus!U10</f>
        <v>-8.7505617969441118E-5</v>
      </c>
      <c r="V10" s="24">
        <f>BRPL_EOD!V10-BRPL_ISGS_exbus!V10</f>
        <v>-4.5648064806478317E-3</v>
      </c>
      <c r="W10" s="24">
        <f>BRPL_EOD!W10-BRPL_ISGS_exbus!W10</f>
        <v>3.044609302328638E-3</v>
      </c>
      <c r="X10" s="24">
        <f>BRPL_EOD!X10-BRPL_ISGS_exbus!X10</f>
        <v>-5.3294040084423955E-3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1.4973179228832123E-3</v>
      </c>
      <c r="L11" s="24">
        <f>BRPL_EOD!L11-BRPL_ISGS_exbus!L11</f>
        <v>7.0672155214168697E-5</v>
      </c>
      <c r="M11" s="24">
        <f>BRPL_EOD!M11-BRPL_ISGS_exbus!M11</f>
        <v>-2.7724820143930629E-3</v>
      </c>
      <c r="N11" s="24">
        <f>BRPL_EOD!N11-BRPL_ISGS_exbus!N11</f>
        <v>-3.0197754333798343E-3</v>
      </c>
      <c r="O11" s="24">
        <f>BRPL_EOD!O11-BRPL_ISGS_exbus!O11</f>
        <v>-2.7611919217207515E-3</v>
      </c>
      <c r="P11" s="24">
        <f>BRPL_EOD!P11-BRPL_ISGS_exbus!P11</f>
        <v>-5.4737881374933295E-4</v>
      </c>
      <c r="Q11" s="24">
        <f>BRPL_EOD!Q11-BRPL_ISGS_exbus!Q11</f>
        <v>-5.6701492537358789E-4</v>
      </c>
      <c r="R11" s="24">
        <f>BRPL_EOD!R11-BRPL_ISGS_exbus!R11</f>
        <v>-1.4969903846164812E-3</v>
      </c>
      <c r="S11" s="24">
        <f>BRPL_EOD!S11-BRPL_ISGS_exbus!S11</f>
        <v>-1.4223838383840004E-3</v>
      </c>
      <c r="T11" s="24">
        <f>BRPL_EOD!T11-BRPL_ISGS_exbus!T11</f>
        <v>0</v>
      </c>
      <c r="U11" s="24">
        <f>BRPL_EOD!U11-BRPL_ISGS_exbus!U11</f>
        <v>-8.7505617969441118E-5</v>
      </c>
      <c r="V11" s="24">
        <f>BRPL_EOD!V11-BRPL_ISGS_exbus!V11</f>
        <v>3.4483378256968678E-3</v>
      </c>
      <c r="W11" s="24">
        <f>BRPL_EOD!W11-BRPL_ISGS_exbus!W11</f>
        <v>-2.0146384078572055E-3</v>
      </c>
      <c r="X11" s="24">
        <f>BRPL_EOD!X11-BRPL_ISGS_exbus!X11</f>
        <v>-5.9810592933473572E-4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1.4973179228832123E-3</v>
      </c>
      <c r="L12" s="24">
        <f>BRPL_EOD!L12-BRPL_ISGS_exbus!L12</f>
        <v>7.0672155214168697E-5</v>
      </c>
      <c r="M12" s="24">
        <f>BRPL_EOD!M12-BRPL_ISGS_exbus!M12</f>
        <v>-2.7724820143930629E-3</v>
      </c>
      <c r="N12" s="24">
        <f>BRPL_EOD!N12-BRPL_ISGS_exbus!N12</f>
        <v>-3.0197754333798343E-3</v>
      </c>
      <c r="O12" s="24">
        <f>BRPL_EOD!O12-BRPL_ISGS_exbus!O12</f>
        <v>-2.7611919217207515E-3</v>
      </c>
      <c r="P12" s="24">
        <f>BRPL_EOD!P12-BRPL_ISGS_exbus!P12</f>
        <v>-5.4737881374933295E-4</v>
      </c>
      <c r="Q12" s="24">
        <f>BRPL_EOD!Q12-BRPL_ISGS_exbus!Q12</f>
        <v>-5.6701492537358789E-4</v>
      </c>
      <c r="R12" s="24">
        <f>BRPL_EOD!R12-BRPL_ISGS_exbus!R12</f>
        <v>-1.4969903846164812E-3</v>
      </c>
      <c r="S12" s="24">
        <f>BRPL_EOD!S12-BRPL_ISGS_exbus!S12</f>
        <v>-1.4223838383840004E-3</v>
      </c>
      <c r="T12" s="24">
        <f>BRPL_EOD!T12-BRPL_ISGS_exbus!T12</f>
        <v>0</v>
      </c>
      <c r="U12" s="24">
        <f>BRPL_EOD!U12-BRPL_ISGS_exbus!U12</f>
        <v>-8.7505617969441118E-5</v>
      </c>
      <c r="V12" s="24">
        <f>BRPL_EOD!V12-BRPL_ISGS_exbus!V12</f>
        <v>-4.0463052631576346E-3</v>
      </c>
      <c r="W12" s="24">
        <f>BRPL_EOD!W12-BRPL_ISGS_exbus!W12</f>
        <v>-2.0146384078572055E-3</v>
      </c>
      <c r="X12" s="24">
        <f>BRPL_EOD!X12-BRPL_ISGS_exbus!X12</f>
        <v>-5.9810592933473572E-4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1.4973179228832123E-3</v>
      </c>
      <c r="L13" s="24">
        <f>BRPL_EOD!L13-BRPL_ISGS_exbus!L13</f>
        <v>7.0672155214168697E-5</v>
      </c>
      <c r="M13" s="24">
        <f>BRPL_EOD!M13-BRPL_ISGS_exbus!M13</f>
        <v>-2.7724820143930629E-3</v>
      </c>
      <c r="N13" s="24">
        <f>BRPL_EOD!N13-BRPL_ISGS_exbus!N13</f>
        <v>-3.0197754333798343E-3</v>
      </c>
      <c r="O13" s="24">
        <f>BRPL_EOD!O13-BRPL_ISGS_exbus!O13</f>
        <v>-2.7611919217207515E-3</v>
      </c>
      <c r="P13" s="24">
        <f>BRPL_EOD!P13-BRPL_ISGS_exbus!P13</f>
        <v>-5.4737881374933295E-4</v>
      </c>
      <c r="Q13" s="24">
        <f>BRPL_EOD!Q13-BRPL_ISGS_exbus!Q13</f>
        <v>-5.6701492537358789E-4</v>
      </c>
      <c r="R13" s="24">
        <f>BRPL_EOD!R13-BRPL_ISGS_exbus!R13</f>
        <v>-4.5107905138408455E-4</v>
      </c>
      <c r="S13" s="24">
        <f>BRPL_EOD!S13-BRPL_ISGS_exbus!S13</f>
        <v>-1.4223838383840004E-3</v>
      </c>
      <c r="T13" s="24">
        <f>BRPL_EOD!T13-BRPL_ISGS_exbus!T13</f>
        <v>0</v>
      </c>
      <c r="U13" s="24">
        <f>BRPL_EOD!U13-BRPL_ISGS_exbus!U13</f>
        <v>-8.7505617969441118E-5</v>
      </c>
      <c r="V13" s="24">
        <f>BRPL_EOD!V13-BRPL_ISGS_exbus!V13</f>
        <v>-1.5729827742516633E-3</v>
      </c>
      <c r="W13" s="24">
        <f>BRPL_EOD!W13-BRPL_ISGS_exbus!W13</f>
        <v>3.044609302328638E-3</v>
      </c>
      <c r="X13" s="24">
        <f>BRPL_EOD!X13-BRPL_ISGS_exbus!X13</f>
        <v>-5.3294040084423955E-3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1.4973179228832123E-3</v>
      </c>
      <c r="L14" s="24">
        <f>BRPL_EOD!L14-BRPL_ISGS_exbus!L14</f>
        <v>7.0672155214168697E-5</v>
      </c>
      <c r="M14" s="24">
        <f>BRPL_EOD!M14-BRPL_ISGS_exbus!M14</f>
        <v>-2.7724820143930629E-3</v>
      </c>
      <c r="N14" s="24">
        <f>BRPL_EOD!N14-BRPL_ISGS_exbus!N14</f>
        <v>-3.0197754333798343E-3</v>
      </c>
      <c r="O14" s="24">
        <f>BRPL_EOD!O14-BRPL_ISGS_exbus!O14</f>
        <v>-2.7611919217207515E-3</v>
      </c>
      <c r="P14" s="24">
        <f>BRPL_EOD!P14-BRPL_ISGS_exbus!P14</f>
        <v>-5.4737881374933295E-4</v>
      </c>
      <c r="Q14" s="24">
        <f>BRPL_EOD!Q14-BRPL_ISGS_exbus!Q14</f>
        <v>-5.6701492537358789E-4</v>
      </c>
      <c r="R14" s="24">
        <f>BRPL_EOD!R14-BRPL_ISGS_exbus!R14</f>
        <v>-1.8965853658414744E-4</v>
      </c>
      <c r="S14" s="24">
        <f>BRPL_EOD!S14-BRPL_ISGS_exbus!S14</f>
        <v>-1.4223838383840004E-3</v>
      </c>
      <c r="T14" s="24">
        <f>BRPL_EOD!T14-BRPL_ISGS_exbus!T14</f>
        <v>0</v>
      </c>
      <c r="U14" s="24">
        <f>BRPL_EOD!U14-BRPL_ISGS_exbus!U14</f>
        <v>-8.7505617969441118E-5</v>
      </c>
      <c r="V14" s="24">
        <f>BRPL_EOD!V14-BRPL_ISGS_exbus!V14</f>
        <v>-1.5729827742516633E-3</v>
      </c>
      <c r="W14" s="24">
        <f>BRPL_EOD!W14-BRPL_ISGS_exbus!W14</f>
        <v>3.044609302328638E-3</v>
      </c>
      <c r="X14" s="24">
        <f>BRPL_EOD!X14-BRPL_ISGS_exbus!X14</f>
        <v>-5.3294040084423955E-3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1.4973179228832123E-3</v>
      </c>
      <c r="L15" s="24">
        <f>BRPL_EOD!L15-BRPL_ISGS_exbus!L15</f>
        <v>7.0672155214168697E-5</v>
      </c>
      <c r="M15" s="24">
        <f>BRPL_EOD!M15-BRPL_ISGS_exbus!M15</f>
        <v>-2.7724820143930629E-3</v>
      </c>
      <c r="N15" s="24">
        <f>BRPL_EOD!N15-BRPL_ISGS_exbus!N15</f>
        <v>-4.2162283156699232E-4</v>
      </c>
      <c r="O15" s="24">
        <f>BRPL_EOD!O15-BRPL_ISGS_exbus!O15</f>
        <v>-2.7611919217207515E-3</v>
      </c>
      <c r="P15" s="24">
        <f>BRPL_EOD!P15-BRPL_ISGS_exbus!P15</f>
        <v>-5.4737881374933295E-4</v>
      </c>
      <c r="Q15" s="24">
        <f>BRPL_EOD!Q15-BRPL_ISGS_exbus!Q15</f>
        <v>-5.6701492537358789E-4</v>
      </c>
      <c r="R15" s="24">
        <f>BRPL_EOD!R15-BRPL_ISGS_exbus!R15</f>
        <v>-1.8965853658414744E-4</v>
      </c>
      <c r="S15" s="24">
        <f>BRPL_EOD!S15-BRPL_ISGS_exbus!S15</f>
        <v>-1.4223838383840004E-3</v>
      </c>
      <c r="T15" s="24">
        <f>BRPL_EOD!T15-BRPL_ISGS_exbus!T15</f>
        <v>0</v>
      </c>
      <c r="U15" s="24">
        <f>BRPL_EOD!U15-BRPL_ISGS_exbus!U15</f>
        <v>-8.7505617969441118E-5</v>
      </c>
      <c r="V15" s="24">
        <f>BRPL_EOD!V15-BRPL_ISGS_exbus!V15</f>
        <v>-1.5729827742516633E-3</v>
      </c>
      <c r="W15" s="24">
        <f>BRPL_EOD!W15-BRPL_ISGS_exbus!W15</f>
        <v>3.044609302328638E-3</v>
      </c>
      <c r="X15" s="24">
        <f>BRPL_EOD!X15-BRPL_ISGS_exbus!X15</f>
        <v>-5.3294040084423955E-3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1.4973179228832123E-3</v>
      </c>
      <c r="L16" s="24">
        <f>BRPL_EOD!L16-BRPL_ISGS_exbus!L16</f>
        <v>7.0672155214168697E-5</v>
      </c>
      <c r="M16" s="24">
        <f>BRPL_EOD!M16-BRPL_ISGS_exbus!M16</f>
        <v>-2.7724820143930629E-3</v>
      </c>
      <c r="N16" s="24">
        <f>BRPL_EOD!N16-BRPL_ISGS_exbus!N16</f>
        <v>-4.2162283156699232E-4</v>
      </c>
      <c r="O16" s="24">
        <f>BRPL_EOD!O16-BRPL_ISGS_exbus!O16</f>
        <v>-2.7611919217207515E-3</v>
      </c>
      <c r="P16" s="24">
        <f>BRPL_EOD!P16-BRPL_ISGS_exbus!P16</f>
        <v>-5.4737881374933295E-4</v>
      </c>
      <c r="Q16" s="24">
        <f>BRPL_EOD!Q16-BRPL_ISGS_exbus!Q16</f>
        <v>-5.6701492537358789E-4</v>
      </c>
      <c r="R16" s="24">
        <f>BRPL_EOD!R16-BRPL_ISGS_exbus!R16</f>
        <v>-1.8965853658414744E-4</v>
      </c>
      <c r="S16" s="24">
        <f>BRPL_EOD!S16-BRPL_ISGS_exbus!S16</f>
        <v>-1.4223838383840004E-3</v>
      </c>
      <c r="T16" s="24">
        <f>BRPL_EOD!T16-BRPL_ISGS_exbus!T16</f>
        <v>0</v>
      </c>
      <c r="U16" s="24">
        <f>BRPL_EOD!U16-BRPL_ISGS_exbus!U16</f>
        <v>-8.7505617969441118E-5</v>
      </c>
      <c r="V16" s="24">
        <f>BRPL_EOD!V16-BRPL_ISGS_exbus!V16</f>
        <v>-1.5729827742516633E-3</v>
      </c>
      <c r="W16" s="24">
        <f>BRPL_EOD!W16-BRPL_ISGS_exbus!W16</f>
        <v>3.044609302328638E-3</v>
      </c>
      <c r="X16" s="24">
        <f>BRPL_EOD!X16-BRPL_ISGS_exbus!X16</f>
        <v>-5.3294040084423955E-3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1.4973179228832123E-3</v>
      </c>
      <c r="L17" s="24">
        <f>BRPL_EOD!L17-BRPL_ISGS_exbus!L17</f>
        <v>7.0672155214168697E-5</v>
      </c>
      <c r="M17" s="24">
        <f>BRPL_EOD!M17-BRPL_ISGS_exbus!M17</f>
        <v>-2.7724820143930629E-3</v>
      </c>
      <c r="N17" s="24">
        <f>BRPL_EOD!N17-BRPL_ISGS_exbus!N17</f>
        <v>-4.2162283156699232E-4</v>
      </c>
      <c r="O17" s="24">
        <f>BRPL_EOD!O17-BRPL_ISGS_exbus!O17</f>
        <v>-2.7611919217207515E-3</v>
      </c>
      <c r="P17" s="24">
        <f>BRPL_EOD!P17-BRPL_ISGS_exbus!P17</f>
        <v>-5.4737881374933295E-4</v>
      </c>
      <c r="Q17" s="24">
        <f>BRPL_EOD!Q17-BRPL_ISGS_exbus!Q17</f>
        <v>-5.6701492537358789E-4</v>
      </c>
      <c r="R17" s="24">
        <f>BRPL_EOD!R17-BRPL_ISGS_exbus!R17</f>
        <v>-1.8965853658414744E-4</v>
      </c>
      <c r="S17" s="24">
        <f>BRPL_EOD!S17-BRPL_ISGS_exbus!S17</f>
        <v>-1.4223838383840004E-3</v>
      </c>
      <c r="T17" s="24">
        <f>BRPL_EOD!T17-BRPL_ISGS_exbus!T17</f>
        <v>0</v>
      </c>
      <c r="U17" s="24">
        <f>BRPL_EOD!U17-BRPL_ISGS_exbus!U17</f>
        <v>-8.7505617969441118E-5</v>
      </c>
      <c r="V17" s="24">
        <f>BRPL_EOD!V17-BRPL_ISGS_exbus!V17</f>
        <v>-1.5729827742516633E-3</v>
      </c>
      <c r="W17" s="24">
        <f>BRPL_EOD!W17-BRPL_ISGS_exbus!W17</f>
        <v>3.044609302328638E-3</v>
      </c>
      <c r="X17" s="24">
        <f>BRPL_EOD!X17-BRPL_ISGS_exbus!X17</f>
        <v>-5.3294040084423955E-3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1.4973179228832123E-3</v>
      </c>
      <c r="L18" s="24">
        <f>BRPL_EOD!L18-BRPL_ISGS_exbus!L18</f>
        <v>7.0672155214168697E-5</v>
      </c>
      <c r="M18" s="24">
        <f>BRPL_EOD!M18-BRPL_ISGS_exbus!M18</f>
        <v>-2.7724820143930629E-3</v>
      </c>
      <c r="N18" s="24">
        <f>BRPL_EOD!N18-BRPL_ISGS_exbus!N18</f>
        <v>-4.2162283156699232E-4</v>
      </c>
      <c r="O18" s="24">
        <f>BRPL_EOD!O18-BRPL_ISGS_exbus!O18</f>
        <v>-2.7611919217207515E-3</v>
      </c>
      <c r="P18" s="24">
        <f>BRPL_EOD!P18-BRPL_ISGS_exbus!P18</f>
        <v>-5.4737881374933295E-4</v>
      </c>
      <c r="Q18" s="24">
        <f>BRPL_EOD!Q18-BRPL_ISGS_exbus!Q18</f>
        <v>-5.6701492537358789E-4</v>
      </c>
      <c r="R18" s="24">
        <f>BRPL_EOD!R18-BRPL_ISGS_exbus!R18</f>
        <v>-1.8965853658414744E-4</v>
      </c>
      <c r="S18" s="24">
        <f>BRPL_EOD!S18-BRPL_ISGS_exbus!S18</f>
        <v>-1.4223838383840004E-3</v>
      </c>
      <c r="T18" s="24">
        <f>BRPL_EOD!T18-BRPL_ISGS_exbus!T18</f>
        <v>0</v>
      </c>
      <c r="U18" s="24">
        <f>BRPL_EOD!U18-BRPL_ISGS_exbus!U18</f>
        <v>-8.7505617969441118E-5</v>
      </c>
      <c r="V18" s="24">
        <f>BRPL_EOD!V18-BRPL_ISGS_exbus!V18</f>
        <v>-1.5729827742516633E-3</v>
      </c>
      <c r="W18" s="24">
        <f>BRPL_EOD!W18-BRPL_ISGS_exbus!W18</f>
        <v>3.044609302328638E-3</v>
      </c>
      <c r="X18" s="24">
        <f>BRPL_EOD!X18-BRPL_ISGS_exbus!X18</f>
        <v>-5.3294040084423955E-3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1.4973179228832123E-3</v>
      </c>
      <c r="L19" s="24">
        <f>BRPL_EOD!L19-BRPL_ISGS_exbus!L19</f>
        <v>7.0672155214168697E-5</v>
      </c>
      <c r="M19" s="24">
        <f>BRPL_EOD!M19-BRPL_ISGS_exbus!M19</f>
        <v>-2.7724820143930629E-3</v>
      </c>
      <c r="N19" s="24">
        <f>BRPL_EOD!N19-BRPL_ISGS_exbus!N19</f>
        <v>-4.2162283156699232E-4</v>
      </c>
      <c r="O19" s="24">
        <f>BRPL_EOD!O19-BRPL_ISGS_exbus!O19</f>
        <v>-2.7611919217207515E-3</v>
      </c>
      <c r="P19" s="24">
        <f>BRPL_EOD!P19-BRPL_ISGS_exbus!P19</f>
        <v>-5.4737881374933295E-4</v>
      </c>
      <c r="Q19" s="24">
        <f>BRPL_EOD!Q19-BRPL_ISGS_exbus!Q19</f>
        <v>-5.6701492537358789E-4</v>
      </c>
      <c r="R19" s="24">
        <f>BRPL_EOD!R19-BRPL_ISGS_exbus!R19</f>
        <v>-1.8965853658414744E-4</v>
      </c>
      <c r="S19" s="24">
        <f>BRPL_EOD!S19-BRPL_ISGS_exbus!S19</f>
        <v>-1.4223838383840004E-3</v>
      </c>
      <c r="T19" s="24">
        <f>BRPL_EOD!T19-BRPL_ISGS_exbus!T19</f>
        <v>0</v>
      </c>
      <c r="U19" s="24">
        <f>BRPL_EOD!U19-BRPL_ISGS_exbus!U19</f>
        <v>-8.7505617969441118E-5</v>
      </c>
      <c r="V19" s="24">
        <f>BRPL_EOD!V19-BRPL_ISGS_exbus!V19</f>
        <v>-1.5729827742516633E-3</v>
      </c>
      <c r="W19" s="24">
        <f>BRPL_EOD!W19-BRPL_ISGS_exbus!W19</f>
        <v>3.044609302328638E-3</v>
      </c>
      <c r="X19" s="24">
        <f>BRPL_EOD!X19-BRPL_ISGS_exbus!X19</f>
        <v>-5.3294040084423955E-3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1.4973179228832123E-3</v>
      </c>
      <c r="L20" s="24">
        <f>BRPL_EOD!L20-BRPL_ISGS_exbus!L20</f>
        <v>7.0672155214168697E-5</v>
      </c>
      <c r="M20" s="24">
        <f>BRPL_EOD!M20-BRPL_ISGS_exbus!M20</f>
        <v>-2.7724820143930629E-3</v>
      </c>
      <c r="N20" s="24">
        <f>BRPL_EOD!N20-BRPL_ISGS_exbus!N20</f>
        <v>-4.2162283156699232E-4</v>
      </c>
      <c r="O20" s="24">
        <f>BRPL_EOD!O20-BRPL_ISGS_exbus!O20</f>
        <v>-2.7611919217207515E-3</v>
      </c>
      <c r="P20" s="24">
        <f>BRPL_EOD!P20-BRPL_ISGS_exbus!P20</f>
        <v>-5.4737881374933295E-4</v>
      </c>
      <c r="Q20" s="24">
        <f>BRPL_EOD!Q20-BRPL_ISGS_exbus!Q20</f>
        <v>-5.6701492537358789E-4</v>
      </c>
      <c r="R20" s="24">
        <f>BRPL_EOD!R20-BRPL_ISGS_exbus!R20</f>
        <v>-1.8965853658414744E-4</v>
      </c>
      <c r="S20" s="24">
        <f>BRPL_EOD!S20-BRPL_ISGS_exbus!S20</f>
        <v>-1.4223838383840004E-3</v>
      </c>
      <c r="T20" s="24">
        <f>BRPL_EOD!T20-BRPL_ISGS_exbus!T20</f>
        <v>0</v>
      </c>
      <c r="U20" s="24">
        <f>BRPL_EOD!U20-BRPL_ISGS_exbus!U20</f>
        <v>-8.7505617969441118E-5</v>
      </c>
      <c r="V20" s="24">
        <f>BRPL_EOD!V20-BRPL_ISGS_exbus!V20</f>
        <v>-1.5729827742516633E-3</v>
      </c>
      <c r="W20" s="24">
        <f>BRPL_EOD!W20-BRPL_ISGS_exbus!W20</f>
        <v>3.044609302328638E-3</v>
      </c>
      <c r="X20" s="24">
        <f>BRPL_EOD!X20-BRPL_ISGS_exbus!X20</f>
        <v>-5.3294040084423955E-3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1.4973179228832123E-3</v>
      </c>
      <c r="L21" s="24">
        <f>BRPL_EOD!L21-BRPL_ISGS_exbus!L21</f>
        <v>7.0672155214168697E-5</v>
      </c>
      <c r="M21" s="24">
        <f>BRPL_EOD!M21-BRPL_ISGS_exbus!M21</f>
        <v>-2.7724820143930629E-3</v>
      </c>
      <c r="N21" s="24">
        <f>BRPL_EOD!N21-BRPL_ISGS_exbus!N21</f>
        <v>-4.2162283156699232E-4</v>
      </c>
      <c r="O21" s="24">
        <f>BRPL_EOD!O21-BRPL_ISGS_exbus!O21</f>
        <v>-2.7611919217207515E-3</v>
      </c>
      <c r="P21" s="24">
        <f>BRPL_EOD!P21-BRPL_ISGS_exbus!P21</f>
        <v>-5.4737881374933295E-4</v>
      </c>
      <c r="Q21" s="24">
        <f>BRPL_EOD!Q21-BRPL_ISGS_exbus!Q21</f>
        <v>-5.6701492537358789E-4</v>
      </c>
      <c r="R21" s="24">
        <f>BRPL_EOD!R21-BRPL_ISGS_exbus!R21</f>
        <v>-1.8965853658414744E-4</v>
      </c>
      <c r="S21" s="24">
        <f>BRPL_EOD!S21-BRPL_ISGS_exbus!S21</f>
        <v>-1.4223838383840004E-3</v>
      </c>
      <c r="T21" s="24">
        <f>BRPL_EOD!T21-BRPL_ISGS_exbus!T21</f>
        <v>0</v>
      </c>
      <c r="U21" s="24">
        <f>BRPL_EOD!U21-BRPL_ISGS_exbus!U21</f>
        <v>-8.7505617969441118E-5</v>
      </c>
      <c r="V21" s="24">
        <f>BRPL_EOD!V21-BRPL_ISGS_exbus!V21</f>
        <v>-1.5729827742516633E-3</v>
      </c>
      <c r="W21" s="24">
        <f>BRPL_EOD!W21-BRPL_ISGS_exbus!W21</f>
        <v>3.044609302328638E-3</v>
      </c>
      <c r="X21" s="24">
        <f>BRPL_EOD!X21-BRPL_ISGS_exbus!X21</f>
        <v>-5.3294040084423955E-3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1.4973179228832123E-3</v>
      </c>
      <c r="L22" s="24">
        <f>BRPL_EOD!L22-BRPL_ISGS_exbus!L22</f>
        <v>7.0672155214168697E-5</v>
      </c>
      <c r="M22" s="24">
        <f>BRPL_EOD!M22-BRPL_ISGS_exbus!M22</f>
        <v>-2.7724820143930629E-3</v>
      </c>
      <c r="N22" s="24">
        <f>BRPL_EOD!N22-BRPL_ISGS_exbus!N22</f>
        <v>-4.2162283156699232E-4</v>
      </c>
      <c r="O22" s="24">
        <f>BRPL_EOD!O22-BRPL_ISGS_exbus!O22</f>
        <v>-2.7611919217207515E-3</v>
      </c>
      <c r="P22" s="24">
        <f>BRPL_EOD!P22-BRPL_ISGS_exbus!P22</f>
        <v>-5.4737881374933295E-4</v>
      </c>
      <c r="Q22" s="24">
        <f>BRPL_EOD!Q22-BRPL_ISGS_exbus!Q22</f>
        <v>-5.6701492537358789E-4</v>
      </c>
      <c r="R22" s="24">
        <f>BRPL_EOD!R22-BRPL_ISGS_exbus!R22</f>
        <v>-1.8965853658414744E-4</v>
      </c>
      <c r="S22" s="24">
        <f>BRPL_EOD!S22-BRPL_ISGS_exbus!S22</f>
        <v>-1.4223838383840004E-3</v>
      </c>
      <c r="T22" s="24">
        <f>BRPL_EOD!T22-BRPL_ISGS_exbus!T22</f>
        <v>0</v>
      </c>
      <c r="U22" s="24">
        <f>BRPL_EOD!U22-BRPL_ISGS_exbus!U22</f>
        <v>-8.7505617969441118E-5</v>
      </c>
      <c r="V22" s="24">
        <f>BRPL_EOD!V22-BRPL_ISGS_exbus!V22</f>
        <v>-4.0463052631576346E-3</v>
      </c>
      <c r="W22" s="24">
        <f>BRPL_EOD!W22-BRPL_ISGS_exbus!W22</f>
        <v>3.044609302328638E-3</v>
      </c>
      <c r="X22" s="24">
        <f>BRPL_EOD!X22-BRPL_ISGS_exbus!X22</f>
        <v>-5.7482202356808898E-3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1.4973179228832123E-3</v>
      </c>
      <c r="L23" s="24">
        <f>BRPL_EOD!L23-BRPL_ISGS_exbus!L23</f>
        <v>7.0672155214168697E-5</v>
      </c>
      <c r="M23" s="24">
        <f>BRPL_EOD!M23-BRPL_ISGS_exbus!M23</f>
        <v>-2.7724820143930629E-3</v>
      </c>
      <c r="N23" s="24">
        <f>BRPL_EOD!N23-BRPL_ISGS_exbus!N23</f>
        <v>-4.2162283156699232E-4</v>
      </c>
      <c r="O23" s="24">
        <f>BRPL_EOD!O23-BRPL_ISGS_exbus!O23</f>
        <v>-2.7611919217207515E-3</v>
      </c>
      <c r="P23" s="24">
        <f>BRPL_EOD!P23-BRPL_ISGS_exbus!P23</f>
        <v>-5.4737881374933295E-4</v>
      </c>
      <c r="Q23" s="24">
        <f>BRPL_EOD!Q23-BRPL_ISGS_exbus!Q23</f>
        <v>-5.6701492537358789E-4</v>
      </c>
      <c r="R23" s="24">
        <f>BRPL_EOD!R23-BRPL_ISGS_exbus!R23</f>
        <v>-1.8965853658414744E-4</v>
      </c>
      <c r="S23" s="24">
        <f>BRPL_EOD!S23-BRPL_ISGS_exbus!S23</f>
        <v>-1.4223838383840004E-3</v>
      </c>
      <c r="T23" s="24">
        <f>BRPL_EOD!T23-BRPL_ISGS_exbus!T23</f>
        <v>0</v>
      </c>
      <c r="U23" s="24">
        <f>BRPL_EOD!U23-BRPL_ISGS_exbus!U23</f>
        <v>-8.7505617969441118E-5</v>
      </c>
      <c r="V23" s="24">
        <f>BRPL_EOD!V23-BRPL_ISGS_exbus!V23</f>
        <v>-4.0463052631576346E-3</v>
      </c>
      <c r="W23" s="24">
        <f>BRPL_EOD!W23-BRPL_ISGS_exbus!W23</f>
        <v>3.044609302328638E-3</v>
      </c>
      <c r="X23" s="24">
        <f>BRPL_EOD!X23-BRPL_ISGS_exbus!X23</f>
        <v>-5.7482202356808898E-3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1.4973179228832123E-3</v>
      </c>
      <c r="L24" s="24">
        <f>BRPL_EOD!L24-BRPL_ISGS_exbus!L24</f>
        <v>7.0672155214168697E-5</v>
      </c>
      <c r="M24" s="24">
        <f>BRPL_EOD!M24-BRPL_ISGS_exbus!M24</f>
        <v>-2.7724820143930629E-3</v>
      </c>
      <c r="N24" s="24">
        <f>BRPL_EOD!N24-BRPL_ISGS_exbus!N24</f>
        <v>-4.2162283156699232E-4</v>
      </c>
      <c r="O24" s="24">
        <f>BRPL_EOD!O24-BRPL_ISGS_exbus!O24</f>
        <v>-2.7611919217207515E-3</v>
      </c>
      <c r="P24" s="24">
        <f>BRPL_EOD!P24-BRPL_ISGS_exbus!P24</f>
        <v>-5.4737881374933295E-4</v>
      </c>
      <c r="Q24" s="24">
        <f>BRPL_EOD!Q24-BRPL_ISGS_exbus!Q24</f>
        <v>-5.6701492537358789E-4</v>
      </c>
      <c r="R24" s="24">
        <f>BRPL_EOD!R24-BRPL_ISGS_exbus!R24</f>
        <v>-1.8965853658414744E-4</v>
      </c>
      <c r="S24" s="24">
        <f>BRPL_EOD!S24-BRPL_ISGS_exbus!S24</f>
        <v>-1.4223838383840004E-3</v>
      </c>
      <c r="T24" s="24">
        <f>BRPL_EOD!T24-BRPL_ISGS_exbus!T24</f>
        <v>0</v>
      </c>
      <c r="U24" s="24">
        <f>BRPL_EOD!U24-BRPL_ISGS_exbus!U24</f>
        <v>-8.7505617969441118E-5</v>
      </c>
      <c r="V24" s="24">
        <f>BRPL_EOD!V24-BRPL_ISGS_exbus!V24</f>
        <v>-4.0463052631576346E-3</v>
      </c>
      <c r="W24" s="24">
        <f>BRPL_EOD!W24-BRPL_ISGS_exbus!W24</f>
        <v>3.044609302328638E-3</v>
      </c>
      <c r="X24" s="24">
        <f>BRPL_EOD!X24-BRPL_ISGS_exbus!X24</f>
        <v>-5.7482202356808898E-3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1.4973179228832123E-3</v>
      </c>
      <c r="L25" s="24">
        <f>BRPL_EOD!L25-BRPL_ISGS_exbus!L25</f>
        <v>7.0672155214168697E-5</v>
      </c>
      <c r="M25" s="24">
        <f>BRPL_EOD!M25-BRPL_ISGS_exbus!M25</f>
        <v>-2.7724820143930629E-3</v>
      </c>
      <c r="N25" s="24">
        <f>BRPL_EOD!N25-BRPL_ISGS_exbus!N25</f>
        <v>-4.2162283156699232E-4</v>
      </c>
      <c r="O25" s="24">
        <f>BRPL_EOD!O25-BRPL_ISGS_exbus!O25</f>
        <v>-2.7611919217207515E-3</v>
      </c>
      <c r="P25" s="24">
        <f>BRPL_EOD!P25-BRPL_ISGS_exbus!P25</f>
        <v>-5.4737881374933295E-4</v>
      </c>
      <c r="Q25" s="24">
        <f>BRPL_EOD!Q25-BRPL_ISGS_exbus!Q25</f>
        <v>-5.6701492537358789E-4</v>
      </c>
      <c r="R25" s="24">
        <f>BRPL_EOD!R25-BRPL_ISGS_exbus!R25</f>
        <v>-1.8965853658414744E-4</v>
      </c>
      <c r="S25" s="24">
        <f>BRPL_EOD!S25-BRPL_ISGS_exbus!S25</f>
        <v>-1.4223838383840004E-3</v>
      </c>
      <c r="T25" s="24">
        <f>BRPL_EOD!T25-BRPL_ISGS_exbus!T25</f>
        <v>0</v>
      </c>
      <c r="U25" s="24">
        <f>BRPL_EOD!U25-BRPL_ISGS_exbus!U25</f>
        <v>-8.7505617969441118E-5</v>
      </c>
      <c r="V25" s="24">
        <f>BRPL_EOD!V25-BRPL_ISGS_exbus!V25</f>
        <v>-4.0463052631576346E-3</v>
      </c>
      <c r="W25" s="24">
        <f>BRPL_EOD!W25-BRPL_ISGS_exbus!W25</f>
        <v>3.044609302328638E-3</v>
      </c>
      <c r="X25" s="24">
        <f>BRPL_EOD!X25-BRPL_ISGS_exbus!X25</f>
        <v>-5.3294040084423955E-3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1.4973179228832123E-3</v>
      </c>
      <c r="L26" s="24">
        <f>BRPL_EOD!L26-BRPL_ISGS_exbus!L26</f>
        <v>7.0672155214168697E-5</v>
      </c>
      <c r="M26" s="24">
        <f>BRPL_EOD!M26-BRPL_ISGS_exbus!M26</f>
        <v>-2.7724820143930629E-3</v>
      </c>
      <c r="N26" s="24">
        <f>BRPL_EOD!N26-BRPL_ISGS_exbus!N26</f>
        <v>-4.2162283156699232E-4</v>
      </c>
      <c r="O26" s="24">
        <f>BRPL_EOD!O26-BRPL_ISGS_exbus!O26</f>
        <v>-2.7611919217207515E-3</v>
      </c>
      <c r="P26" s="24">
        <f>BRPL_EOD!P26-BRPL_ISGS_exbus!P26</f>
        <v>-5.4737881374933295E-4</v>
      </c>
      <c r="Q26" s="24">
        <f>BRPL_EOD!Q26-BRPL_ISGS_exbus!Q26</f>
        <v>-5.6701492537358789E-4</v>
      </c>
      <c r="R26" s="24">
        <f>BRPL_EOD!R26-BRPL_ISGS_exbus!R26</f>
        <v>-1.8965853658414744E-4</v>
      </c>
      <c r="S26" s="24">
        <f>BRPL_EOD!S26-BRPL_ISGS_exbus!S26</f>
        <v>-1.4223838383840004E-3</v>
      </c>
      <c r="T26" s="24">
        <f>BRPL_EOD!T26-BRPL_ISGS_exbus!T26</f>
        <v>0</v>
      </c>
      <c r="U26" s="24">
        <f>BRPL_EOD!U26-BRPL_ISGS_exbus!U26</f>
        <v>-8.7505617969441118E-5</v>
      </c>
      <c r="V26" s="24">
        <f>BRPL_EOD!V26-BRPL_ISGS_exbus!V26</f>
        <v>-1.5729827742516633E-3</v>
      </c>
      <c r="W26" s="24">
        <f>BRPL_EOD!W26-BRPL_ISGS_exbus!W26</f>
        <v>3.044609302328638E-3</v>
      </c>
      <c r="X26" s="24">
        <f>BRPL_EOD!X26-BRPL_ISGS_exbus!X26</f>
        <v>-5.3294040084423955E-3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1.4973179228832123E-3</v>
      </c>
      <c r="L27" s="24">
        <f>BRPL_EOD!L27-BRPL_ISGS_exbus!L27</f>
        <v>7.0672155214168697E-5</v>
      </c>
      <c r="M27" s="24">
        <f>BRPL_EOD!M27-BRPL_ISGS_exbus!M27</f>
        <v>-2.7724820143930629E-3</v>
      </c>
      <c r="N27" s="24">
        <f>BRPL_EOD!N27-BRPL_ISGS_exbus!N27</f>
        <v>-4.2162283156699232E-4</v>
      </c>
      <c r="O27" s="24">
        <f>BRPL_EOD!O27-BRPL_ISGS_exbus!O27</f>
        <v>-2.7611919217207515E-3</v>
      </c>
      <c r="P27" s="24">
        <f>BRPL_EOD!P27-BRPL_ISGS_exbus!P27</f>
        <v>-5.4737881374933295E-4</v>
      </c>
      <c r="Q27" s="24">
        <f>BRPL_EOD!Q27-BRPL_ISGS_exbus!Q27</f>
        <v>-5.6701492537358789E-4</v>
      </c>
      <c r="R27" s="24">
        <f>BRPL_EOD!R27-BRPL_ISGS_exbus!R27</f>
        <v>-1.8965853658414744E-4</v>
      </c>
      <c r="S27" s="24">
        <f>BRPL_EOD!S27-BRPL_ISGS_exbus!S27</f>
        <v>-1.4223838383840004E-3</v>
      </c>
      <c r="T27" s="24">
        <f>BRPL_EOD!T27-BRPL_ISGS_exbus!T27</f>
        <v>0</v>
      </c>
      <c r="U27" s="24">
        <f>BRPL_EOD!U27-BRPL_ISGS_exbus!U27</f>
        <v>-8.7505617969441118E-5</v>
      </c>
      <c r="V27" s="24">
        <f>BRPL_EOD!V27-BRPL_ISGS_exbus!V27</f>
        <v>-1.5729827742516633E-3</v>
      </c>
      <c r="W27" s="24">
        <f>BRPL_EOD!W27-BRPL_ISGS_exbus!W27</f>
        <v>5.3095788770036734E-3</v>
      </c>
      <c r="X27" s="24">
        <f>BRPL_EOD!X27-BRPL_ISGS_exbus!X27</f>
        <v>1.0084735509181542E-3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1.4973179228832123E-3</v>
      </c>
      <c r="L28" s="24">
        <f>BRPL_EOD!L28-BRPL_ISGS_exbus!L28</f>
        <v>7.0672155214168697E-5</v>
      </c>
      <c r="M28" s="24">
        <f>BRPL_EOD!M28-BRPL_ISGS_exbus!M28</f>
        <v>-2.7724820143930629E-3</v>
      </c>
      <c r="N28" s="24">
        <f>BRPL_EOD!N28-BRPL_ISGS_exbus!N28</f>
        <v>-4.2162283156699232E-4</v>
      </c>
      <c r="O28" s="24">
        <f>BRPL_EOD!O28-BRPL_ISGS_exbus!O28</f>
        <v>-2.7611919217207515E-3</v>
      </c>
      <c r="P28" s="24">
        <f>BRPL_EOD!P28-BRPL_ISGS_exbus!P28</f>
        <v>-5.4737881374933295E-4</v>
      </c>
      <c r="Q28" s="24">
        <f>BRPL_EOD!Q28-BRPL_ISGS_exbus!Q28</f>
        <v>-5.6701492537358789E-4</v>
      </c>
      <c r="R28" s="24">
        <f>BRPL_EOD!R28-BRPL_ISGS_exbus!R28</f>
        <v>-1.8965853658414744E-4</v>
      </c>
      <c r="S28" s="24">
        <f>BRPL_EOD!S28-BRPL_ISGS_exbus!S28</f>
        <v>-1.4223838383840004E-3</v>
      </c>
      <c r="T28" s="24">
        <f>BRPL_EOD!T28-BRPL_ISGS_exbus!T28</f>
        <v>0</v>
      </c>
      <c r="U28" s="24">
        <f>BRPL_EOD!U28-BRPL_ISGS_exbus!U28</f>
        <v>-8.7505617969441118E-5</v>
      </c>
      <c r="V28" s="24">
        <f>BRPL_EOD!V28-BRPL_ISGS_exbus!V28</f>
        <v>-1.5729827742516633E-3</v>
      </c>
      <c r="W28" s="24">
        <f>BRPL_EOD!W28-BRPL_ISGS_exbus!W28</f>
        <v>5.3095788770036734E-3</v>
      </c>
      <c r="X28" s="24">
        <f>BRPL_EOD!X28-BRPL_ISGS_exbus!X28</f>
        <v>-4.9674731371567304E-3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1.4973179228832123E-3</v>
      </c>
      <c r="L29" s="24">
        <f>BRPL_EOD!L29-BRPL_ISGS_exbus!L29</f>
        <v>7.0672155214168697E-5</v>
      </c>
      <c r="M29" s="24">
        <f>BRPL_EOD!M29-BRPL_ISGS_exbus!M29</f>
        <v>-2.7724820143930629E-3</v>
      </c>
      <c r="N29" s="24">
        <f>BRPL_EOD!N29-BRPL_ISGS_exbus!N29</f>
        <v>-4.2162283156699232E-4</v>
      </c>
      <c r="O29" s="24">
        <f>BRPL_EOD!O29-BRPL_ISGS_exbus!O29</f>
        <v>-2.7611919217207515E-3</v>
      </c>
      <c r="P29" s="24">
        <f>BRPL_EOD!P29-BRPL_ISGS_exbus!P29</f>
        <v>-5.4737881374933295E-4</v>
      </c>
      <c r="Q29" s="24">
        <f>BRPL_EOD!Q29-BRPL_ISGS_exbus!Q29</f>
        <v>-5.6701492537358789E-4</v>
      </c>
      <c r="R29" s="24">
        <f>BRPL_EOD!R29-BRPL_ISGS_exbus!R29</f>
        <v>-1.8965853658414744E-4</v>
      </c>
      <c r="S29" s="24">
        <f>BRPL_EOD!S29-BRPL_ISGS_exbus!S29</f>
        <v>-1.4223838383840004E-3</v>
      </c>
      <c r="T29" s="24">
        <f>BRPL_EOD!T29-BRPL_ISGS_exbus!T29</f>
        <v>0</v>
      </c>
      <c r="U29" s="24">
        <f>BRPL_EOD!U29-BRPL_ISGS_exbus!U29</f>
        <v>-8.7505617969441118E-5</v>
      </c>
      <c r="V29" s="24">
        <f>BRPL_EOD!V29-BRPL_ISGS_exbus!V29</f>
        <v>-1.5729827742516633E-3</v>
      </c>
      <c r="W29" s="24">
        <f>BRPL_EOD!W29-BRPL_ISGS_exbus!W29</f>
        <v>5.3095788770036734E-3</v>
      </c>
      <c r="X29" s="24">
        <f>BRPL_EOD!X29-BRPL_ISGS_exbus!X29</f>
        <v>-4.9674731371567304E-3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1.4973179228832123E-3</v>
      </c>
      <c r="L30" s="24">
        <f>BRPL_EOD!L30-BRPL_ISGS_exbus!L30</f>
        <v>7.0672155214168697E-5</v>
      </c>
      <c r="M30" s="24">
        <f>BRPL_EOD!M30-BRPL_ISGS_exbus!M30</f>
        <v>-2.7724820143930629E-3</v>
      </c>
      <c r="N30" s="24">
        <f>BRPL_EOD!N30-BRPL_ISGS_exbus!N30</f>
        <v>-4.2162283156699232E-4</v>
      </c>
      <c r="O30" s="24">
        <f>BRPL_EOD!O30-BRPL_ISGS_exbus!O30</f>
        <v>-2.7611919217207515E-3</v>
      </c>
      <c r="P30" s="24">
        <f>BRPL_EOD!P30-BRPL_ISGS_exbus!P30</f>
        <v>-5.4737881374933295E-4</v>
      </c>
      <c r="Q30" s="24">
        <f>BRPL_EOD!Q30-BRPL_ISGS_exbus!Q30</f>
        <v>-5.6701492537358789E-4</v>
      </c>
      <c r="R30" s="24">
        <f>BRPL_EOD!R30-BRPL_ISGS_exbus!R30</f>
        <v>-1.8965853658414744E-4</v>
      </c>
      <c r="S30" s="24">
        <f>BRPL_EOD!S30-BRPL_ISGS_exbus!S30</f>
        <v>-1.4223838383840004E-3</v>
      </c>
      <c r="T30" s="24">
        <f>BRPL_EOD!T30-BRPL_ISGS_exbus!T30</f>
        <v>0</v>
      </c>
      <c r="U30" s="24">
        <f>BRPL_EOD!U30-BRPL_ISGS_exbus!U30</f>
        <v>-8.7505617969441118E-5</v>
      </c>
      <c r="V30" s="24">
        <f>BRPL_EOD!V30-BRPL_ISGS_exbus!V30</f>
        <v>-1.5729827742516633E-3</v>
      </c>
      <c r="W30" s="24">
        <f>BRPL_EOD!W30-BRPL_ISGS_exbus!W30</f>
        <v>5.3095788770036734E-3</v>
      </c>
      <c r="X30" s="24">
        <f>BRPL_EOD!X30-BRPL_ISGS_exbus!X30</f>
        <v>-4.9674731371567304E-3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1.4973179228832123E-3</v>
      </c>
      <c r="L31" s="24">
        <f>BRPL_EOD!L31-BRPL_ISGS_exbus!L31</f>
        <v>7.0672155214168697E-5</v>
      </c>
      <c r="M31" s="24">
        <f>BRPL_EOD!M31-BRPL_ISGS_exbus!M31</f>
        <v>-2.7724820143930629E-3</v>
      </c>
      <c r="N31" s="24">
        <f>BRPL_EOD!N31-BRPL_ISGS_exbus!N31</f>
        <v>-4.2162283156699232E-4</v>
      </c>
      <c r="O31" s="24">
        <f>BRPL_EOD!O31-BRPL_ISGS_exbus!O31</f>
        <v>-2.7611919217207515E-3</v>
      </c>
      <c r="P31" s="24">
        <f>BRPL_EOD!P31-BRPL_ISGS_exbus!P31</f>
        <v>-5.4737881374933295E-4</v>
      </c>
      <c r="Q31" s="24">
        <f>BRPL_EOD!Q31-BRPL_ISGS_exbus!Q31</f>
        <v>-5.6701492537358789E-4</v>
      </c>
      <c r="R31" s="24">
        <f>BRPL_EOD!R31-BRPL_ISGS_exbus!R31</f>
        <v>-1.8965853658414744E-4</v>
      </c>
      <c r="S31" s="24">
        <f>BRPL_EOD!S31-BRPL_ISGS_exbus!S31</f>
        <v>-1.4223838383840004E-3</v>
      </c>
      <c r="T31" s="24">
        <f>BRPL_EOD!T31-BRPL_ISGS_exbus!T31</f>
        <v>0</v>
      </c>
      <c r="U31" s="24">
        <f>BRPL_EOD!U31-BRPL_ISGS_exbus!U31</f>
        <v>-8.7505617969441118E-5</v>
      </c>
      <c r="V31" s="24">
        <f>BRPL_EOD!V31-BRPL_ISGS_exbus!V31</f>
        <v>-1.5729827742516633E-3</v>
      </c>
      <c r="W31" s="24">
        <f>BRPL_EOD!W31-BRPL_ISGS_exbus!W31</f>
        <v>5.3095788770036734E-3</v>
      </c>
      <c r="X31" s="24">
        <f>BRPL_EOD!X31-BRPL_ISGS_exbus!X31</f>
        <v>-4.9674731371567304E-3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1.4973179228832123E-3</v>
      </c>
      <c r="L32" s="24">
        <f>BRPL_EOD!L32-BRPL_ISGS_exbus!L32</f>
        <v>7.0672155214168697E-5</v>
      </c>
      <c r="M32" s="24">
        <f>BRPL_EOD!M32-BRPL_ISGS_exbus!M32</f>
        <v>-2.7724820143930629E-3</v>
      </c>
      <c r="N32" s="24">
        <f>BRPL_EOD!N32-BRPL_ISGS_exbus!N32</f>
        <v>-4.2162283156699232E-4</v>
      </c>
      <c r="O32" s="24">
        <f>BRPL_EOD!O32-BRPL_ISGS_exbus!O32</f>
        <v>-2.7611919217207515E-3</v>
      </c>
      <c r="P32" s="24">
        <f>BRPL_EOD!P32-BRPL_ISGS_exbus!P32</f>
        <v>-5.4737881374933295E-4</v>
      </c>
      <c r="Q32" s="24">
        <f>BRPL_EOD!Q32-BRPL_ISGS_exbus!Q32</f>
        <v>-5.6701492537358789E-4</v>
      </c>
      <c r="R32" s="24">
        <f>BRPL_EOD!R32-BRPL_ISGS_exbus!R32</f>
        <v>-1.8965853658414744E-4</v>
      </c>
      <c r="S32" s="24">
        <f>BRPL_EOD!S32-BRPL_ISGS_exbus!S32</f>
        <v>-1.4223838383840004E-3</v>
      </c>
      <c r="T32" s="24">
        <f>BRPL_EOD!T32-BRPL_ISGS_exbus!T32</f>
        <v>0</v>
      </c>
      <c r="U32" s="24">
        <f>BRPL_EOD!U32-BRPL_ISGS_exbus!U32</f>
        <v>-8.7505617969441118E-5</v>
      </c>
      <c r="V32" s="24">
        <f>BRPL_EOD!V32-BRPL_ISGS_exbus!V32</f>
        <v>-1.5729827742516633E-3</v>
      </c>
      <c r="W32" s="24">
        <f>BRPL_EOD!W32-BRPL_ISGS_exbus!W32</f>
        <v>5.3095788770036734E-3</v>
      </c>
      <c r="X32" s="24">
        <f>BRPL_EOD!X32-BRPL_ISGS_exbus!X32</f>
        <v>-4.9674731371567304E-3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1.4973179228832123E-3</v>
      </c>
      <c r="L33" s="24">
        <f>BRPL_EOD!L33-BRPL_ISGS_exbus!L33</f>
        <v>7.0672155214168697E-5</v>
      </c>
      <c r="M33" s="24">
        <f>BRPL_EOD!M33-BRPL_ISGS_exbus!M33</f>
        <v>-2.7724820143930629E-3</v>
      </c>
      <c r="N33" s="24">
        <f>BRPL_EOD!N33-BRPL_ISGS_exbus!N33</f>
        <v>-4.2162283156699232E-4</v>
      </c>
      <c r="O33" s="24">
        <f>BRPL_EOD!O33-BRPL_ISGS_exbus!O33</f>
        <v>-2.7611919217207515E-3</v>
      </c>
      <c r="P33" s="24">
        <f>BRPL_EOD!P33-BRPL_ISGS_exbus!P33</f>
        <v>-5.4737881374933295E-4</v>
      </c>
      <c r="Q33" s="24">
        <f>BRPL_EOD!Q33-BRPL_ISGS_exbus!Q33</f>
        <v>-5.6701492537358789E-4</v>
      </c>
      <c r="R33" s="24">
        <f>BRPL_EOD!R33-BRPL_ISGS_exbus!R33</f>
        <v>-1.8965853658414744E-4</v>
      </c>
      <c r="S33" s="24">
        <f>BRPL_EOD!S33-BRPL_ISGS_exbus!S33</f>
        <v>-1.4223838383840004E-3</v>
      </c>
      <c r="T33" s="24">
        <f>BRPL_EOD!T33-BRPL_ISGS_exbus!T33</f>
        <v>0</v>
      </c>
      <c r="U33" s="24">
        <f>BRPL_EOD!U33-BRPL_ISGS_exbus!U33</f>
        <v>-8.7505617969441118E-5</v>
      </c>
      <c r="V33" s="24">
        <f>BRPL_EOD!V33-BRPL_ISGS_exbus!V33</f>
        <v>-1.5729827742516633E-3</v>
      </c>
      <c r="W33" s="24">
        <f>BRPL_EOD!W33-BRPL_ISGS_exbus!W33</f>
        <v>5.3095788770036734E-3</v>
      </c>
      <c r="X33" s="24">
        <f>BRPL_EOD!X33-BRPL_ISGS_exbus!X33</f>
        <v>-4.9674731371567304E-3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1.4973179228832123E-3</v>
      </c>
      <c r="L34" s="24">
        <f>BRPL_EOD!L34-BRPL_ISGS_exbus!L34</f>
        <v>7.0672155214168697E-5</v>
      </c>
      <c r="M34" s="24">
        <f>BRPL_EOD!M34-BRPL_ISGS_exbus!M34</f>
        <v>-2.7724820143930629E-3</v>
      </c>
      <c r="N34" s="24">
        <f>BRPL_EOD!N34-BRPL_ISGS_exbus!N34</f>
        <v>-4.2162283156699232E-4</v>
      </c>
      <c r="O34" s="24">
        <f>BRPL_EOD!O34-BRPL_ISGS_exbus!O34</f>
        <v>-2.7611919217207515E-3</v>
      </c>
      <c r="P34" s="24">
        <f>BRPL_EOD!P34-BRPL_ISGS_exbus!P34</f>
        <v>-5.4737881374933295E-4</v>
      </c>
      <c r="Q34" s="24">
        <f>BRPL_EOD!Q34-BRPL_ISGS_exbus!Q34</f>
        <v>-5.6701492537358789E-4</v>
      </c>
      <c r="R34" s="24">
        <f>BRPL_EOD!R34-BRPL_ISGS_exbus!R34</f>
        <v>-1.8965853658414744E-4</v>
      </c>
      <c r="S34" s="24">
        <f>BRPL_EOD!S34-BRPL_ISGS_exbus!S34</f>
        <v>-1.4223838383840004E-3</v>
      </c>
      <c r="T34" s="24">
        <f>BRPL_EOD!T34-BRPL_ISGS_exbus!T34</f>
        <v>0</v>
      </c>
      <c r="U34" s="24">
        <f>BRPL_EOD!U34-BRPL_ISGS_exbus!U34</f>
        <v>-8.7505617969441118E-5</v>
      </c>
      <c r="V34" s="24">
        <f>BRPL_EOD!V34-BRPL_ISGS_exbus!V34</f>
        <v>-1.5729827742516633E-3</v>
      </c>
      <c r="W34" s="24">
        <f>BRPL_EOD!W34-BRPL_ISGS_exbus!W34</f>
        <v>3.044609302328638E-3</v>
      </c>
      <c r="X34" s="24">
        <f>BRPL_EOD!X34-BRPL_ISGS_exbus!X34</f>
        <v>-5.7482202356808898E-3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1.4973179228832123E-3</v>
      </c>
      <c r="L35" s="24">
        <f>BRPL_EOD!L35-BRPL_ISGS_exbus!L35</f>
        <v>7.0672155214168697E-5</v>
      </c>
      <c r="M35" s="24">
        <f>BRPL_EOD!M35-BRPL_ISGS_exbus!M35</f>
        <v>1.3399004766512235E-4</v>
      </c>
      <c r="N35" s="24">
        <f>BRPL_EOD!N35-BRPL_ISGS_exbus!N35</f>
        <v>-2.9368298997667353E-4</v>
      </c>
      <c r="O35" s="24">
        <f>BRPL_EOD!O35-BRPL_ISGS_exbus!O35</f>
        <v>-2.7611919217207515E-3</v>
      </c>
      <c r="P35" s="24">
        <f>BRPL_EOD!P35-BRPL_ISGS_exbus!P35</f>
        <v>-5.4737881374933295E-4</v>
      </c>
      <c r="Q35" s="24">
        <f>BRPL_EOD!Q35-BRPL_ISGS_exbus!Q35</f>
        <v>-5.6701492537358789E-4</v>
      </c>
      <c r="R35" s="24">
        <f>BRPL_EOD!R35-BRPL_ISGS_exbus!R35</f>
        <v>-1.8965853658414744E-4</v>
      </c>
      <c r="S35" s="24">
        <f>BRPL_EOD!S35-BRPL_ISGS_exbus!S35</f>
        <v>-1.4223838383840004E-3</v>
      </c>
      <c r="T35" s="24">
        <f>BRPL_EOD!T35-BRPL_ISGS_exbus!T35</f>
        <v>0</v>
      </c>
      <c r="U35" s="24">
        <f>BRPL_EOD!U35-BRPL_ISGS_exbus!U35</f>
        <v>-8.7505617969441118E-5</v>
      </c>
      <c r="V35" s="24">
        <f>BRPL_EOD!V35-BRPL_ISGS_exbus!V35</f>
        <v>-1.5729827742516633E-3</v>
      </c>
      <c r="W35" s="24">
        <f>BRPL_EOD!W35-BRPL_ISGS_exbus!W35</f>
        <v>3.4354860335170656E-3</v>
      </c>
      <c r="X35" s="24">
        <f>BRPL_EOD!X35-BRPL_ISGS_exbus!X35</f>
        <v>-3.3333488411457779E-3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1.4973179228832123E-3</v>
      </c>
      <c r="L36" s="24">
        <f>BRPL_EOD!L36-BRPL_ISGS_exbus!L36</f>
        <v>7.0672155214168697E-5</v>
      </c>
      <c r="M36" s="24">
        <f>BRPL_EOD!M36-BRPL_ISGS_exbus!M36</f>
        <v>1.3399004766512235E-4</v>
      </c>
      <c r="N36" s="24">
        <f>BRPL_EOD!N36-BRPL_ISGS_exbus!N36</f>
        <v>-2.9368298997667353E-4</v>
      </c>
      <c r="O36" s="24">
        <f>BRPL_EOD!O36-BRPL_ISGS_exbus!O36</f>
        <v>-2.7611919217207515E-3</v>
      </c>
      <c r="P36" s="24">
        <f>BRPL_EOD!P36-BRPL_ISGS_exbus!P36</f>
        <v>-5.4737881374933295E-4</v>
      </c>
      <c r="Q36" s="24">
        <f>BRPL_EOD!Q36-BRPL_ISGS_exbus!Q36</f>
        <v>-5.6701492537358789E-4</v>
      </c>
      <c r="R36" s="24">
        <f>BRPL_EOD!R36-BRPL_ISGS_exbus!R36</f>
        <v>-1.8965853658414744E-4</v>
      </c>
      <c r="S36" s="24">
        <f>BRPL_EOD!S36-BRPL_ISGS_exbus!S36</f>
        <v>-1.4223838383840004E-3</v>
      </c>
      <c r="T36" s="24">
        <f>BRPL_EOD!T36-BRPL_ISGS_exbus!T36</f>
        <v>0</v>
      </c>
      <c r="U36" s="24">
        <f>BRPL_EOD!U36-BRPL_ISGS_exbus!U36</f>
        <v>-8.7505617969441118E-5</v>
      </c>
      <c r="V36" s="24">
        <f>BRPL_EOD!V36-BRPL_ISGS_exbus!V36</f>
        <v>-1.5729827742516633E-3</v>
      </c>
      <c r="W36" s="24">
        <f>BRPL_EOD!W36-BRPL_ISGS_exbus!W36</f>
        <v>4.1903695881728709E-4</v>
      </c>
      <c r="X36" s="24">
        <f>BRPL_EOD!X36-BRPL_ISGS_exbus!X36</f>
        <v>-1.6718207835850762E-3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1.4973179228832123E-3</v>
      </c>
      <c r="L37" s="24">
        <f>BRPL_EOD!L37-BRPL_ISGS_exbus!L37</f>
        <v>7.0672155214168697E-5</v>
      </c>
      <c r="M37" s="24">
        <f>BRPL_EOD!M37-BRPL_ISGS_exbus!M37</f>
        <v>1.3399004766512235E-4</v>
      </c>
      <c r="N37" s="24">
        <f>BRPL_EOD!N37-BRPL_ISGS_exbus!N37</f>
        <v>-2.9368298997667353E-4</v>
      </c>
      <c r="O37" s="24">
        <f>BRPL_EOD!O37-BRPL_ISGS_exbus!O37</f>
        <v>-2.7611919217207515E-3</v>
      </c>
      <c r="P37" s="24">
        <f>BRPL_EOD!P37-BRPL_ISGS_exbus!P37</f>
        <v>-5.4737881374933295E-4</v>
      </c>
      <c r="Q37" s="24">
        <f>BRPL_EOD!Q37-BRPL_ISGS_exbus!Q37</f>
        <v>-5.6701492537358789E-4</v>
      </c>
      <c r="R37" s="24">
        <f>BRPL_EOD!R37-BRPL_ISGS_exbus!R37</f>
        <v>-1.8965853658414744E-4</v>
      </c>
      <c r="S37" s="24">
        <f>BRPL_EOD!S37-BRPL_ISGS_exbus!S37</f>
        <v>-1.4223838383840004E-3</v>
      </c>
      <c r="T37" s="24">
        <f>BRPL_EOD!T37-BRPL_ISGS_exbus!T37</f>
        <v>0</v>
      </c>
      <c r="U37" s="24">
        <f>BRPL_EOD!U37-BRPL_ISGS_exbus!U37</f>
        <v>5.527585978839511E-4</v>
      </c>
      <c r="V37" s="24">
        <f>BRPL_EOD!V37-BRPL_ISGS_exbus!V37</f>
        <v>-1.5729827742516633E-3</v>
      </c>
      <c r="W37" s="24">
        <f>BRPL_EOD!W37-BRPL_ISGS_exbus!W37</f>
        <v>4.1903695881728709E-4</v>
      </c>
      <c r="X37" s="24">
        <f>BRPL_EOD!X37-BRPL_ISGS_exbus!X37</f>
        <v>-1.6718207835850762E-3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1.4973179228832123E-3</v>
      </c>
      <c r="L38" s="24">
        <f>BRPL_EOD!L38-BRPL_ISGS_exbus!L38</f>
        <v>7.0672155214168697E-5</v>
      </c>
      <c r="M38" s="24">
        <f>BRPL_EOD!M38-BRPL_ISGS_exbus!M38</f>
        <v>1.3399004766512235E-4</v>
      </c>
      <c r="N38" s="24">
        <f>BRPL_EOD!N38-BRPL_ISGS_exbus!N38</f>
        <v>-2.9368298997667353E-4</v>
      </c>
      <c r="O38" s="24">
        <f>BRPL_EOD!O38-BRPL_ISGS_exbus!O38</f>
        <v>-2.7611919217207515E-3</v>
      </c>
      <c r="P38" s="24">
        <f>BRPL_EOD!P38-BRPL_ISGS_exbus!P38</f>
        <v>-5.4737881374933295E-4</v>
      </c>
      <c r="Q38" s="24">
        <f>BRPL_EOD!Q38-BRPL_ISGS_exbus!Q38</f>
        <v>-5.6701492537358789E-4</v>
      </c>
      <c r="R38" s="24">
        <f>BRPL_EOD!R38-BRPL_ISGS_exbus!R38</f>
        <v>-1.8965853658414744E-4</v>
      </c>
      <c r="S38" s="24">
        <f>BRPL_EOD!S38-BRPL_ISGS_exbus!S38</f>
        <v>-1.4223838383840004E-3</v>
      </c>
      <c r="T38" s="24">
        <f>BRPL_EOD!T38-BRPL_ISGS_exbus!T38</f>
        <v>0</v>
      </c>
      <c r="U38" s="24">
        <f>BRPL_EOD!U38-BRPL_ISGS_exbus!U38</f>
        <v>-4.3885080944505717E-4</v>
      </c>
      <c r="V38" s="24">
        <f>BRPL_EOD!V38-BRPL_ISGS_exbus!V38</f>
        <v>-1.5729827742516633E-3</v>
      </c>
      <c r="W38" s="24">
        <f>BRPL_EOD!W38-BRPL_ISGS_exbus!W38</f>
        <v>9.8897893030702733E-4</v>
      </c>
      <c r="X38" s="24">
        <f>BRPL_EOD!X38-BRPL_ISGS_exbus!X38</f>
        <v>-1.0829212337455374E-3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1.4973179228832123E-3</v>
      </c>
      <c r="L39" s="24">
        <f>BRPL_EOD!L39-BRPL_ISGS_exbus!L39</f>
        <v>7.0672155214168697E-5</v>
      </c>
      <c r="M39" s="24">
        <f>BRPL_EOD!M39-BRPL_ISGS_exbus!M39</f>
        <v>1.3399004766512235E-4</v>
      </c>
      <c r="N39" s="24">
        <f>BRPL_EOD!N39-BRPL_ISGS_exbus!N39</f>
        <v>-2.9368298997667353E-4</v>
      </c>
      <c r="O39" s="24">
        <f>BRPL_EOD!O39-BRPL_ISGS_exbus!O39</f>
        <v>-2.7611919217207515E-3</v>
      </c>
      <c r="P39" s="24">
        <f>BRPL_EOD!P39-BRPL_ISGS_exbus!P39</f>
        <v>9.138280854159575E-4</v>
      </c>
      <c r="Q39" s="24">
        <f>BRPL_EOD!Q39-BRPL_ISGS_exbus!Q39</f>
        <v>-5.6701492537358789E-4</v>
      </c>
      <c r="R39" s="24">
        <f>BRPL_EOD!R39-BRPL_ISGS_exbus!R39</f>
        <v>-1.8965853658414744E-4</v>
      </c>
      <c r="S39" s="24">
        <f>BRPL_EOD!S39-BRPL_ISGS_exbus!S39</f>
        <v>-1.4223838383840004E-3</v>
      </c>
      <c r="T39" s="24">
        <f>BRPL_EOD!T39-BRPL_ISGS_exbus!T39</f>
        <v>0</v>
      </c>
      <c r="U39" s="24">
        <f>BRPL_EOD!U39-BRPL_ISGS_exbus!U39</f>
        <v>-4.3885080944505717E-4</v>
      </c>
      <c r="V39" s="24">
        <f>BRPL_EOD!V39-BRPL_ISGS_exbus!V39</f>
        <v>-1.5729827742516633E-3</v>
      </c>
      <c r="W39" s="24">
        <f>BRPL_EOD!W39-BRPL_ISGS_exbus!W39</f>
        <v>9.8897893030702733E-4</v>
      </c>
      <c r="X39" s="24">
        <f>BRPL_EOD!X39-BRPL_ISGS_exbus!X39</f>
        <v>-1.0829212337455374E-3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1.4973179228832123E-3</v>
      </c>
      <c r="L40" s="24">
        <f>BRPL_EOD!L40-BRPL_ISGS_exbus!L40</f>
        <v>7.0672155214168697E-5</v>
      </c>
      <c r="M40" s="24">
        <f>BRPL_EOD!M40-BRPL_ISGS_exbus!M40</f>
        <v>1.3399004766512235E-4</v>
      </c>
      <c r="N40" s="24">
        <f>BRPL_EOD!N40-BRPL_ISGS_exbus!N40</f>
        <v>-2.9368298997667353E-4</v>
      </c>
      <c r="O40" s="24">
        <f>BRPL_EOD!O40-BRPL_ISGS_exbus!O40</f>
        <v>-2.7611919217207515E-3</v>
      </c>
      <c r="P40" s="24">
        <f>BRPL_EOD!P40-BRPL_ISGS_exbus!P40</f>
        <v>9.138280854159575E-4</v>
      </c>
      <c r="Q40" s="24">
        <f>BRPL_EOD!Q40-BRPL_ISGS_exbus!Q40</f>
        <v>-5.6701492537358789E-4</v>
      </c>
      <c r="R40" s="24">
        <f>BRPL_EOD!R40-BRPL_ISGS_exbus!R40</f>
        <v>-1.8965853658414744E-4</v>
      </c>
      <c r="S40" s="24">
        <f>BRPL_EOD!S40-BRPL_ISGS_exbus!S40</f>
        <v>-1.4223838383840004E-3</v>
      </c>
      <c r="T40" s="24">
        <f>BRPL_EOD!T40-BRPL_ISGS_exbus!T40</f>
        <v>0</v>
      </c>
      <c r="U40" s="24">
        <f>BRPL_EOD!U40-BRPL_ISGS_exbus!U40</f>
        <v>-4.3885080944505717E-4</v>
      </c>
      <c r="V40" s="24">
        <f>BRPL_EOD!V40-BRPL_ISGS_exbus!V40</f>
        <v>-1.5729827742516633E-3</v>
      </c>
      <c r="W40" s="24">
        <f>BRPL_EOD!W40-BRPL_ISGS_exbus!W40</f>
        <v>9.8897893030702733E-4</v>
      </c>
      <c r="X40" s="24">
        <f>BRPL_EOD!X40-BRPL_ISGS_exbus!X40</f>
        <v>-1.0829212337455374E-3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1.4973179228832123E-3</v>
      </c>
      <c r="L41" s="24">
        <f>BRPL_EOD!L41-BRPL_ISGS_exbus!L41</f>
        <v>7.0672155214168697E-5</v>
      </c>
      <c r="M41" s="24">
        <f>BRPL_EOD!M41-BRPL_ISGS_exbus!M41</f>
        <v>9.3183489987325174E-5</v>
      </c>
      <c r="N41" s="24">
        <f>BRPL_EOD!N41-BRPL_ISGS_exbus!N41</f>
        <v>1.7608769696018101E-3</v>
      </c>
      <c r="O41" s="24">
        <f>BRPL_EOD!O41-BRPL_ISGS_exbus!O41</f>
        <v>2.855649133472582E-3</v>
      </c>
      <c r="P41" s="24">
        <f>BRPL_EOD!P41-BRPL_ISGS_exbus!P41</f>
        <v>-2.4722537112076282E-4</v>
      </c>
      <c r="Q41" s="24">
        <f>BRPL_EOD!Q41-BRPL_ISGS_exbus!Q41</f>
        <v>-5.6701492537358789E-4</v>
      </c>
      <c r="R41" s="24">
        <f>BRPL_EOD!R41-BRPL_ISGS_exbus!R41</f>
        <v>-1.8965853658414744E-4</v>
      </c>
      <c r="S41" s="24">
        <f>BRPL_EOD!S41-BRPL_ISGS_exbus!S41</f>
        <v>-1.4223838383840004E-3</v>
      </c>
      <c r="T41" s="24">
        <f>BRPL_EOD!T41-BRPL_ISGS_exbus!T41</f>
        <v>0</v>
      </c>
      <c r="U41" s="24">
        <f>BRPL_EOD!U41-BRPL_ISGS_exbus!U41</f>
        <v>-1.4316944829673162E-3</v>
      </c>
      <c r="V41" s="24">
        <f>BRPL_EOD!V41-BRPL_ISGS_exbus!V41</f>
        <v>-1.5729827742516633E-3</v>
      </c>
      <c r="W41" s="24">
        <f>BRPL_EOD!W41-BRPL_ISGS_exbus!W41</f>
        <v>9.8897893030702733E-4</v>
      </c>
      <c r="X41" s="24">
        <f>BRPL_EOD!X41-BRPL_ISGS_exbus!X41</f>
        <v>-1.0829212337455374E-3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1.4973179228832123E-3</v>
      </c>
      <c r="L42" s="24">
        <f>BRPL_EOD!L42-BRPL_ISGS_exbus!L42</f>
        <v>7.0672155214168697E-5</v>
      </c>
      <c r="M42" s="24">
        <f>BRPL_EOD!M42-BRPL_ISGS_exbus!M42</f>
        <v>9.3183489987325174E-5</v>
      </c>
      <c r="N42" s="24">
        <f>BRPL_EOD!N42-BRPL_ISGS_exbus!N42</f>
        <v>1.7608769696018101E-3</v>
      </c>
      <c r="O42" s="24">
        <f>BRPL_EOD!O42-BRPL_ISGS_exbus!O42</f>
        <v>2.855649133472582E-3</v>
      </c>
      <c r="P42" s="24">
        <f>BRPL_EOD!P42-BRPL_ISGS_exbus!P42</f>
        <v>-2.4722537112076282E-4</v>
      </c>
      <c r="Q42" s="24">
        <f>BRPL_EOD!Q42-BRPL_ISGS_exbus!Q42</f>
        <v>-5.6701492537358789E-4</v>
      </c>
      <c r="R42" s="24">
        <f>BRPL_EOD!R42-BRPL_ISGS_exbus!R42</f>
        <v>-1.8965853658414744E-4</v>
      </c>
      <c r="S42" s="24">
        <f>BRPL_EOD!S42-BRPL_ISGS_exbus!S42</f>
        <v>-1.4223838383840004E-3</v>
      </c>
      <c r="T42" s="24">
        <f>BRPL_EOD!T42-BRPL_ISGS_exbus!T42</f>
        <v>0</v>
      </c>
      <c r="U42" s="24">
        <f>BRPL_EOD!U42-BRPL_ISGS_exbus!U42</f>
        <v>-5.6761245334513433E-4</v>
      </c>
      <c r="V42" s="24">
        <f>BRPL_EOD!V42-BRPL_ISGS_exbus!V42</f>
        <v>-1.5729827742516633E-3</v>
      </c>
      <c r="W42" s="24">
        <f>BRPL_EOD!W42-BRPL_ISGS_exbus!W42</f>
        <v>9.8897893030702733E-4</v>
      </c>
      <c r="X42" s="24">
        <f>BRPL_EOD!X42-BRPL_ISGS_exbus!X42</f>
        <v>-1.0829212337455374E-3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1.4973179228832123E-3</v>
      </c>
      <c r="L43" s="24">
        <f>BRPL_EOD!L43-BRPL_ISGS_exbus!L43</f>
        <v>7.0672155214168697E-5</v>
      </c>
      <c r="M43" s="24">
        <f>BRPL_EOD!M43-BRPL_ISGS_exbus!M43</f>
        <v>9.3183489987325174E-5</v>
      </c>
      <c r="N43" s="24">
        <f>BRPL_EOD!N43-BRPL_ISGS_exbus!N43</f>
        <v>1.7608769696018101E-3</v>
      </c>
      <c r="O43" s="24">
        <f>BRPL_EOD!O43-BRPL_ISGS_exbus!O43</f>
        <v>2.855649133472582E-3</v>
      </c>
      <c r="P43" s="24">
        <f>BRPL_EOD!P43-BRPL_ISGS_exbus!P43</f>
        <v>-2.4722537112076282E-4</v>
      </c>
      <c r="Q43" s="24">
        <f>BRPL_EOD!Q43-BRPL_ISGS_exbus!Q43</f>
        <v>-5.6701492537358789E-4</v>
      </c>
      <c r="R43" s="24">
        <f>BRPL_EOD!R43-BRPL_ISGS_exbus!R43</f>
        <v>-1.8965853658414744E-4</v>
      </c>
      <c r="S43" s="24">
        <f>BRPL_EOD!S43-BRPL_ISGS_exbus!S43</f>
        <v>-1.4223838383840004E-3</v>
      </c>
      <c r="T43" s="24">
        <f>BRPL_EOD!T43-BRPL_ISGS_exbus!T43</f>
        <v>0</v>
      </c>
      <c r="U43" s="24">
        <f>BRPL_EOD!U43-BRPL_ISGS_exbus!U43</f>
        <v>-5.6761245334513433E-4</v>
      </c>
      <c r="V43" s="24">
        <f>BRPL_EOD!V43-BRPL_ISGS_exbus!V43</f>
        <v>-1.5729827742516633E-3</v>
      </c>
      <c r="W43" s="24">
        <f>BRPL_EOD!W43-BRPL_ISGS_exbus!W43</f>
        <v>9.8897893030702733E-4</v>
      </c>
      <c r="X43" s="24">
        <f>BRPL_EOD!X43-BRPL_ISGS_exbus!X43</f>
        <v>-1.0829212337455374E-3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1.4973179228832123E-3</v>
      </c>
      <c r="L44" s="24">
        <f>BRPL_EOD!L44-BRPL_ISGS_exbus!L44</f>
        <v>7.0672155214168697E-5</v>
      </c>
      <c r="M44" s="24">
        <f>BRPL_EOD!M44-BRPL_ISGS_exbus!M44</f>
        <v>9.3183489987325174E-5</v>
      </c>
      <c r="N44" s="24">
        <f>BRPL_EOD!N44-BRPL_ISGS_exbus!N44</f>
        <v>1.7608769696018101E-3</v>
      </c>
      <c r="O44" s="24">
        <f>BRPL_EOD!O44-BRPL_ISGS_exbus!O44</f>
        <v>2.855649133472582E-3</v>
      </c>
      <c r="P44" s="24">
        <f>BRPL_EOD!P44-BRPL_ISGS_exbus!P44</f>
        <v>-2.4722537112076282E-4</v>
      </c>
      <c r="Q44" s="24">
        <f>BRPL_EOD!Q44-BRPL_ISGS_exbus!Q44</f>
        <v>-5.6701492537358789E-4</v>
      </c>
      <c r="R44" s="24">
        <f>BRPL_EOD!R44-BRPL_ISGS_exbus!R44</f>
        <v>-1.8965853658414744E-4</v>
      </c>
      <c r="S44" s="24">
        <f>BRPL_EOD!S44-BRPL_ISGS_exbus!S44</f>
        <v>-1.4223838383840004E-3</v>
      </c>
      <c r="T44" s="24">
        <f>BRPL_EOD!T44-BRPL_ISGS_exbus!T44</f>
        <v>0</v>
      </c>
      <c r="U44" s="24">
        <f>BRPL_EOD!U44-BRPL_ISGS_exbus!U44</f>
        <v>-5.6761245334513433E-4</v>
      </c>
      <c r="V44" s="24">
        <f>BRPL_EOD!V44-BRPL_ISGS_exbus!V44</f>
        <v>-1.5729827742516633E-3</v>
      </c>
      <c r="W44" s="24">
        <f>BRPL_EOD!W44-BRPL_ISGS_exbus!W44</f>
        <v>9.8897893030702733E-4</v>
      </c>
      <c r="X44" s="24">
        <f>BRPL_EOD!X44-BRPL_ISGS_exbus!X44</f>
        <v>-1.0829212337455374E-3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1.4973179228832123E-3</v>
      </c>
      <c r="L45" s="24">
        <f>BRPL_EOD!L45-BRPL_ISGS_exbus!L45</f>
        <v>7.0672155214168697E-5</v>
      </c>
      <c r="M45" s="24">
        <f>BRPL_EOD!M45-BRPL_ISGS_exbus!M45</f>
        <v>9.3183489987325174E-5</v>
      </c>
      <c r="N45" s="24">
        <f>BRPL_EOD!N45-BRPL_ISGS_exbus!N45</f>
        <v>1.7608769696018101E-3</v>
      </c>
      <c r="O45" s="24">
        <f>BRPL_EOD!O45-BRPL_ISGS_exbus!O45</f>
        <v>2.855649133472582E-3</v>
      </c>
      <c r="P45" s="24">
        <f>BRPL_EOD!P45-BRPL_ISGS_exbus!P45</f>
        <v>-2.4722537112076282E-4</v>
      </c>
      <c r="Q45" s="24">
        <f>BRPL_EOD!Q45-BRPL_ISGS_exbus!Q45</f>
        <v>-5.6701492537358789E-4</v>
      </c>
      <c r="R45" s="24">
        <f>BRPL_EOD!R45-BRPL_ISGS_exbus!R45</f>
        <v>-1.8965853658414744E-4</v>
      </c>
      <c r="S45" s="24">
        <f>BRPL_EOD!S45-BRPL_ISGS_exbus!S45</f>
        <v>-1.4223838383840004E-3</v>
      </c>
      <c r="T45" s="24">
        <f>BRPL_EOD!T45-BRPL_ISGS_exbus!T45</f>
        <v>0</v>
      </c>
      <c r="U45" s="24">
        <f>BRPL_EOD!U45-BRPL_ISGS_exbus!U45</f>
        <v>-5.6761245334513433E-4</v>
      </c>
      <c r="V45" s="24">
        <f>BRPL_EOD!V45-BRPL_ISGS_exbus!V45</f>
        <v>-1.5729827742516633E-3</v>
      </c>
      <c r="W45" s="24">
        <f>BRPL_EOD!W45-BRPL_ISGS_exbus!W45</f>
        <v>9.8897893030702733E-4</v>
      </c>
      <c r="X45" s="24">
        <f>BRPL_EOD!X45-BRPL_ISGS_exbus!X45</f>
        <v>-1.0829212337455374E-3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1.4973179228832123E-3</v>
      </c>
      <c r="L46" s="24">
        <f>BRPL_EOD!L46-BRPL_ISGS_exbus!L46</f>
        <v>7.0672155214168697E-5</v>
      </c>
      <c r="M46" s="24">
        <f>BRPL_EOD!M46-BRPL_ISGS_exbus!M46</f>
        <v>9.3183489987325174E-5</v>
      </c>
      <c r="N46" s="24">
        <f>BRPL_EOD!N46-BRPL_ISGS_exbus!N46</f>
        <v>1.7608769696018101E-3</v>
      </c>
      <c r="O46" s="24">
        <f>BRPL_EOD!O46-BRPL_ISGS_exbus!O46</f>
        <v>2.855649133472582E-3</v>
      </c>
      <c r="P46" s="24">
        <f>BRPL_EOD!P46-BRPL_ISGS_exbus!P46</f>
        <v>-2.4722537112076282E-4</v>
      </c>
      <c r="Q46" s="24">
        <f>BRPL_EOD!Q46-BRPL_ISGS_exbus!Q46</f>
        <v>-5.6701492537358789E-4</v>
      </c>
      <c r="R46" s="24">
        <f>BRPL_EOD!R46-BRPL_ISGS_exbus!R46</f>
        <v>-1.8965853658414744E-4</v>
      </c>
      <c r="S46" s="24">
        <f>BRPL_EOD!S46-BRPL_ISGS_exbus!S46</f>
        <v>-1.4223838383840004E-3</v>
      </c>
      <c r="T46" s="24">
        <f>BRPL_EOD!T46-BRPL_ISGS_exbus!T46</f>
        <v>0</v>
      </c>
      <c r="U46" s="24">
        <f>BRPL_EOD!U46-BRPL_ISGS_exbus!U46</f>
        <v>-5.6761245334513433E-4</v>
      </c>
      <c r="V46" s="24">
        <f>BRPL_EOD!V46-BRPL_ISGS_exbus!V46</f>
        <v>-1.5729827742516633E-3</v>
      </c>
      <c r="W46" s="24">
        <f>BRPL_EOD!W46-BRPL_ISGS_exbus!W46</f>
        <v>9.8897893030702733E-4</v>
      </c>
      <c r="X46" s="24">
        <f>BRPL_EOD!X46-BRPL_ISGS_exbus!X46</f>
        <v>-1.0829212337455374E-3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1.4973179228832123E-3</v>
      </c>
      <c r="L47" s="24">
        <f>BRPL_EOD!L47-BRPL_ISGS_exbus!L47</f>
        <v>7.0672155214168697E-5</v>
      </c>
      <c r="M47" s="24">
        <f>BRPL_EOD!M47-BRPL_ISGS_exbus!M47</f>
        <v>9.3183489987325174E-5</v>
      </c>
      <c r="N47" s="24">
        <f>BRPL_EOD!N47-BRPL_ISGS_exbus!N47</f>
        <v>1.7608769696018101E-3</v>
      </c>
      <c r="O47" s="24">
        <f>BRPL_EOD!O47-BRPL_ISGS_exbus!O47</f>
        <v>2.855649133472582E-3</v>
      </c>
      <c r="P47" s="24">
        <f>BRPL_EOD!P47-BRPL_ISGS_exbus!P47</f>
        <v>-2.4722537112076282E-4</v>
      </c>
      <c r="Q47" s="24">
        <f>BRPL_EOD!Q47-BRPL_ISGS_exbus!Q47</f>
        <v>-5.6701492537358789E-4</v>
      </c>
      <c r="R47" s="24">
        <f>BRPL_EOD!R47-BRPL_ISGS_exbus!R47</f>
        <v>-1.8965853658414744E-4</v>
      </c>
      <c r="S47" s="24">
        <f>BRPL_EOD!S47-BRPL_ISGS_exbus!S47</f>
        <v>-1.4223838383840004E-3</v>
      </c>
      <c r="T47" s="24">
        <f>BRPL_EOD!T47-BRPL_ISGS_exbus!T47</f>
        <v>0</v>
      </c>
      <c r="U47" s="24">
        <f>BRPL_EOD!U47-BRPL_ISGS_exbus!U47</f>
        <v>-5.6317059765120803E-4</v>
      </c>
      <c r="V47" s="24">
        <f>BRPL_EOD!V47-BRPL_ISGS_exbus!V47</f>
        <v>-1.5729827742516633E-3</v>
      </c>
      <c r="W47" s="24">
        <f>BRPL_EOD!W47-BRPL_ISGS_exbus!W47</f>
        <v>9.8897893030702733E-4</v>
      </c>
      <c r="X47" s="24">
        <f>BRPL_EOD!X47-BRPL_ISGS_exbus!X47</f>
        <v>-1.0829212337455374E-3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1.4973179228832123E-3</v>
      </c>
      <c r="L48" s="24">
        <f>BRPL_EOD!L48-BRPL_ISGS_exbus!L48</f>
        <v>7.0672155214168697E-5</v>
      </c>
      <c r="M48" s="24">
        <f>BRPL_EOD!M48-BRPL_ISGS_exbus!M48</f>
        <v>9.3183489987325174E-5</v>
      </c>
      <c r="N48" s="24">
        <f>BRPL_EOD!N48-BRPL_ISGS_exbus!N48</f>
        <v>1.7608769696018101E-3</v>
      </c>
      <c r="O48" s="24">
        <f>BRPL_EOD!O48-BRPL_ISGS_exbus!O48</f>
        <v>2.855649133472582E-3</v>
      </c>
      <c r="P48" s="24">
        <f>BRPL_EOD!P48-BRPL_ISGS_exbus!P48</f>
        <v>-2.4722537112076282E-4</v>
      </c>
      <c r="Q48" s="24">
        <f>BRPL_EOD!Q48-BRPL_ISGS_exbus!Q48</f>
        <v>-5.6701492537358789E-4</v>
      </c>
      <c r="R48" s="24">
        <f>BRPL_EOD!R48-BRPL_ISGS_exbus!R48</f>
        <v>-1.8965853658414744E-4</v>
      </c>
      <c r="S48" s="24">
        <f>BRPL_EOD!S48-BRPL_ISGS_exbus!S48</f>
        <v>-1.4223838383840004E-3</v>
      </c>
      <c r="T48" s="24">
        <f>BRPL_EOD!T48-BRPL_ISGS_exbus!T48</f>
        <v>0</v>
      </c>
      <c r="U48" s="24">
        <f>BRPL_EOD!U48-BRPL_ISGS_exbus!U48</f>
        <v>-5.6317059765120803E-4</v>
      </c>
      <c r="V48" s="24">
        <f>BRPL_EOD!V48-BRPL_ISGS_exbus!V48</f>
        <v>-1.5729827742516633E-3</v>
      </c>
      <c r="W48" s="24">
        <f>BRPL_EOD!W48-BRPL_ISGS_exbus!W48</f>
        <v>9.8897893030702733E-4</v>
      </c>
      <c r="X48" s="24">
        <f>BRPL_EOD!X48-BRPL_ISGS_exbus!X48</f>
        <v>-1.0829212337455374E-3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1.4973179228832123E-3</v>
      </c>
      <c r="L49" s="24">
        <f>BRPL_EOD!L49-BRPL_ISGS_exbus!L49</f>
        <v>7.0672155214168697E-5</v>
      </c>
      <c r="M49" s="24">
        <f>BRPL_EOD!M49-BRPL_ISGS_exbus!M49</f>
        <v>9.3183489987325174E-5</v>
      </c>
      <c r="N49" s="24">
        <f>BRPL_EOD!N49-BRPL_ISGS_exbus!N49</f>
        <v>1.7608769696018101E-3</v>
      </c>
      <c r="O49" s="24">
        <f>BRPL_EOD!O49-BRPL_ISGS_exbus!O49</f>
        <v>2.855649133472582E-3</v>
      </c>
      <c r="P49" s="24">
        <f>BRPL_EOD!P49-BRPL_ISGS_exbus!P49</f>
        <v>-2.4722537112076282E-4</v>
      </c>
      <c r="Q49" s="24">
        <f>BRPL_EOD!Q49-BRPL_ISGS_exbus!Q49</f>
        <v>-5.6701492537358789E-4</v>
      </c>
      <c r="R49" s="24">
        <f>BRPL_EOD!R49-BRPL_ISGS_exbus!R49</f>
        <v>-1.8965853658414744E-4</v>
      </c>
      <c r="S49" s="24">
        <f>BRPL_EOD!S49-BRPL_ISGS_exbus!S49</f>
        <v>-1.4223838383840004E-3</v>
      </c>
      <c r="T49" s="24">
        <f>BRPL_EOD!T49-BRPL_ISGS_exbus!T49</f>
        <v>0</v>
      </c>
      <c r="U49" s="24">
        <f>BRPL_EOD!U49-BRPL_ISGS_exbus!U49</f>
        <v>-5.6317059765120803E-4</v>
      </c>
      <c r="V49" s="24">
        <f>BRPL_EOD!V49-BRPL_ISGS_exbus!V49</f>
        <v>-1.5729827742516633E-3</v>
      </c>
      <c r="W49" s="24">
        <f>BRPL_EOD!W49-BRPL_ISGS_exbus!W49</f>
        <v>9.8897893030702733E-4</v>
      </c>
      <c r="X49" s="24">
        <f>BRPL_EOD!X49-BRPL_ISGS_exbus!X49</f>
        <v>-1.0829212337455374E-3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1.4973179228832123E-3</v>
      </c>
      <c r="L50" s="24">
        <f>BRPL_EOD!L50-BRPL_ISGS_exbus!L50</f>
        <v>7.0672155214168697E-5</v>
      </c>
      <c r="M50" s="24">
        <f>BRPL_EOD!M50-BRPL_ISGS_exbus!M50</f>
        <v>9.3183489987325174E-5</v>
      </c>
      <c r="N50" s="24">
        <f>BRPL_EOD!N50-BRPL_ISGS_exbus!N50</f>
        <v>1.7608769696018101E-3</v>
      </c>
      <c r="O50" s="24">
        <f>BRPL_EOD!O50-BRPL_ISGS_exbus!O50</f>
        <v>2.855649133472582E-3</v>
      </c>
      <c r="P50" s="24">
        <f>BRPL_EOD!P50-BRPL_ISGS_exbus!P50</f>
        <v>-2.4722537112076282E-4</v>
      </c>
      <c r="Q50" s="24">
        <f>BRPL_EOD!Q50-BRPL_ISGS_exbus!Q50</f>
        <v>-5.6701492537358789E-4</v>
      </c>
      <c r="R50" s="24">
        <f>BRPL_EOD!R50-BRPL_ISGS_exbus!R50</f>
        <v>-1.8965853658414744E-4</v>
      </c>
      <c r="S50" s="24">
        <f>BRPL_EOD!S50-BRPL_ISGS_exbus!S50</f>
        <v>-1.4223838383840004E-3</v>
      </c>
      <c r="T50" s="24">
        <f>BRPL_EOD!T50-BRPL_ISGS_exbus!T50</f>
        <v>0</v>
      </c>
      <c r="U50" s="24">
        <f>BRPL_EOD!U50-BRPL_ISGS_exbus!U50</f>
        <v>-5.6317059765120803E-4</v>
      </c>
      <c r="V50" s="24">
        <f>BRPL_EOD!V50-BRPL_ISGS_exbus!V50</f>
        <v>-1.5729827742516633E-3</v>
      </c>
      <c r="W50" s="24">
        <f>BRPL_EOD!W50-BRPL_ISGS_exbus!W50</f>
        <v>9.8897893030702733E-4</v>
      </c>
      <c r="X50" s="24">
        <f>BRPL_EOD!X50-BRPL_ISGS_exbus!X50</f>
        <v>-1.0829212337455374E-3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1.4973179228832123E-3</v>
      </c>
      <c r="L51" s="24">
        <f>BRPL_EOD!L51-BRPL_ISGS_exbus!L51</f>
        <v>7.0672155214168697E-5</v>
      </c>
      <c r="M51" s="24">
        <f>BRPL_EOD!M51-BRPL_ISGS_exbus!M51</f>
        <v>9.3183489987325174E-5</v>
      </c>
      <c r="N51" s="24">
        <f>BRPL_EOD!N51-BRPL_ISGS_exbus!N51</f>
        <v>1.7608769696018101E-3</v>
      </c>
      <c r="O51" s="24">
        <f>BRPL_EOD!O51-BRPL_ISGS_exbus!O51</f>
        <v>2.855649133472582E-3</v>
      </c>
      <c r="P51" s="24">
        <f>BRPL_EOD!P51-BRPL_ISGS_exbus!P51</f>
        <v>-2.4722537112076282E-4</v>
      </c>
      <c r="Q51" s="24">
        <f>BRPL_EOD!Q51-BRPL_ISGS_exbus!Q51</f>
        <v>-5.6701492537358789E-4</v>
      </c>
      <c r="R51" s="24">
        <f>BRPL_EOD!R51-BRPL_ISGS_exbus!R51</f>
        <v>-1.8965853658414744E-4</v>
      </c>
      <c r="S51" s="24">
        <f>BRPL_EOD!S51-BRPL_ISGS_exbus!S51</f>
        <v>-1.4223838383840004E-3</v>
      </c>
      <c r="T51" s="24">
        <f>BRPL_EOD!T51-BRPL_ISGS_exbus!T51</f>
        <v>0</v>
      </c>
      <c r="U51" s="24">
        <f>BRPL_EOD!U51-BRPL_ISGS_exbus!U51</f>
        <v>-5.6317059765120803E-4</v>
      </c>
      <c r="V51" s="24">
        <f>BRPL_EOD!V51-BRPL_ISGS_exbus!V51</f>
        <v>-1.5729827742516633E-3</v>
      </c>
      <c r="W51" s="24">
        <f>BRPL_EOD!W51-BRPL_ISGS_exbus!W51</f>
        <v>9.8897893030702733E-4</v>
      </c>
      <c r="X51" s="24">
        <f>BRPL_EOD!X51-BRPL_ISGS_exbus!X51</f>
        <v>-1.0829212337455374E-3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1.4973179228832123E-3</v>
      </c>
      <c r="L52" s="24">
        <f>BRPL_EOD!L52-BRPL_ISGS_exbus!L52</f>
        <v>7.0672155214168697E-5</v>
      </c>
      <c r="M52" s="24">
        <f>BRPL_EOD!M52-BRPL_ISGS_exbus!M52</f>
        <v>9.3183489987325174E-5</v>
      </c>
      <c r="N52" s="24">
        <f>BRPL_EOD!N52-BRPL_ISGS_exbus!N52</f>
        <v>1.7608769696018101E-3</v>
      </c>
      <c r="O52" s="24">
        <f>BRPL_EOD!O52-BRPL_ISGS_exbus!O52</f>
        <v>2.855649133472582E-3</v>
      </c>
      <c r="P52" s="24">
        <f>BRPL_EOD!P52-BRPL_ISGS_exbus!P52</f>
        <v>-2.4722537112076282E-4</v>
      </c>
      <c r="Q52" s="24">
        <f>BRPL_EOD!Q52-BRPL_ISGS_exbus!Q52</f>
        <v>-5.6701492537358789E-4</v>
      </c>
      <c r="R52" s="24">
        <f>BRPL_EOD!R52-BRPL_ISGS_exbus!R52</f>
        <v>-1.8965853658414744E-4</v>
      </c>
      <c r="S52" s="24">
        <f>BRPL_EOD!S52-BRPL_ISGS_exbus!S52</f>
        <v>-1.4223838383840004E-3</v>
      </c>
      <c r="T52" s="24">
        <f>BRPL_EOD!T52-BRPL_ISGS_exbus!T52</f>
        <v>0</v>
      </c>
      <c r="U52" s="24">
        <f>BRPL_EOD!U52-BRPL_ISGS_exbus!U52</f>
        <v>-5.6317059765120803E-4</v>
      </c>
      <c r="V52" s="24">
        <f>BRPL_EOD!V52-BRPL_ISGS_exbus!V52</f>
        <v>-1.5729827742516633E-3</v>
      </c>
      <c r="W52" s="24">
        <f>BRPL_EOD!W52-BRPL_ISGS_exbus!W52</f>
        <v>9.8897893030702733E-4</v>
      </c>
      <c r="X52" s="24">
        <f>BRPL_EOD!X52-BRPL_ISGS_exbus!X52</f>
        <v>-1.0829212337455374E-3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1.4973179228832123E-3</v>
      </c>
      <c r="L53" s="24">
        <f>BRPL_EOD!L53-BRPL_ISGS_exbus!L53</f>
        <v>7.0672155214168697E-5</v>
      </c>
      <c r="M53" s="24">
        <f>BRPL_EOD!M53-BRPL_ISGS_exbus!M53</f>
        <v>9.3183489987325174E-5</v>
      </c>
      <c r="N53" s="24">
        <f>BRPL_EOD!N53-BRPL_ISGS_exbus!N53</f>
        <v>1.7608769696018101E-3</v>
      </c>
      <c r="O53" s="24">
        <f>BRPL_EOD!O53-BRPL_ISGS_exbus!O53</f>
        <v>2.855649133472582E-3</v>
      </c>
      <c r="P53" s="24">
        <f>BRPL_EOD!P53-BRPL_ISGS_exbus!P53</f>
        <v>-2.4722537112076282E-4</v>
      </c>
      <c r="Q53" s="24">
        <f>BRPL_EOD!Q53-BRPL_ISGS_exbus!Q53</f>
        <v>-5.6701492537358789E-4</v>
      </c>
      <c r="R53" s="24">
        <f>BRPL_EOD!R53-BRPL_ISGS_exbus!R53</f>
        <v>-1.8965853658414744E-4</v>
      </c>
      <c r="S53" s="24">
        <f>BRPL_EOD!S53-BRPL_ISGS_exbus!S53</f>
        <v>-1.4223838383840004E-3</v>
      </c>
      <c r="T53" s="24">
        <f>BRPL_EOD!T53-BRPL_ISGS_exbus!T53</f>
        <v>0</v>
      </c>
      <c r="U53" s="24">
        <f>BRPL_EOD!U53-BRPL_ISGS_exbus!U53</f>
        <v>-5.6317059765120803E-4</v>
      </c>
      <c r="V53" s="24">
        <f>BRPL_EOD!V53-BRPL_ISGS_exbus!V53</f>
        <v>-1.5729827742516633E-3</v>
      </c>
      <c r="W53" s="24">
        <f>BRPL_EOD!W53-BRPL_ISGS_exbus!W53</f>
        <v>9.8897893030702733E-4</v>
      </c>
      <c r="X53" s="24">
        <f>BRPL_EOD!X53-BRPL_ISGS_exbus!X53</f>
        <v>-1.0829212337455374E-3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1.4973179228832123E-3</v>
      </c>
      <c r="L54" s="24">
        <f>BRPL_EOD!L54-BRPL_ISGS_exbus!L54</f>
        <v>7.0672155214168697E-5</v>
      </c>
      <c r="M54" s="24">
        <f>BRPL_EOD!M54-BRPL_ISGS_exbus!M54</f>
        <v>9.3183489987325174E-5</v>
      </c>
      <c r="N54" s="24">
        <f>BRPL_EOD!N54-BRPL_ISGS_exbus!N54</f>
        <v>1.7608769696018101E-3</v>
      </c>
      <c r="O54" s="24">
        <f>BRPL_EOD!O54-BRPL_ISGS_exbus!O54</f>
        <v>2.855649133472582E-3</v>
      </c>
      <c r="P54" s="24">
        <f>BRPL_EOD!P54-BRPL_ISGS_exbus!P54</f>
        <v>-2.4722537112076282E-4</v>
      </c>
      <c r="Q54" s="24">
        <f>BRPL_EOD!Q54-BRPL_ISGS_exbus!Q54</f>
        <v>-5.6701492537358789E-4</v>
      </c>
      <c r="R54" s="24">
        <f>BRPL_EOD!R54-BRPL_ISGS_exbus!R54</f>
        <v>-1.8965853658414744E-4</v>
      </c>
      <c r="S54" s="24">
        <f>BRPL_EOD!S54-BRPL_ISGS_exbus!S54</f>
        <v>-1.4223838383840004E-3</v>
      </c>
      <c r="T54" s="24">
        <f>BRPL_EOD!T54-BRPL_ISGS_exbus!T54</f>
        <v>0</v>
      </c>
      <c r="U54" s="24">
        <f>BRPL_EOD!U54-BRPL_ISGS_exbus!U54</f>
        <v>-5.6317059765120803E-4</v>
      </c>
      <c r="V54" s="24">
        <f>BRPL_EOD!V54-BRPL_ISGS_exbus!V54</f>
        <v>-1.5729827742516633E-3</v>
      </c>
      <c r="W54" s="24">
        <f>BRPL_EOD!W54-BRPL_ISGS_exbus!W54</f>
        <v>9.8897893030702733E-4</v>
      </c>
      <c r="X54" s="24">
        <f>BRPL_EOD!X54-BRPL_ISGS_exbus!X54</f>
        <v>-1.0829212337455374E-3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1.4973179228832123E-3</v>
      </c>
      <c r="L55" s="24">
        <f>BRPL_EOD!L55-BRPL_ISGS_exbus!L55</f>
        <v>7.0672155214168697E-5</v>
      </c>
      <c r="M55" s="24">
        <f>BRPL_EOD!M55-BRPL_ISGS_exbus!M55</f>
        <v>9.3183489987325174E-5</v>
      </c>
      <c r="N55" s="24">
        <f>BRPL_EOD!N55-BRPL_ISGS_exbus!N55</f>
        <v>1.7608769696018101E-3</v>
      </c>
      <c r="O55" s="24">
        <f>BRPL_EOD!O55-BRPL_ISGS_exbus!O55</f>
        <v>2.855649133472582E-3</v>
      </c>
      <c r="P55" s="24">
        <f>BRPL_EOD!P55-BRPL_ISGS_exbus!P55</f>
        <v>-2.4722537112076282E-4</v>
      </c>
      <c r="Q55" s="24">
        <f>BRPL_EOD!Q55-BRPL_ISGS_exbus!Q55</f>
        <v>-5.6701492537358789E-4</v>
      </c>
      <c r="R55" s="24">
        <f>BRPL_EOD!R55-BRPL_ISGS_exbus!R55</f>
        <v>-1.8965853658414744E-4</v>
      </c>
      <c r="S55" s="24">
        <f>BRPL_EOD!S55-BRPL_ISGS_exbus!S55</f>
        <v>-1.4223838383840004E-3</v>
      </c>
      <c r="T55" s="24">
        <f>BRPL_EOD!T55-BRPL_ISGS_exbus!T55</f>
        <v>0</v>
      </c>
      <c r="U55" s="24">
        <f>BRPL_EOD!U55-BRPL_ISGS_exbus!U55</f>
        <v>-5.6317059765120803E-4</v>
      </c>
      <c r="V55" s="24">
        <f>BRPL_EOD!V55-BRPL_ISGS_exbus!V55</f>
        <v>-1.5729827742516633E-3</v>
      </c>
      <c r="W55" s="24">
        <f>BRPL_EOD!W55-BRPL_ISGS_exbus!W55</f>
        <v>9.8897893030702733E-4</v>
      </c>
      <c r="X55" s="24">
        <f>BRPL_EOD!X55-BRPL_ISGS_exbus!X55</f>
        <v>-1.0829212337455374E-3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1.4973179228832123E-3</v>
      </c>
      <c r="L56" s="24">
        <f>BRPL_EOD!L56-BRPL_ISGS_exbus!L56</f>
        <v>7.0672155214168697E-5</v>
      </c>
      <c r="M56" s="24">
        <f>BRPL_EOD!M56-BRPL_ISGS_exbus!M56</f>
        <v>9.3183489987325174E-5</v>
      </c>
      <c r="N56" s="24">
        <f>BRPL_EOD!N56-BRPL_ISGS_exbus!N56</f>
        <v>1.7608769696018101E-3</v>
      </c>
      <c r="O56" s="24">
        <f>BRPL_EOD!O56-BRPL_ISGS_exbus!O56</f>
        <v>2.855649133472582E-3</v>
      </c>
      <c r="P56" s="24">
        <f>BRPL_EOD!P56-BRPL_ISGS_exbus!P56</f>
        <v>-2.4722537112076282E-4</v>
      </c>
      <c r="Q56" s="24">
        <f>BRPL_EOD!Q56-BRPL_ISGS_exbus!Q56</f>
        <v>-5.6701492537358789E-4</v>
      </c>
      <c r="R56" s="24">
        <f>BRPL_EOD!R56-BRPL_ISGS_exbus!R56</f>
        <v>-1.8965853658414744E-4</v>
      </c>
      <c r="S56" s="24">
        <f>BRPL_EOD!S56-BRPL_ISGS_exbus!S56</f>
        <v>-1.4223838383840004E-3</v>
      </c>
      <c r="T56" s="24">
        <f>BRPL_EOD!T56-BRPL_ISGS_exbus!T56</f>
        <v>0</v>
      </c>
      <c r="U56" s="24">
        <f>BRPL_EOD!U56-BRPL_ISGS_exbus!U56</f>
        <v>-1.9664000000005899E-3</v>
      </c>
      <c r="V56" s="24">
        <f>BRPL_EOD!V56-BRPL_ISGS_exbus!V56</f>
        <v>-1.5729827742516633E-3</v>
      </c>
      <c r="W56" s="24">
        <f>BRPL_EOD!W56-BRPL_ISGS_exbus!W56</f>
        <v>9.8897893030702733E-4</v>
      </c>
      <c r="X56" s="24">
        <f>BRPL_EOD!X56-BRPL_ISGS_exbus!X56</f>
        <v>-1.0829212337455374E-3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1.4973179228832123E-3</v>
      </c>
      <c r="L57" s="24">
        <f>BRPL_EOD!L57-BRPL_ISGS_exbus!L57</f>
        <v>7.0672155214168697E-5</v>
      </c>
      <c r="M57" s="24">
        <f>BRPL_EOD!M57-BRPL_ISGS_exbus!M57</f>
        <v>9.3183489987325174E-5</v>
      </c>
      <c r="N57" s="24">
        <f>BRPL_EOD!N57-BRPL_ISGS_exbus!N57</f>
        <v>1.7608769696018101E-3</v>
      </c>
      <c r="O57" s="24">
        <f>BRPL_EOD!O57-BRPL_ISGS_exbus!O57</f>
        <v>2.855649133472582E-3</v>
      </c>
      <c r="P57" s="24">
        <f>BRPL_EOD!P57-BRPL_ISGS_exbus!P57</f>
        <v>-2.4722537112076282E-4</v>
      </c>
      <c r="Q57" s="24">
        <f>BRPL_EOD!Q57-BRPL_ISGS_exbus!Q57</f>
        <v>-5.6701492537358789E-4</v>
      </c>
      <c r="R57" s="24">
        <f>BRPL_EOD!R57-BRPL_ISGS_exbus!R57</f>
        <v>-1.8965853658414744E-4</v>
      </c>
      <c r="S57" s="24">
        <f>BRPL_EOD!S57-BRPL_ISGS_exbus!S57</f>
        <v>-1.4223838383840004E-3</v>
      </c>
      <c r="T57" s="24">
        <f>BRPL_EOD!T57-BRPL_ISGS_exbus!T57</f>
        <v>0</v>
      </c>
      <c r="U57" s="24">
        <f>BRPL_EOD!U57-BRPL_ISGS_exbus!U57</f>
        <v>-1.9664000000005899E-3</v>
      </c>
      <c r="V57" s="24">
        <f>BRPL_EOD!V57-BRPL_ISGS_exbus!V57</f>
        <v>-1.5729827742516633E-3</v>
      </c>
      <c r="W57" s="24">
        <f>BRPL_EOD!W57-BRPL_ISGS_exbus!W57</f>
        <v>9.8897893030702733E-4</v>
      </c>
      <c r="X57" s="24">
        <f>BRPL_EOD!X57-BRPL_ISGS_exbus!X57</f>
        <v>-1.0829212337455374E-3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1.4973179228832123E-3</v>
      </c>
      <c r="L58" s="24">
        <f>BRPL_EOD!L58-BRPL_ISGS_exbus!L58</f>
        <v>7.0672155214168697E-5</v>
      </c>
      <c r="M58" s="24">
        <f>BRPL_EOD!M58-BRPL_ISGS_exbus!M58</f>
        <v>9.3183489987325174E-5</v>
      </c>
      <c r="N58" s="24">
        <f>BRPL_EOD!N58-BRPL_ISGS_exbus!N58</f>
        <v>1.7608769696018101E-3</v>
      </c>
      <c r="O58" s="24">
        <f>BRPL_EOD!O58-BRPL_ISGS_exbus!O58</f>
        <v>2.855649133472582E-3</v>
      </c>
      <c r="P58" s="24">
        <f>BRPL_EOD!P58-BRPL_ISGS_exbus!P58</f>
        <v>-2.4722537112076282E-4</v>
      </c>
      <c r="Q58" s="24">
        <f>BRPL_EOD!Q58-BRPL_ISGS_exbus!Q58</f>
        <v>-5.6701492537358789E-4</v>
      </c>
      <c r="R58" s="24">
        <f>BRPL_EOD!R58-BRPL_ISGS_exbus!R58</f>
        <v>-1.8965853658414744E-4</v>
      </c>
      <c r="S58" s="24">
        <f>BRPL_EOD!S58-BRPL_ISGS_exbus!S58</f>
        <v>-1.4223838383840004E-3</v>
      </c>
      <c r="T58" s="24">
        <f>BRPL_EOD!T58-BRPL_ISGS_exbus!T58</f>
        <v>0</v>
      </c>
      <c r="U58" s="24">
        <f>BRPL_EOD!U58-BRPL_ISGS_exbus!U58</f>
        <v>-1.9664000000005899E-3</v>
      </c>
      <c r="V58" s="24">
        <f>BRPL_EOD!V58-BRPL_ISGS_exbus!V58</f>
        <v>-1.5729827742516633E-3</v>
      </c>
      <c r="W58" s="24">
        <f>BRPL_EOD!W58-BRPL_ISGS_exbus!W58</f>
        <v>9.8897893030702733E-4</v>
      </c>
      <c r="X58" s="24">
        <f>BRPL_EOD!X58-BRPL_ISGS_exbus!X58</f>
        <v>-1.0829212337455374E-3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1.4973179228832123E-3</v>
      </c>
      <c r="L59" s="24">
        <f>BRPL_EOD!L59-BRPL_ISGS_exbus!L59</f>
        <v>7.0672155214168697E-5</v>
      </c>
      <c r="M59" s="24">
        <f>BRPL_EOD!M59-BRPL_ISGS_exbus!M59</f>
        <v>9.3183489987325174E-5</v>
      </c>
      <c r="N59" s="24">
        <f>BRPL_EOD!N59-BRPL_ISGS_exbus!N59</f>
        <v>1.7608769696018101E-3</v>
      </c>
      <c r="O59" s="24">
        <f>BRPL_EOD!O59-BRPL_ISGS_exbus!O59</f>
        <v>2.855649133472582E-3</v>
      </c>
      <c r="P59" s="24">
        <f>BRPL_EOD!P59-BRPL_ISGS_exbus!P59</f>
        <v>-2.4722537112076282E-4</v>
      </c>
      <c r="Q59" s="24">
        <f>BRPL_EOD!Q59-BRPL_ISGS_exbus!Q59</f>
        <v>-5.6701492537358789E-4</v>
      </c>
      <c r="R59" s="24">
        <f>BRPL_EOD!R59-BRPL_ISGS_exbus!R59</f>
        <v>-1.8965853658414744E-4</v>
      </c>
      <c r="S59" s="24">
        <f>BRPL_EOD!S59-BRPL_ISGS_exbus!S59</f>
        <v>-1.4223838383840004E-3</v>
      </c>
      <c r="T59" s="24">
        <f>BRPL_EOD!T59-BRPL_ISGS_exbus!T59</f>
        <v>0</v>
      </c>
      <c r="U59" s="24">
        <f>BRPL_EOD!U59-BRPL_ISGS_exbus!U59</f>
        <v>-1.9664000000005899E-3</v>
      </c>
      <c r="V59" s="24">
        <f>BRPL_EOD!V59-BRPL_ISGS_exbus!V59</f>
        <v>-1.5729827742516633E-3</v>
      </c>
      <c r="W59" s="24">
        <f>BRPL_EOD!W59-BRPL_ISGS_exbus!W59</f>
        <v>9.8897893030702733E-4</v>
      </c>
      <c r="X59" s="24">
        <f>BRPL_EOD!X59-BRPL_ISGS_exbus!X59</f>
        <v>-1.0829212337455374E-3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1.4973179228832123E-3</v>
      </c>
      <c r="L60" s="24">
        <f>BRPL_EOD!L60-BRPL_ISGS_exbus!L60</f>
        <v>7.0672155214168697E-5</v>
      </c>
      <c r="M60" s="24">
        <f>BRPL_EOD!M60-BRPL_ISGS_exbus!M60</f>
        <v>9.3183489987325174E-5</v>
      </c>
      <c r="N60" s="24">
        <f>BRPL_EOD!N60-BRPL_ISGS_exbus!N60</f>
        <v>1.7608769696018101E-3</v>
      </c>
      <c r="O60" s="24">
        <f>BRPL_EOD!O60-BRPL_ISGS_exbus!O60</f>
        <v>2.855649133472582E-3</v>
      </c>
      <c r="P60" s="24">
        <f>BRPL_EOD!P60-BRPL_ISGS_exbus!P60</f>
        <v>-2.4722537112076282E-4</v>
      </c>
      <c r="Q60" s="24">
        <f>BRPL_EOD!Q60-BRPL_ISGS_exbus!Q60</f>
        <v>-5.6701492537358789E-4</v>
      </c>
      <c r="R60" s="24">
        <f>BRPL_EOD!R60-BRPL_ISGS_exbus!R60</f>
        <v>-1.8965853658414744E-4</v>
      </c>
      <c r="S60" s="24">
        <f>BRPL_EOD!S60-BRPL_ISGS_exbus!S60</f>
        <v>-1.4223838383840004E-3</v>
      </c>
      <c r="T60" s="24">
        <f>BRPL_EOD!T60-BRPL_ISGS_exbus!T60</f>
        <v>0</v>
      </c>
      <c r="U60" s="24">
        <f>BRPL_EOD!U60-BRPL_ISGS_exbus!U60</f>
        <v>-1.9664000000005899E-3</v>
      </c>
      <c r="V60" s="24">
        <f>BRPL_EOD!V60-BRPL_ISGS_exbus!V60</f>
        <v>-1.5729827742516633E-3</v>
      </c>
      <c r="W60" s="24">
        <f>BRPL_EOD!W60-BRPL_ISGS_exbus!W60</f>
        <v>9.8897893030702733E-4</v>
      </c>
      <c r="X60" s="24">
        <f>BRPL_EOD!X60-BRPL_ISGS_exbus!X60</f>
        <v>-1.0829212337455374E-3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1.4973179228832123E-3</v>
      </c>
      <c r="L61" s="24">
        <f>BRPL_EOD!L61-BRPL_ISGS_exbus!L61</f>
        <v>7.0672155214168697E-5</v>
      </c>
      <c r="M61" s="24">
        <f>BRPL_EOD!M61-BRPL_ISGS_exbus!M61</f>
        <v>9.3183489987325174E-5</v>
      </c>
      <c r="N61" s="24">
        <f>BRPL_EOD!N61-BRPL_ISGS_exbus!N61</f>
        <v>1.7608769696018101E-3</v>
      </c>
      <c r="O61" s="24">
        <f>BRPL_EOD!O61-BRPL_ISGS_exbus!O61</f>
        <v>2.855649133472582E-3</v>
      </c>
      <c r="P61" s="24">
        <f>BRPL_EOD!P61-BRPL_ISGS_exbus!P61</f>
        <v>-2.4722537112076282E-4</v>
      </c>
      <c r="Q61" s="24">
        <f>BRPL_EOD!Q61-BRPL_ISGS_exbus!Q61</f>
        <v>-5.6701492537358789E-4</v>
      </c>
      <c r="R61" s="24">
        <f>BRPL_EOD!R61-BRPL_ISGS_exbus!R61</f>
        <v>-1.8965853658414744E-4</v>
      </c>
      <c r="S61" s="24">
        <f>BRPL_EOD!S61-BRPL_ISGS_exbus!S61</f>
        <v>-1.4223838383840004E-3</v>
      </c>
      <c r="T61" s="24">
        <f>BRPL_EOD!T61-BRPL_ISGS_exbus!T61</f>
        <v>0</v>
      </c>
      <c r="U61" s="24">
        <f>BRPL_EOD!U61-BRPL_ISGS_exbus!U61</f>
        <v>-1.9664000000005899E-3</v>
      </c>
      <c r="V61" s="24">
        <f>BRPL_EOD!V61-BRPL_ISGS_exbus!V61</f>
        <v>-1.5729827742516633E-3</v>
      </c>
      <c r="W61" s="24">
        <f>BRPL_EOD!W61-BRPL_ISGS_exbus!W61</f>
        <v>9.8897893030702733E-4</v>
      </c>
      <c r="X61" s="24">
        <f>BRPL_EOD!X61-BRPL_ISGS_exbus!X61</f>
        <v>-1.0829212337455374E-3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1.4973179228832123E-3</v>
      </c>
      <c r="L62" s="24">
        <f>BRPL_EOD!L62-BRPL_ISGS_exbus!L62</f>
        <v>7.0672155214168697E-5</v>
      </c>
      <c r="M62" s="24">
        <f>BRPL_EOD!M62-BRPL_ISGS_exbus!M62</f>
        <v>9.3183489987325174E-5</v>
      </c>
      <c r="N62" s="24">
        <f>BRPL_EOD!N62-BRPL_ISGS_exbus!N62</f>
        <v>1.7608769696018101E-3</v>
      </c>
      <c r="O62" s="24">
        <f>BRPL_EOD!O62-BRPL_ISGS_exbus!O62</f>
        <v>2.855649133472582E-3</v>
      </c>
      <c r="P62" s="24">
        <f>BRPL_EOD!P62-BRPL_ISGS_exbus!P62</f>
        <v>-2.4722537112076282E-4</v>
      </c>
      <c r="Q62" s="24">
        <f>BRPL_EOD!Q62-BRPL_ISGS_exbus!Q62</f>
        <v>-5.6701492537358789E-4</v>
      </c>
      <c r="R62" s="24">
        <f>BRPL_EOD!R62-BRPL_ISGS_exbus!R62</f>
        <v>-1.8965853658414744E-4</v>
      </c>
      <c r="S62" s="24">
        <f>BRPL_EOD!S62-BRPL_ISGS_exbus!S62</f>
        <v>-1.4223838383840004E-3</v>
      </c>
      <c r="T62" s="24">
        <f>BRPL_EOD!T62-BRPL_ISGS_exbus!T62</f>
        <v>0</v>
      </c>
      <c r="U62" s="24">
        <f>BRPL_EOD!U62-BRPL_ISGS_exbus!U62</f>
        <v>-1.9664000000005899E-3</v>
      </c>
      <c r="V62" s="24">
        <f>BRPL_EOD!V62-BRPL_ISGS_exbus!V62</f>
        <v>-1.5729827742516633E-3</v>
      </c>
      <c r="W62" s="24">
        <f>BRPL_EOD!W62-BRPL_ISGS_exbus!W62</f>
        <v>9.8897893030702733E-4</v>
      </c>
      <c r="X62" s="24">
        <f>BRPL_EOD!X62-BRPL_ISGS_exbus!X62</f>
        <v>-1.0829212337455374E-3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1.4973179228832123E-3</v>
      </c>
      <c r="L63" s="24">
        <f>BRPL_EOD!L63-BRPL_ISGS_exbus!L63</f>
        <v>7.0672155214168697E-5</v>
      </c>
      <c r="M63" s="24">
        <f>BRPL_EOD!M63-BRPL_ISGS_exbus!M63</f>
        <v>9.3183489987325174E-5</v>
      </c>
      <c r="N63" s="24">
        <f>BRPL_EOD!N63-BRPL_ISGS_exbus!N63</f>
        <v>1.7608769696018101E-3</v>
      </c>
      <c r="O63" s="24">
        <f>BRPL_EOD!O63-BRPL_ISGS_exbus!O63</f>
        <v>2.855649133472582E-3</v>
      </c>
      <c r="P63" s="24">
        <f>BRPL_EOD!P63-BRPL_ISGS_exbus!P63</f>
        <v>-2.4722537112076282E-4</v>
      </c>
      <c r="Q63" s="24">
        <f>BRPL_EOD!Q63-BRPL_ISGS_exbus!Q63</f>
        <v>-5.6701492537358789E-4</v>
      </c>
      <c r="R63" s="24">
        <f>BRPL_EOD!R63-BRPL_ISGS_exbus!R63</f>
        <v>-1.8965853658414744E-4</v>
      </c>
      <c r="S63" s="24">
        <f>BRPL_EOD!S63-BRPL_ISGS_exbus!S63</f>
        <v>-1.4223838383840004E-3</v>
      </c>
      <c r="T63" s="24">
        <f>BRPL_EOD!T63-BRPL_ISGS_exbus!T63</f>
        <v>0</v>
      </c>
      <c r="U63" s="24">
        <f>BRPL_EOD!U63-BRPL_ISGS_exbus!U63</f>
        <v>-1.9664000000005899E-3</v>
      </c>
      <c r="V63" s="24">
        <f>BRPL_EOD!V63-BRPL_ISGS_exbus!V63</f>
        <v>-1.5729827742516633E-3</v>
      </c>
      <c r="W63" s="24">
        <f>BRPL_EOD!W63-BRPL_ISGS_exbus!W63</f>
        <v>9.8897893030702733E-4</v>
      </c>
      <c r="X63" s="24">
        <f>BRPL_EOD!X63-BRPL_ISGS_exbus!X63</f>
        <v>-1.0829212337455374E-3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1.4973179228832123E-3</v>
      </c>
      <c r="L64" s="24">
        <f>BRPL_EOD!L64-BRPL_ISGS_exbus!L64</f>
        <v>7.0672155214168697E-5</v>
      </c>
      <c r="M64" s="24">
        <f>BRPL_EOD!M64-BRPL_ISGS_exbus!M64</f>
        <v>9.3183489987325174E-5</v>
      </c>
      <c r="N64" s="24">
        <f>BRPL_EOD!N64-BRPL_ISGS_exbus!N64</f>
        <v>1.7608769696018101E-3</v>
      </c>
      <c r="O64" s="24">
        <f>BRPL_EOD!O64-BRPL_ISGS_exbus!O64</f>
        <v>2.855649133472582E-3</v>
      </c>
      <c r="P64" s="24">
        <f>BRPL_EOD!P64-BRPL_ISGS_exbus!P64</f>
        <v>-2.4722537112076282E-4</v>
      </c>
      <c r="Q64" s="24">
        <f>BRPL_EOD!Q64-BRPL_ISGS_exbus!Q64</f>
        <v>-5.6701492537358789E-4</v>
      </c>
      <c r="R64" s="24">
        <f>BRPL_EOD!R64-BRPL_ISGS_exbus!R64</f>
        <v>-1.8965853658414744E-4</v>
      </c>
      <c r="S64" s="24">
        <f>BRPL_EOD!S64-BRPL_ISGS_exbus!S64</f>
        <v>-1.4223838383840004E-3</v>
      </c>
      <c r="T64" s="24">
        <f>BRPL_EOD!T64-BRPL_ISGS_exbus!T64</f>
        <v>0</v>
      </c>
      <c r="U64" s="24">
        <f>BRPL_EOD!U64-BRPL_ISGS_exbus!U64</f>
        <v>-1.9664000000005899E-3</v>
      </c>
      <c r="V64" s="24">
        <f>BRPL_EOD!V64-BRPL_ISGS_exbus!V64</f>
        <v>-1.5729827742516633E-3</v>
      </c>
      <c r="W64" s="24">
        <f>BRPL_EOD!W64-BRPL_ISGS_exbus!W64</f>
        <v>9.8897893030702733E-4</v>
      </c>
      <c r="X64" s="24">
        <f>BRPL_EOD!X64-BRPL_ISGS_exbus!X64</f>
        <v>-1.0829212337455374E-3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1.4973179228832123E-3</v>
      </c>
      <c r="L65" s="24">
        <f>BRPL_EOD!L65-BRPL_ISGS_exbus!L65</f>
        <v>7.0672155214168697E-5</v>
      </c>
      <c r="M65" s="24">
        <f>BRPL_EOD!M65-BRPL_ISGS_exbus!M65</f>
        <v>9.3183489987325174E-5</v>
      </c>
      <c r="N65" s="24">
        <f>BRPL_EOD!N65-BRPL_ISGS_exbus!N65</f>
        <v>1.7608769696018101E-3</v>
      </c>
      <c r="O65" s="24">
        <f>BRPL_EOD!O65-BRPL_ISGS_exbus!O65</f>
        <v>2.855649133472582E-3</v>
      </c>
      <c r="P65" s="24">
        <f>BRPL_EOD!P65-BRPL_ISGS_exbus!P65</f>
        <v>-2.4722537112076282E-4</v>
      </c>
      <c r="Q65" s="24">
        <f>BRPL_EOD!Q65-BRPL_ISGS_exbus!Q65</f>
        <v>-5.6701492537358789E-4</v>
      </c>
      <c r="R65" s="24">
        <f>BRPL_EOD!R65-BRPL_ISGS_exbus!R65</f>
        <v>-1.8965853658414744E-4</v>
      </c>
      <c r="S65" s="24">
        <f>BRPL_EOD!S65-BRPL_ISGS_exbus!S65</f>
        <v>-1.4223838383840004E-3</v>
      </c>
      <c r="T65" s="24">
        <f>BRPL_EOD!T65-BRPL_ISGS_exbus!T65</f>
        <v>0</v>
      </c>
      <c r="U65" s="24">
        <f>BRPL_EOD!U65-BRPL_ISGS_exbus!U65</f>
        <v>-4.2964626810260143E-4</v>
      </c>
      <c r="V65" s="24">
        <f>BRPL_EOD!V65-BRPL_ISGS_exbus!V65</f>
        <v>-1.5729827742516633E-3</v>
      </c>
      <c r="W65" s="24">
        <f>BRPL_EOD!W65-BRPL_ISGS_exbus!W65</f>
        <v>9.8897893030702733E-4</v>
      </c>
      <c r="X65" s="24">
        <f>BRPL_EOD!X65-BRPL_ISGS_exbus!X65</f>
        <v>-1.0829212337455374E-3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1.4973179228832123E-3</v>
      </c>
      <c r="L66" s="24">
        <f>BRPL_EOD!L66-BRPL_ISGS_exbus!L66</f>
        <v>7.0672155214168697E-5</v>
      </c>
      <c r="M66" s="24">
        <f>BRPL_EOD!M66-BRPL_ISGS_exbus!M66</f>
        <v>9.3183489987325174E-5</v>
      </c>
      <c r="N66" s="24">
        <f>BRPL_EOD!N66-BRPL_ISGS_exbus!N66</f>
        <v>1.7751685393285754E-3</v>
      </c>
      <c r="O66" s="24">
        <f>BRPL_EOD!O66-BRPL_ISGS_exbus!O66</f>
        <v>-1.4400820980853268E-4</v>
      </c>
      <c r="P66" s="24">
        <f>BRPL_EOD!P66-BRPL_ISGS_exbus!P66</f>
        <v>-5.8042644431033352E-4</v>
      </c>
      <c r="Q66" s="24">
        <f>BRPL_EOD!Q66-BRPL_ISGS_exbus!Q66</f>
        <v>-5.6701492537358789E-4</v>
      </c>
      <c r="R66" s="24">
        <f>BRPL_EOD!R66-BRPL_ISGS_exbus!R66</f>
        <v>-1.8965853658414744E-4</v>
      </c>
      <c r="S66" s="24">
        <f>BRPL_EOD!S66-BRPL_ISGS_exbus!S66</f>
        <v>-1.4223838383840004E-3</v>
      </c>
      <c r="T66" s="24">
        <f>BRPL_EOD!T66-BRPL_ISGS_exbus!T66</f>
        <v>0</v>
      </c>
      <c r="U66" s="24">
        <f>BRPL_EOD!U66-BRPL_ISGS_exbus!U66</f>
        <v>-2.199922433007373E-3</v>
      </c>
      <c r="V66" s="24">
        <f>BRPL_EOD!V66-BRPL_ISGS_exbus!V66</f>
        <v>-1.5729827742516633E-3</v>
      </c>
      <c r="W66" s="24">
        <f>BRPL_EOD!W66-BRPL_ISGS_exbus!W66</f>
        <v>9.8897893030702733E-4</v>
      </c>
      <c r="X66" s="24">
        <f>BRPL_EOD!X66-BRPL_ISGS_exbus!X66</f>
        <v>-1.0829212337455374E-3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1.4973179228832123E-3</v>
      </c>
      <c r="L67" s="24">
        <f>BRPL_EOD!L67-BRPL_ISGS_exbus!L67</f>
        <v>0</v>
      </c>
      <c r="M67" s="24">
        <f>BRPL_EOD!M67-BRPL_ISGS_exbus!M67</f>
        <v>-7.0192820580672333E-4</v>
      </c>
      <c r="N67" s="24">
        <f>BRPL_EOD!N67-BRPL_ISGS_exbus!N67</f>
        <v>-2.9368298997667353E-4</v>
      </c>
      <c r="O67" s="24">
        <f>BRPL_EOD!O67-BRPL_ISGS_exbus!O67</f>
        <v>-2.7611919217207515E-3</v>
      </c>
      <c r="P67" s="24">
        <f>BRPL_EOD!P67-BRPL_ISGS_exbus!P67</f>
        <v>-6.848651525857008E-4</v>
      </c>
      <c r="Q67" s="24">
        <f>BRPL_EOD!Q67-BRPL_ISGS_exbus!Q67</f>
        <v>-5.6701492537358789E-4</v>
      </c>
      <c r="R67" s="24">
        <f>BRPL_EOD!R67-BRPL_ISGS_exbus!R67</f>
        <v>-1.8965853658414744E-4</v>
      </c>
      <c r="S67" s="24">
        <f>BRPL_EOD!S67-BRPL_ISGS_exbus!S67</f>
        <v>-1.4223838383840004E-3</v>
      </c>
      <c r="T67" s="24">
        <f>BRPL_EOD!T67-BRPL_ISGS_exbus!T67</f>
        <v>0</v>
      </c>
      <c r="U67" s="24">
        <f>BRPL_EOD!U67-BRPL_ISGS_exbus!U67</f>
        <v>-4.290502066126578E-4</v>
      </c>
      <c r="V67" s="24">
        <f>BRPL_EOD!V67-BRPL_ISGS_exbus!V67</f>
        <v>-1.5729827742516633E-3</v>
      </c>
      <c r="W67" s="24">
        <f>BRPL_EOD!W67-BRPL_ISGS_exbus!W67</f>
        <v>9.8897893030702733E-4</v>
      </c>
      <c r="X67" s="24">
        <f>BRPL_EOD!X67-BRPL_ISGS_exbus!X67</f>
        <v>-1.0829212337455374E-3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1.4973179228832123E-3</v>
      </c>
      <c r="L68" s="24">
        <f>BRPL_EOD!L68-BRPL_ISGS_exbus!L68</f>
        <v>0</v>
      </c>
      <c r="M68" s="24">
        <f>BRPL_EOD!M68-BRPL_ISGS_exbus!M68</f>
        <v>-7.0192820580672333E-4</v>
      </c>
      <c r="N68" s="24">
        <f>BRPL_EOD!N68-BRPL_ISGS_exbus!N68</f>
        <v>-2.9368298997667353E-4</v>
      </c>
      <c r="O68" s="24">
        <f>BRPL_EOD!O68-BRPL_ISGS_exbus!O68</f>
        <v>-2.7611919217207515E-3</v>
      </c>
      <c r="P68" s="24">
        <f>BRPL_EOD!P68-BRPL_ISGS_exbus!P68</f>
        <v>-6.848651525857008E-4</v>
      </c>
      <c r="Q68" s="24">
        <f>BRPL_EOD!Q68-BRPL_ISGS_exbus!Q68</f>
        <v>-5.6701492537358789E-4</v>
      </c>
      <c r="R68" s="24">
        <f>BRPL_EOD!R68-BRPL_ISGS_exbus!R68</f>
        <v>-1.8965853658414744E-4</v>
      </c>
      <c r="S68" s="24">
        <f>BRPL_EOD!S68-BRPL_ISGS_exbus!S68</f>
        <v>-1.4223838383840004E-3</v>
      </c>
      <c r="T68" s="24">
        <f>BRPL_EOD!T68-BRPL_ISGS_exbus!T68</f>
        <v>0</v>
      </c>
      <c r="U68" s="24">
        <f>BRPL_EOD!U68-BRPL_ISGS_exbus!U68</f>
        <v>-4.290502066126578E-4</v>
      </c>
      <c r="V68" s="24">
        <f>BRPL_EOD!V68-BRPL_ISGS_exbus!V68</f>
        <v>-1.5729827742516633E-3</v>
      </c>
      <c r="W68" s="24">
        <f>BRPL_EOD!W68-BRPL_ISGS_exbus!W68</f>
        <v>9.8897893030702733E-4</v>
      </c>
      <c r="X68" s="24">
        <f>BRPL_EOD!X68-BRPL_ISGS_exbus!X68</f>
        <v>-1.0829212337455374E-3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1.4973179228832123E-3</v>
      </c>
      <c r="L69" s="24">
        <f>BRPL_EOD!L69-BRPL_ISGS_exbus!L69</f>
        <v>0</v>
      </c>
      <c r="M69" s="24">
        <f>BRPL_EOD!M69-BRPL_ISGS_exbus!M69</f>
        <v>-7.0192820580672333E-4</v>
      </c>
      <c r="N69" s="24">
        <f>BRPL_EOD!N69-BRPL_ISGS_exbus!N69</f>
        <v>-2.9368298997667353E-4</v>
      </c>
      <c r="O69" s="24">
        <f>BRPL_EOD!O69-BRPL_ISGS_exbus!O69</f>
        <v>-2.7611919217207515E-3</v>
      </c>
      <c r="P69" s="24">
        <f>BRPL_EOD!P69-BRPL_ISGS_exbus!P69</f>
        <v>-6.848651525857008E-4</v>
      </c>
      <c r="Q69" s="24">
        <f>BRPL_EOD!Q69-BRPL_ISGS_exbus!Q69</f>
        <v>-5.6701492537358789E-4</v>
      </c>
      <c r="R69" s="24">
        <f>BRPL_EOD!R69-BRPL_ISGS_exbus!R69</f>
        <v>-1.8965853658414744E-4</v>
      </c>
      <c r="S69" s="24">
        <f>BRPL_EOD!S69-BRPL_ISGS_exbus!S69</f>
        <v>-1.4223838383840004E-3</v>
      </c>
      <c r="T69" s="24">
        <f>BRPL_EOD!T69-BRPL_ISGS_exbus!T69</f>
        <v>0</v>
      </c>
      <c r="U69" s="24">
        <f>BRPL_EOD!U69-BRPL_ISGS_exbus!U69</f>
        <v>-4.290502066126578E-4</v>
      </c>
      <c r="V69" s="24">
        <f>BRPL_EOD!V69-BRPL_ISGS_exbus!V69</f>
        <v>-1.5729827742516633E-3</v>
      </c>
      <c r="W69" s="24">
        <f>BRPL_EOD!W69-BRPL_ISGS_exbus!W69</f>
        <v>1.6416370423026905E-3</v>
      </c>
      <c r="X69" s="24">
        <f>BRPL_EOD!X69-BRPL_ISGS_exbus!X69</f>
        <v>1.7290650388446238E-3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1.4973179228832123E-3</v>
      </c>
      <c r="L70" s="24">
        <f>BRPL_EOD!L70-BRPL_ISGS_exbus!L70</f>
        <v>0</v>
      </c>
      <c r="M70" s="24">
        <f>BRPL_EOD!M70-BRPL_ISGS_exbus!M70</f>
        <v>-7.0192820580672333E-4</v>
      </c>
      <c r="N70" s="24">
        <f>BRPL_EOD!N70-BRPL_ISGS_exbus!N70</f>
        <v>-2.9368298997667353E-4</v>
      </c>
      <c r="O70" s="24">
        <f>BRPL_EOD!O70-BRPL_ISGS_exbus!O70</f>
        <v>-2.7611919217207515E-3</v>
      </c>
      <c r="P70" s="24">
        <f>BRPL_EOD!P70-BRPL_ISGS_exbus!P70</f>
        <v>-6.848651525857008E-4</v>
      </c>
      <c r="Q70" s="24">
        <f>BRPL_EOD!Q70-BRPL_ISGS_exbus!Q70</f>
        <v>-5.6701492537358789E-4</v>
      </c>
      <c r="R70" s="24">
        <f>BRPL_EOD!R70-BRPL_ISGS_exbus!R70</f>
        <v>-1.8965853658414744E-4</v>
      </c>
      <c r="S70" s="24">
        <f>BRPL_EOD!S70-BRPL_ISGS_exbus!S70</f>
        <v>-1.4223838383840004E-3</v>
      </c>
      <c r="T70" s="24">
        <f>BRPL_EOD!T70-BRPL_ISGS_exbus!T70</f>
        <v>0</v>
      </c>
      <c r="U70" s="24">
        <f>BRPL_EOD!U70-BRPL_ISGS_exbus!U70</f>
        <v>-4.290502066126578E-4</v>
      </c>
      <c r="V70" s="24">
        <f>BRPL_EOD!V70-BRPL_ISGS_exbus!V70</f>
        <v>-1.5729827742516633E-3</v>
      </c>
      <c r="W70" s="24">
        <f>BRPL_EOD!W70-BRPL_ISGS_exbus!W70</f>
        <v>1.6416370423026905E-3</v>
      </c>
      <c r="X70" s="24">
        <f>BRPL_EOD!X70-BRPL_ISGS_exbus!X70</f>
        <v>1.7290650388446238E-3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1.4973179228832123E-3</v>
      </c>
      <c r="L71" s="24">
        <f>BRPL_EOD!L71-BRPL_ISGS_exbus!L71</f>
        <v>0</v>
      </c>
      <c r="M71" s="24">
        <f>BRPL_EOD!M71-BRPL_ISGS_exbus!M71</f>
        <v>-7.0192820580672333E-4</v>
      </c>
      <c r="N71" s="24">
        <f>BRPL_EOD!N71-BRPL_ISGS_exbus!N71</f>
        <v>-2.9368298997667353E-4</v>
      </c>
      <c r="O71" s="24">
        <f>BRPL_EOD!O71-BRPL_ISGS_exbus!O71</f>
        <v>-2.7611919217207515E-3</v>
      </c>
      <c r="P71" s="24">
        <f>BRPL_EOD!P71-BRPL_ISGS_exbus!P71</f>
        <v>-6.848651525857008E-4</v>
      </c>
      <c r="Q71" s="24">
        <f>BRPL_EOD!Q71-BRPL_ISGS_exbus!Q71</f>
        <v>-5.6701492537358789E-4</v>
      </c>
      <c r="R71" s="24">
        <f>BRPL_EOD!R71-BRPL_ISGS_exbus!R71</f>
        <v>-1.8965853658414744E-4</v>
      </c>
      <c r="S71" s="24">
        <f>BRPL_EOD!S71-BRPL_ISGS_exbus!S71</f>
        <v>-1.4223838383840004E-3</v>
      </c>
      <c r="T71" s="24">
        <f>BRPL_EOD!T71-BRPL_ISGS_exbus!T71</f>
        <v>0</v>
      </c>
      <c r="U71" s="24">
        <f>BRPL_EOD!U71-BRPL_ISGS_exbus!U71</f>
        <v>-4.290502066126578E-4</v>
      </c>
      <c r="V71" s="24">
        <f>BRPL_EOD!V71-BRPL_ISGS_exbus!V71</f>
        <v>-1.5729827742516633E-3</v>
      </c>
      <c r="W71" s="24">
        <f>BRPL_EOD!W71-BRPL_ISGS_exbus!W71</f>
        <v>1.6416370423026905E-3</v>
      </c>
      <c r="X71" s="24">
        <f>BRPL_EOD!X71-BRPL_ISGS_exbus!X71</f>
        <v>1.7290650388446238E-3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1.4973179228832123E-3</v>
      </c>
      <c r="L72" s="24">
        <f>BRPL_EOD!L72-BRPL_ISGS_exbus!L72</f>
        <v>0</v>
      </c>
      <c r="M72" s="24">
        <f>BRPL_EOD!M72-BRPL_ISGS_exbus!M72</f>
        <v>-7.0192820580672333E-4</v>
      </c>
      <c r="N72" s="24">
        <f>BRPL_EOD!N72-BRPL_ISGS_exbus!N72</f>
        <v>-2.9368298997667353E-4</v>
      </c>
      <c r="O72" s="24">
        <f>BRPL_EOD!O72-BRPL_ISGS_exbus!O72</f>
        <v>-2.7611919217207515E-3</v>
      </c>
      <c r="P72" s="24">
        <f>BRPL_EOD!P72-BRPL_ISGS_exbus!P72</f>
        <v>-6.848651525857008E-4</v>
      </c>
      <c r="Q72" s="24">
        <f>BRPL_EOD!Q72-BRPL_ISGS_exbus!Q72</f>
        <v>-5.6701492537358789E-4</v>
      </c>
      <c r="R72" s="24">
        <f>BRPL_EOD!R72-BRPL_ISGS_exbus!R72</f>
        <v>-1.8965853658414744E-4</v>
      </c>
      <c r="S72" s="24">
        <f>BRPL_EOD!S72-BRPL_ISGS_exbus!S72</f>
        <v>-1.4223838383840004E-3</v>
      </c>
      <c r="T72" s="24">
        <f>BRPL_EOD!T72-BRPL_ISGS_exbus!T72</f>
        <v>0</v>
      </c>
      <c r="U72" s="24">
        <f>BRPL_EOD!U72-BRPL_ISGS_exbus!U72</f>
        <v>-4.290502066126578E-4</v>
      </c>
      <c r="V72" s="24">
        <f>BRPL_EOD!V72-BRPL_ISGS_exbus!V72</f>
        <v>-1.5729827742516633E-3</v>
      </c>
      <c r="W72" s="24">
        <f>BRPL_EOD!W72-BRPL_ISGS_exbus!W72</f>
        <v>1.6416370423026905E-3</v>
      </c>
      <c r="X72" s="24">
        <f>BRPL_EOD!X72-BRPL_ISGS_exbus!X72</f>
        <v>1.7290650388446238E-3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1.4973179228832123E-3</v>
      </c>
      <c r="L73" s="24">
        <f>BRPL_EOD!L73-BRPL_ISGS_exbus!L73</f>
        <v>0</v>
      </c>
      <c r="M73" s="24">
        <f>BRPL_EOD!M73-BRPL_ISGS_exbus!M73</f>
        <v>-7.0192820580672333E-4</v>
      </c>
      <c r="N73" s="24">
        <f>BRPL_EOD!N73-BRPL_ISGS_exbus!N73</f>
        <v>-2.9368298997667353E-4</v>
      </c>
      <c r="O73" s="24">
        <f>BRPL_EOD!O73-BRPL_ISGS_exbus!O73</f>
        <v>-2.7611919217207515E-3</v>
      </c>
      <c r="P73" s="24">
        <f>BRPL_EOD!P73-BRPL_ISGS_exbus!P73</f>
        <v>-6.848651525857008E-4</v>
      </c>
      <c r="Q73" s="24">
        <f>BRPL_EOD!Q73-BRPL_ISGS_exbus!Q73</f>
        <v>8.5271186440660784E-4</v>
      </c>
      <c r="R73" s="24">
        <f>BRPL_EOD!R73-BRPL_ISGS_exbus!R73</f>
        <v>1.3368488787790511E-3</v>
      </c>
      <c r="S73" s="24">
        <f>BRPL_EOD!S73-BRPL_ISGS_exbus!S73</f>
        <v>-5.8710493046731926E-5</v>
      </c>
      <c r="T73" s="24">
        <f>BRPL_EOD!T73-BRPL_ISGS_exbus!T73</f>
        <v>0</v>
      </c>
      <c r="U73" s="24">
        <f>BRPL_EOD!U73-BRPL_ISGS_exbus!U73</f>
        <v>-4.290502066126578E-4</v>
      </c>
      <c r="V73" s="24">
        <f>BRPL_EOD!V73-BRPL_ISGS_exbus!V73</f>
        <v>8.795176561294582E-3</v>
      </c>
      <c r="W73" s="24">
        <f>BRPL_EOD!W73-BRPL_ISGS_exbus!W73</f>
        <v>2.6315600108368642E-3</v>
      </c>
      <c r="X73" s="24">
        <f>BRPL_EOD!X73-BRPL_ISGS_exbus!X73</f>
        <v>-3.3333488411457779E-3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1.4973179228832123E-3</v>
      </c>
      <c r="L74" s="24">
        <f>BRPL_EOD!L74-BRPL_ISGS_exbus!L74</f>
        <v>0</v>
      </c>
      <c r="M74" s="24">
        <f>BRPL_EOD!M74-BRPL_ISGS_exbus!M74</f>
        <v>-7.0192820580672333E-4</v>
      </c>
      <c r="N74" s="24">
        <f>BRPL_EOD!N74-BRPL_ISGS_exbus!N74</f>
        <v>-2.9368298997667353E-4</v>
      </c>
      <c r="O74" s="24">
        <f>BRPL_EOD!O74-BRPL_ISGS_exbus!O74</f>
        <v>-2.7611919217207515E-3</v>
      </c>
      <c r="P74" s="24">
        <f>BRPL_EOD!P74-BRPL_ISGS_exbus!P74</f>
        <v>-6.848651525857008E-4</v>
      </c>
      <c r="Q74" s="24">
        <f>BRPL_EOD!Q74-BRPL_ISGS_exbus!Q74</f>
        <v>8.5271186440660784E-4</v>
      </c>
      <c r="R74" s="24">
        <f>BRPL_EOD!R74-BRPL_ISGS_exbus!R74</f>
        <v>1.3368488787790511E-3</v>
      </c>
      <c r="S74" s="24">
        <f>BRPL_EOD!S74-BRPL_ISGS_exbus!S74</f>
        <v>-5.8710493046731926E-5</v>
      </c>
      <c r="T74" s="24">
        <f>BRPL_EOD!T74-BRPL_ISGS_exbus!T74</f>
        <v>0</v>
      </c>
      <c r="U74" s="24">
        <f>BRPL_EOD!U74-BRPL_ISGS_exbus!U74</f>
        <v>-4.290502066126578E-4</v>
      </c>
      <c r="V74" s="24">
        <f>BRPL_EOD!V74-BRPL_ISGS_exbus!V74</f>
        <v>-7.8881927710838795E-3</v>
      </c>
      <c r="W74" s="24">
        <f>BRPL_EOD!W74-BRPL_ISGS_exbus!W74</f>
        <v>2.6315600108368642E-3</v>
      </c>
      <c r="X74" s="24">
        <f>BRPL_EOD!X74-BRPL_ISGS_exbus!X74</f>
        <v>-3.3333488411457779E-3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1.4973179228832123E-3</v>
      </c>
      <c r="L75" s="24">
        <f>BRPL_EOD!L75-BRPL_ISGS_exbus!L75</f>
        <v>2.674288340553943E-4</v>
      </c>
      <c r="M75" s="24">
        <f>BRPL_EOD!M75-BRPL_ISGS_exbus!M75</f>
        <v>-7.0192820580672333E-4</v>
      </c>
      <c r="N75" s="24">
        <f>BRPL_EOD!N75-BRPL_ISGS_exbus!N75</f>
        <v>-2.9368298997667353E-4</v>
      </c>
      <c r="O75" s="24">
        <f>BRPL_EOD!O75-BRPL_ISGS_exbus!O75</f>
        <v>-2.7611919217207515E-3</v>
      </c>
      <c r="P75" s="24">
        <f>BRPL_EOD!P75-BRPL_ISGS_exbus!P75</f>
        <v>-6.848651525857008E-4</v>
      </c>
      <c r="Q75" s="24">
        <f>BRPL_EOD!Q75-BRPL_ISGS_exbus!Q75</f>
        <v>-2.1332052194553697E-3</v>
      </c>
      <c r="R75" s="24">
        <f>BRPL_EOD!R75-BRPL_ISGS_exbus!R75</f>
        <v>1.3368488787790511E-3</v>
      </c>
      <c r="S75" s="24">
        <f>BRPL_EOD!S75-BRPL_ISGS_exbus!S75</f>
        <v>-1.2401316744430346E-3</v>
      </c>
      <c r="T75" s="24">
        <f>BRPL_EOD!T75-BRPL_ISGS_exbus!T75</f>
        <v>0</v>
      </c>
      <c r="U75" s="24">
        <f>BRPL_EOD!U75-BRPL_ISGS_exbus!U75</f>
        <v>-4.290502066126578E-4</v>
      </c>
      <c r="V75" s="24">
        <f>BRPL_EOD!V75-BRPL_ISGS_exbus!V75</f>
        <v>-7.8881927710838795E-3</v>
      </c>
      <c r="W75" s="24">
        <f>BRPL_EOD!W75-BRPL_ISGS_exbus!W75</f>
        <v>2.6315600108368642E-3</v>
      </c>
      <c r="X75" s="24">
        <f>BRPL_EOD!X75-BRPL_ISGS_exbus!X75</f>
        <v>-3.3333488411457779E-3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1.4973179228832123E-3</v>
      </c>
      <c r="L76" s="24">
        <f>BRPL_EOD!L76-BRPL_ISGS_exbus!L76</f>
        <v>2.674288340553943E-4</v>
      </c>
      <c r="M76" s="24">
        <f>BRPL_EOD!M76-BRPL_ISGS_exbus!M76</f>
        <v>-7.0192820580672333E-4</v>
      </c>
      <c r="N76" s="24">
        <f>BRPL_EOD!N76-BRPL_ISGS_exbus!N76</f>
        <v>-2.9368298997667353E-4</v>
      </c>
      <c r="O76" s="24">
        <f>BRPL_EOD!O76-BRPL_ISGS_exbus!O76</f>
        <v>-2.7611919217207515E-3</v>
      </c>
      <c r="P76" s="24">
        <f>BRPL_EOD!P76-BRPL_ISGS_exbus!P76</f>
        <v>-6.848651525857008E-4</v>
      </c>
      <c r="Q76" s="24">
        <f>BRPL_EOD!Q76-BRPL_ISGS_exbus!Q76</f>
        <v>-2.1332052194553697E-3</v>
      </c>
      <c r="R76" s="24">
        <f>BRPL_EOD!R76-BRPL_ISGS_exbus!R76</f>
        <v>1.3368488787790511E-3</v>
      </c>
      <c r="S76" s="24">
        <f>BRPL_EOD!S76-BRPL_ISGS_exbus!S76</f>
        <v>-1.2401316744430346E-3</v>
      </c>
      <c r="T76" s="24">
        <f>BRPL_EOD!T76-BRPL_ISGS_exbus!T76</f>
        <v>0</v>
      </c>
      <c r="U76" s="24">
        <f>BRPL_EOD!U76-BRPL_ISGS_exbus!U76</f>
        <v>-4.290502066126578E-4</v>
      </c>
      <c r="V76" s="24">
        <f>BRPL_EOD!V76-BRPL_ISGS_exbus!V76</f>
        <v>-7.8881927710838795E-3</v>
      </c>
      <c r="W76" s="24">
        <f>BRPL_EOD!W76-BRPL_ISGS_exbus!W76</f>
        <v>2.6315600108368642E-3</v>
      </c>
      <c r="X76" s="24">
        <f>BRPL_EOD!X76-BRPL_ISGS_exbus!X76</f>
        <v>-3.3333488411457779E-3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1.4973179228832123E-3</v>
      </c>
      <c r="L77" s="24">
        <f>BRPL_EOD!L77-BRPL_ISGS_exbus!L77</f>
        <v>2.674288340553943E-4</v>
      </c>
      <c r="M77" s="24">
        <f>BRPL_EOD!M77-BRPL_ISGS_exbus!M77</f>
        <v>-7.0192820580672333E-4</v>
      </c>
      <c r="N77" s="24">
        <f>BRPL_EOD!N77-BRPL_ISGS_exbus!N77</f>
        <v>-2.9368298997667353E-4</v>
      </c>
      <c r="O77" s="24">
        <f>BRPL_EOD!O77-BRPL_ISGS_exbus!O77</f>
        <v>-2.7611919217207515E-3</v>
      </c>
      <c r="P77" s="24">
        <f>BRPL_EOD!P77-BRPL_ISGS_exbus!P77</f>
        <v>-6.848651525857008E-4</v>
      </c>
      <c r="Q77" s="24">
        <f>BRPL_EOD!Q77-BRPL_ISGS_exbus!Q77</f>
        <v>-2.1332052194553697E-3</v>
      </c>
      <c r="R77" s="24">
        <f>BRPL_EOD!R77-BRPL_ISGS_exbus!R77</f>
        <v>1.3368488787790511E-3</v>
      </c>
      <c r="S77" s="24">
        <f>BRPL_EOD!S77-BRPL_ISGS_exbus!S77</f>
        <v>-1.2401316744430346E-3</v>
      </c>
      <c r="T77" s="24">
        <f>BRPL_EOD!T77-BRPL_ISGS_exbus!T77</f>
        <v>0</v>
      </c>
      <c r="U77" s="24">
        <f>BRPL_EOD!U77-BRPL_ISGS_exbus!U77</f>
        <v>-4.290502066126578E-4</v>
      </c>
      <c r="V77" s="24">
        <f>BRPL_EOD!V77-BRPL_ISGS_exbus!V77</f>
        <v>-7.8881927710838795E-3</v>
      </c>
      <c r="W77" s="24">
        <f>BRPL_EOD!W77-BRPL_ISGS_exbus!W77</f>
        <v>2.6315600108368642E-3</v>
      </c>
      <c r="X77" s="24">
        <f>BRPL_EOD!X77-BRPL_ISGS_exbus!X77</f>
        <v>1.812746823048883E-4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1.4973179228832123E-3</v>
      </c>
      <c r="L78" s="24">
        <f>BRPL_EOD!L78-BRPL_ISGS_exbus!L78</f>
        <v>2.674288340553943E-4</v>
      </c>
      <c r="M78" s="24">
        <f>BRPL_EOD!M78-BRPL_ISGS_exbus!M78</f>
        <v>-7.0192820580672333E-4</v>
      </c>
      <c r="N78" s="24">
        <f>BRPL_EOD!N78-BRPL_ISGS_exbus!N78</f>
        <v>-2.9368298997667353E-4</v>
      </c>
      <c r="O78" s="24">
        <f>BRPL_EOD!O78-BRPL_ISGS_exbus!O78</f>
        <v>-2.7611919217207515E-3</v>
      </c>
      <c r="P78" s="24">
        <f>BRPL_EOD!P78-BRPL_ISGS_exbus!P78</f>
        <v>-6.848651525857008E-4</v>
      </c>
      <c r="Q78" s="24">
        <f>BRPL_EOD!Q78-BRPL_ISGS_exbus!Q78</f>
        <v>-2.1332052194553697E-3</v>
      </c>
      <c r="R78" s="24">
        <f>BRPL_EOD!R78-BRPL_ISGS_exbus!R78</f>
        <v>1.3368488787790511E-3</v>
      </c>
      <c r="S78" s="24">
        <f>BRPL_EOD!S78-BRPL_ISGS_exbus!S78</f>
        <v>-1.2401316744430346E-3</v>
      </c>
      <c r="T78" s="24">
        <f>BRPL_EOD!T78-BRPL_ISGS_exbus!T78</f>
        <v>0</v>
      </c>
      <c r="U78" s="24">
        <f>BRPL_EOD!U78-BRPL_ISGS_exbus!U78</f>
        <v>-4.290502066126578E-4</v>
      </c>
      <c r="V78" s="24">
        <f>BRPL_EOD!V78-BRPL_ISGS_exbus!V78</f>
        <v>-7.8881927710838795E-3</v>
      </c>
      <c r="W78" s="24">
        <f>BRPL_EOD!W78-BRPL_ISGS_exbus!W78</f>
        <v>1.58998884758077E-3</v>
      </c>
      <c r="X78" s="24">
        <f>BRPL_EOD!X78-BRPL_ISGS_exbus!X78</f>
        <v>1.812746823048883E-4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1.4973179228832123E-3</v>
      </c>
      <c r="L79" s="24">
        <f>BRPL_EOD!L79-BRPL_ISGS_exbus!L79</f>
        <v>3.9898330454768427E-4</v>
      </c>
      <c r="M79" s="24">
        <f>BRPL_EOD!M79-BRPL_ISGS_exbus!M79</f>
        <v>-7.0192820580672333E-4</v>
      </c>
      <c r="N79" s="24">
        <f>BRPL_EOD!N79-BRPL_ISGS_exbus!N79</f>
        <v>-2.9368298997667353E-4</v>
      </c>
      <c r="O79" s="24">
        <f>BRPL_EOD!O79-BRPL_ISGS_exbus!O79</f>
        <v>-2.7611919217207515E-3</v>
      </c>
      <c r="P79" s="24">
        <f>BRPL_EOD!P79-BRPL_ISGS_exbus!P79</f>
        <v>-6.848651525857008E-4</v>
      </c>
      <c r="Q79" s="24">
        <f>BRPL_EOD!Q79-BRPL_ISGS_exbus!Q79</f>
        <v>-2.1332052194553697E-3</v>
      </c>
      <c r="R79" s="24">
        <f>BRPL_EOD!R79-BRPL_ISGS_exbus!R79</f>
        <v>1.3368488787790511E-3</v>
      </c>
      <c r="S79" s="24">
        <f>BRPL_EOD!S79-BRPL_ISGS_exbus!S79</f>
        <v>-1.2401316744430346E-3</v>
      </c>
      <c r="T79" s="24">
        <f>BRPL_EOD!T79-BRPL_ISGS_exbus!T79</f>
        <v>0</v>
      </c>
      <c r="U79" s="24">
        <f>BRPL_EOD!U79-BRPL_ISGS_exbus!U79</f>
        <v>-4.290502066126578E-4</v>
      </c>
      <c r="V79" s="24">
        <f>BRPL_EOD!V79-BRPL_ISGS_exbus!V79</f>
        <v>-7.8881927710838795E-3</v>
      </c>
      <c r="W79" s="24">
        <f>BRPL_EOD!W79-BRPL_ISGS_exbus!W79</f>
        <v>1.58998884758077E-3</v>
      </c>
      <c r="X79" s="24">
        <f>BRPL_EOD!X79-BRPL_ISGS_exbus!X79</f>
        <v>1.812746823048883E-4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1.5668128096990586E-3</v>
      </c>
      <c r="L80" s="24">
        <f>BRPL_EOD!L80-BRPL_ISGS_exbus!L80</f>
        <v>3.9898330454768427E-4</v>
      </c>
      <c r="M80" s="24">
        <f>BRPL_EOD!M80-BRPL_ISGS_exbus!M80</f>
        <v>-7.0192820580672333E-4</v>
      </c>
      <c r="N80" s="24">
        <f>BRPL_EOD!N80-BRPL_ISGS_exbus!N80</f>
        <v>-2.9368298997667353E-4</v>
      </c>
      <c r="O80" s="24">
        <f>BRPL_EOD!O80-BRPL_ISGS_exbus!O80</f>
        <v>-2.7611919217207515E-3</v>
      </c>
      <c r="P80" s="24">
        <f>BRPL_EOD!P80-BRPL_ISGS_exbus!P80</f>
        <v>-6.848651525857008E-4</v>
      </c>
      <c r="Q80" s="24">
        <f>BRPL_EOD!Q80-BRPL_ISGS_exbus!Q80</f>
        <v>-2.1332052194553697E-3</v>
      </c>
      <c r="R80" s="24">
        <f>BRPL_EOD!R80-BRPL_ISGS_exbus!R80</f>
        <v>1.3368488787790511E-3</v>
      </c>
      <c r="S80" s="24">
        <f>BRPL_EOD!S80-BRPL_ISGS_exbus!S80</f>
        <v>-1.2401316744430346E-3</v>
      </c>
      <c r="T80" s="24">
        <f>BRPL_EOD!T80-BRPL_ISGS_exbus!T80</f>
        <v>0</v>
      </c>
      <c r="U80" s="24">
        <f>BRPL_EOD!U80-BRPL_ISGS_exbus!U80</f>
        <v>-4.290502066126578E-4</v>
      </c>
      <c r="V80" s="24">
        <f>BRPL_EOD!V80-BRPL_ISGS_exbus!V80</f>
        <v>-7.8881927710838795E-3</v>
      </c>
      <c r="W80" s="24">
        <f>BRPL_EOD!W80-BRPL_ISGS_exbus!W80</f>
        <v>3.9283062122059675E-3</v>
      </c>
      <c r="X80" s="24">
        <f>BRPL_EOD!X80-BRPL_ISGS_exbus!X80</f>
        <v>-3.3333488411457779E-3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1.5765692324976044E-3</v>
      </c>
      <c r="L81" s="24">
        <f>BRPL_EOD!L81-BRPL_ISGS_exbus!L81</f>
        <v>3.9898330454768427E-4</v>
      </c>
      <c r="M81" s="24">
        <f>BRPL_EOD!M81-BRPL_ISGS_exbus!M81</f>
        <v>-2.7724820143930629E-3</v>
      </c>
      <c r="N81" s="24">
        <f>BRPL_EOD!N81-BRPL_ISGS_exbus!N81</f>
        <v>-4.2162283156699232E-4</v>
      </c>
      <c r="O81" s="24">
        <f>BRPL_EOD!O81-BRPL_ISGS_exbus!O81</f>
        <v>-2.7611919217207515E-3</v>
      </c>
      <c r="P81" s="24">
        <f>BRPL_EOD!P81-BRPL_ISGS_exbus!P81</f>
        <v>-5.4737881374933295E-4</v>
      </c>
      <c r="Q81" s="24">
        <f>BRPL_EOD!Q81-BRPL_ISGS_exbus!Q81</f>
        <v>-2.1332052194553697E-3</v>
      </c>
      <c r="R81" s="24">
        <f>BRPL_EOD!R81-BRPL_ISGS_exbus!R81</f>
        <v>1.3368488787790511E-3</v>
      </c>
      <c r="S81" s="24">
        <f>BRPL_EOD!S81-BRPL_ISGS_exbus!S81</f>
        <v>-1.2401316744430346E-3</v>
      </c>
      <c r="T81" s="24">
        <f>BRPL_EOD!T81-BRPL_ISGS_exbus!T81</f>
        <v>0</v>
      </c>
      <c r="U81" s="24">
        <f>BRPL_EOD!U81-BRPL_ISGS_exbus!U81</f>
        <v>-4.1499547175050111E-4</v>
      </c>
      <c r="V81" s="24">
        <f>BRPL_EOD!V81-BRPL_ISGS_exbus!V81</f>
        <v>-1.476851851851535E-4</v>
      </c>
      <c r="W81" s="24">
        <f>BRPL_EOD!W81-BRPL_ISGS_exbus!W81</f>
        <v>5.3095788770036734E-3</v>
      </c>
      <c r="X81" s="24">
        <f>BRPL_EOD!X81-BRPL_ISGS_exbus!X81</f>
        <v>1.0500956887540269E-3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1.5765692324976044E-3</v>
      </c>
      <c r="L82" s="24">
        <f>BRPL_EOD!L82-BRPL_ISGS_exbus!L82</f>
        <v>3.9898330454768427E-4</v>
      </c>
      <c r="M82" s="24">
        <f>BRPL_EOD!M82-BRPL_ISGS_exbus!M82</f>
        <v>-2.7724820143930629E-3</v>
      </c>
      <c r="N82" s="24">
        <f>BRPL_EOD!N82-BRPL_ISGS_exbus!N82</f>
        <v>-4.2162283156699232E-4</v>
      </c>
      <c r="O82" s="24">
        <f>BRPL_EOD!O82-BRPL_ISGS_exbus!O82</f>
        <v>-2.7611919217207515E-3</v>
      </c>
      <c r="P82" s="24">
        <f>BRPL_EOD!P82-BRPL_ISGS_exbus!P82</f>
        <v>-5.4737881374933295E-4</v>
      </c>
      <c r="Q82" s="24">
        <f>BRPL_EOD!Q82-BRPL_ISGS_exbus!Q82</f>
        <v>-2.1332052194553697E-3</v>
      </c>
      <c r="R82" s="24">
        <f>BRPL_EOD!R82-BRPL_ISGS_exbus!R82</f>
        <v>1.3368488787790511E-3</v>
      </c>
      <c r="S82" s="24">
        <f>BRPL_EOD!S82-BRPL_ISGS_exbus!S82</f>
        <v>-1.2401316744430346E-3</v>
      </c>
      <c r="T82" s="24">
        <f>BRPL_EOD!T82-BRPL_ISGS_exbus!T82</f>
        <v>0</v>
      </c>
      <c r="U82" s="24">
        <f>BRPL_EOD!U82-BRPL_ISGS_exbus!U82</f>
        <v>-4.1499547175050111E-4</v>
      </c>
      <c r="V82" s="24">
        <f>BRPL_EOD!V82-BRPL_ISGS_exbus!V82</f>
        <v>-1.476851851851535E-4</v>
      </c>
      <c r="W82" s="24">
        <f>BRPL_EOD!W82-BRPL_ISGS_exbus!W82</f>
        <v>5.3095788770036734E-3</v>
      </c>
      <c r="X82" s="24">
        <f>BRPL_EOD!X82-BRPL_ISGS_exbus!X82</f>
        <v>1.0500956887540269E-3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1.5858958589660688E-3</v>
      </c>
      <c r="L83" s="24">
        <f>BRPL_EOD!L83-BRPL_ISGS_exbus!L83</f>
        <v>3.9898330454768427E-4</v>
      </c>
      <c r="M83" s="24">
        <f>BRPL_EOD!M83-BRPL_ISGS_exbus!M83</f>
        <v>-2.7724820143930629E-3</v>
      </c>
      <c r="N83" s="24">
        <f>BRPL_EOD!N83-BRPL_ISGS_exbus!N83</f>
        <v>-4.2162283156699232E-4</v>
      </c>
      <c r="O83" s="24">
        <f>BRPL_EOD!O83-BRPL_ISGS_exbus!O83</f>
        <v>-2.7611919217207515E-3</v>
      </c>
      <c r="P83" s="24">
        <f>BRPL_EOD!P83-BRPL_ISGS_exbus!P83</f>
        <v>-5.4737881374933295E-4</v>
      </c>
      <c r="Q83" s="24">
        <f>BRPL_EOD!Q83-BRPL_ISGS_exbus!Q83</f>
        <v>-2.1332052194553697E-3</v>
      </c>
      <c r="R83" s="24">
        <f>BRPL_EOD!R83-BRPL_ISGS_exbus!R83</f>
        <v>1.3368488787790511E-3</v>
      </c>
      <c r="S83" s="24">
        <f>BRPL_EOD!S83-BRPL_ISGS_exbus!S83</f>
        <v>-1.2401316744430346E-3</v>
      </c>
      <c r="T83" s="24">
        <f>BRPL_EOD!T83-BRPL_ISGS_exbus!T83</f>
        <v>0</v>
      </c>
      <c r="U83" s="24">
        <f>BRPL_EOD!U83-BRPL_ISGS_exbus!U83</f>
        <v>-4.1499547175050111E-4</v>
      </c>
      <c r="V83" s="24">
        <f>BRPL_EOD!V83-BRPL_ISGS_exbus!V83</f>
        <v>-1.476851851851535E-4</v>
      </c>
      <c r="W83" s="24">
        <f>BRPL_EOD!W83-BRPL_ISGS_exbus!W83</f>
        <v>5.3095788770036734E-3</v>
      </c>
      <c r="X83" s="24">
        <f>BRPL_EOD!X83-BRPL_ISGS_exbus!X83</f>
        <v>1.0500956887540269E-3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1.5858958589660688E-3</v>
      </c>
      <c r="L84" s="24">
        <f>BRPL_EOD!L84-BRPL_ISGS_exbus!L84</f>
        <v>3.9898330454768427E-4</v>
      </c>
      <c r="M84" s="24">
        <f>BRPL_EOD!M84-BRPL_ISGS_exbus!M84</f>
        <v>-2.7724820143930629E-3</v>
      </c>
      <c r="N84" s="24">
        <f>BRPL_EOD!N84-BRPL_ISGS_exbus!N84</f>
        <v>-4.2162283156699232E-4</v>
      </c>
      <c r="O84" s="24">
        <f>BRPL_EOD!O84-BRPL_ISGS_exbus!O84</f>
        <v>-2.7611919217207515E-3</v>
      </c>
      <c r="P84" s="24">
        <f>BRPL_EOD!P84-BRPL_ISGS_exbus!P84</f>
        <v>-5.4737881374933295E-4</v>
      </c>
      <c r="Q84" s="24">
        <f>BRPL_EOD!Q84-BRPL_ISGS_exbus!Q84</f>
        <v>-2.1332052194553697E-3</v>
      </c>
      <c r="R84" s="24">
        <f>BRPL_EOD!R84-BRPL_ISGS_exbus!R84</f>
        <v>1.3368488787790511E-3</v>
      </c>
      <c r="S84" s="24">
        <f>BRPL_EOD!S84-BRPL_ISGS_exbus!S84</f>
        <v>-1.2401316744430346E-3</v>
      </c>
      <c r="T84" s="24">
        <f>BRPL_EOD!T84-BRPL_ISGS_exbus!T84</f>
        <v>0</v>
      </c>
      <c r="U84" s="24">
        <f>BRPL_EOD!U84-BRPL_ISGS_exbus!U84</f>
        <v>-4.1499547175050111E-4</v>
      </c>
      <c r="V84" s="24">
        <f>BRPL_EOD!V84-BRPL_ISGS_exbus!V84</f>
        <v>-1.476851851851535E-4</v>
      </c>
      <c r="W84" s="24">
        <f>BRPL_EOD!W84-BRPL_ISGS_exbus!W84</f>
        <v>5.3095788770036734E-3</v>
      </c>
      <c r="X84" s="24">
        <f>BRPL_EOD!X84-BRPL_ISGS_exbus!X84</f>
        <v>1.0500956887540269E-3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1.5346456087854676E-3</v>
      </c>
      <c r="L85" s="24">
        <f>BRPL_EOD!L85-BRPL_ISGS_exbus!L85</f>
        <v>3.9898330454768427E-4</v>
      </c>
      <c r="M85" s="24">
        <f>BRPL_EOD!M85-BRPL_ISGS_exbus!M85</f>
        <v>-2.7724820143930629E-3</v>
      </c>
      <c r="N85" s="24">
        <f>BRPL_EOD!N85-BRPL_ISGS_exbus!N85</f>
        <v>-4.2162283156699232E-4</v>
      </c>
      <c r="O85" s="24">
        <f>BRPL_EOD!O85-BRPL_ISGS_exbus!O85</f>
        <v>-2.7611919217207515E-3</v>
      </c>
      <c r="P85" s="24">
        <f>BRPL_EOD!P85-BRPL_ISGS_exbus!P85</f>
        <v>-5.4737881374933295E-4</v>
      </c>
      <c r="Q85" s="24">
        <f>BRPL_EOD!Q85-BRPL_ISGS_exbus!Q85</f>
        <v>-2.1332052194553697E-3</v>
      </c>
      <c r="R85" s="24">
        <f>BRPL_EOD!R85-BRPL_ISGS_exbus!R85</f>
        <v>1.3368488787790511E-3</v>
      </c>
      <c r="S85" s="24">
        <f>BRPL_EOD!S85-BRPL_ISGS_exbus!S85</f>
        <v>-1.2401316744430346E-3</v>
      </c>
      <c r="T85" s="24">
        <f>BRPL_EOD!T85-BRPL_ISGS_exbus!T85</f>
        <v>0</v>
      </c>
      <c r="U85" s="24">
        <f>BRPL_EOD!U85-BRPL_ISGS_exbus!U85</f>
        <v>-4.1499547175050111E-4</v>
      </c>
      <c r="V85" s="24">
        <f>BRPL_EOD!V85-BRPL_ISGS_exbus!V85</f>
        <v>-1.476851851851535E-4</v>
      </c>
      <c r="W85" s="24">
        <f>BRPL_EOD!W85-BRPL_ISGS_exbus!W85</f>
        <v>4.3823989598799074E-3</v>
      </c>
      <c r="X85" s="24">
        <f>BRPL_EOD!X85-BRPL_ISGS_exbus!X85</f>
        <v>2.3467178252971621E-3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1.5346456087854676E-3</v>
      </c>
      <c r="L86" s="24">
        <f>BRPL_EOD!L86-BRPL_ISGS_exbus!L86</f>
        <v>3.9898330454768427E-4</v>
      </c>
      <c r="M86" s="24">
        <f>BRPL_EOD!M86-BRPL_ISGS_exbus!M86</f>
        <v>-2.7724820143930629E-3</v>
      </c>
      <c r="N86" s="24">
        <f>BRPL_EOD!N86-BRPL_ISGS_exbus!N86</f>
        <v>-4.2162283156699232E-4</v>
      </c>
      <c r="O86" s="24">
        <f>BRPL_EOD!O86-BRPL_ISGS_exbus!O86</f>
        <v>-2.7611919217207515E-3</v>
      </c>
      <c r="P86" s="24">
        <f>BRPL_EOD!P86-BRPL_ISGS_exbus!P86</f>
        <v>-5.4737881374933295E-4</v>
      </c>
      <c r="Q86" s="24">
        <f>BRPL_EOD!Q86-BRPL_ISGS_exbus!Q86</f>
        <v>-2.1332052194553697E-3</v>
      </c>
      <c r="R86" s="24">
        <f>BRPL_EOD!R86-BRPL_ISGS_exbus!R86</f>
        <v>1.3368488787790511E-3</v>
      </c>
      <c r="S86" s="24">
        <f>BRPL_EOD!S86-BRPL_ISGS_exbus!S86</f>
        <v>-1.2401316744430346E-3</v>
      </c>
      <c r="T86" s="24">
        <f>BRPL_EOD!T86-BRPL_ISGS_exbus!T86</f>
        <v>0</v>
      </c>
      <c r="U86" s="24">
        <f>BRPL_EOD!U86-BRPL_ISGS_exbus!U86</f>
        <v>-4.1499547175050111E-4</v>
      </c>
      <c r="V86" s="24">
        <f>BRPL_EOD!V86-BRPL_ISGS_exbus!V86</f>
        <v>-1.476851851851535E-4</v>
      </c>
      <c r="W86" s="24">
        <f>BRPL_EOD!W86-BRPL_ISGS_exbus!W86</f>
        <v>4.3459937888208344E-3</v>
      </c>
      <c r="X86" s="24">
        <f>BRPL_EOD!X86-BRPL_ISGS_exbus!X86</f>
        <v>2.3467178252971621E-3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1.5346456087854676E-3</v>
      </c>
      <c r="L87" s="24">
        <f>BRPL_EOD!L87-BRPL_ISGS_exbus!L87</f>
        <v>3.9898330454768427E-4</v>
      </c>
      <c r="M87" s="24">
        <f>BRPL_EOD!M87-BRPL_ISGS_exbus!M87</f>
        <v>-2.7724820143930629E-3</v>
      </c>
      <c r="N87" s="24">
        <f>BRPL_EOD!N87-BRPL_ISGS_exbus!N87</f>
        <v>-4.2162283156699232E-4</v>
      </c>
      <c r="O87" s="24">
        <f>BRPL_EOD!O87-BRPL_ISGS_exbus!O87</f>
        <v>-2.7611919217207515E-3</v>
      </c>
      <c r="P87" s="24">
        <f>BRPL_EOD!P87-BRPL_ISGS_exbus!P87</f>
        <v>-5.4737881374933295E-4</v>
      </c>
      <c r="Q87" s="24">
        <f>BRPL_EOD!Q87-BRPL_ISGS_exbus!Q87</f>
        <v>-2.1332052194553697E-3</v>
      </c>
      <c r="R87" s="24">
        <f>BRPL_EOD!R87-BRPL_ISGS_exbus!R87</f>
        <v>1.3368488787790511E-3</v>
      </c>
      <c r="S87" s="24">
        <f>BRPL_EOD!S87-BRPL_ISGS_exbus!S87</f>
        <v>-1.2401316744430346E-3</v>
      </c>
      <c r="T87" s="24">
        <f>BRPL_EOD!T87-BRPL_ISGS_exbus!T87</f>
        <v>0</v>
      </c>
      <c r="U87" s="24">
        <f>BRPL_EOD!U87-BRPL_ISGS_exbus!U87</f>
        <v>-4.1499547175050111E-4</v>
      </c>
      <c r="V87" s="24">
        <f>BRPL_EOD!V87-BRPL_ISGS_exbus!V87</f>
        <v>-1.476851851851535E-4</v>
      </c>
      <c r="W87" s="24">
        <f>BRPL_EOD!W87-BRPL_ISGS_exbus!W87</f>
        <v>4.3459937888208344E-3</v>
      </c>
      <c r="X87" s="24">
        <f>BRPL_EOD!X87-BRPL_ISGS_exbus!X87</f>
        <v>2.3467178252971621E-3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1.5346456087854676E-3</v>
      </c>
      <c r="L88" s="24">
        <f>BRPL_EOD!L88-BRPL_ISGS_exbus!L88</f>
        <v>3.9898330454768427E-4</v>
      </c>
      <c r="M88" s="24">
        <f>BRPL_EOD!M88-BRPL_ISGS_exbus!M88</f>
        <v>-2.7724820143930629E-3</v>
      </c>
      <c r="N88" s="24">
        <f>BRPL_EOD!N88-BRPL_ISGS_exbus!N88</f>
        <v>-4.2162283156699232E-4</v>
      </c>
      <c r="O88" s="24">
        <f>BRPL_EOD!O88-BRPL_ISGS_exbus!O88</f>
        <v>-2.7611919217207515E-3</v>
      </c>
      <c r="P88" s="24">
        <f>BRPL_EOD!P88-BRPL_ISGS_exbus!P88</f>
        <v>-5.4737881374933295E-4</v>
      </c>
      <c r="Q88" s="24">
        <f>BRPL_EOD!Q88-BRPL_ISGS_exbus!Q88</f>
        <v>-2.1332052194553697E-3</v>
      </c>
      <c r="R88" s="24">
        <f>BRPL_EOD!R88-BRPL_ISGS_exbus!R88</f>
        <v>1.3368488787790511E-3</v>
      </c>
      <c r="S88" s="24">
        <f>BRPL_EOD!S88-BRPL_ISGS_exbus!S88</f>
        <v>-1.2401316744430346E-3</v>
      </c>
      <c r="T88" s="24">
        <f>BRPL_EOD!T88-BRPL_ISGS_exbus!T88</f>
        <v>0</v>
      </c>
      <c r="U88" s="24">
        <f>BRPL_EOD!U88-BRPL_ISGS_exbus!U88</f>
        <v>-4.1499547175050111E-4</v>
      </c>
      <c r="V88" s="24">
        <f>BRPL_EOD!V88-BRPL_ISGS_exbus!V88</f>
        <v>-1.476851851851535E-4</v>
      </c>
      <c r="W88" s="24">
        <f>BRPL_EOD!W88-BRPL_ISGS_exbus!W88</f>
        <v>4.3459937888208344E-3</v>
      </c>
      <c r="X88" s="24">
        <f>BRPL_EOD!X88-BRPL_ISGS_exbus!X88</f>
        <v>2.3467178252971621E-3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1.5458859968475736E-3</v>
      </c>
      <c r="L89" s="24">
        <f>BRPL_EOD!L89-BRPL_ISGS_exbus!L89</f>
        <v>3.9898330454768427E-4</v>
      </c>
      <c r="M89" s="24">
        <f>BRPL_EOD!M89-BRPL_ISGS_exbus!M89</f>
        <v>-2.7724820143930629E-3</v>
      </c>
      <c r="N89" s="24">
        <f>BRPL_EOD!N89-BRPL_ISGS_exbus!N89</f>
        <v>-4.2162283156699232E-4</v>
      </c>
      <c r="O89" s="24">
        <f>BRPL_EOD!O89-BRPL_ISGS_exbus!O89</f>
        <v>-2.7611919217207515E-3</v>
      </c>
      <c r="P89" s="24">
        <f>BRPL_EOD!P89-BRPL_ISGS_exbus!P89</f>
        <v>-5.4737881374933295E-4</v>
      </c>
      <c r="Q89" s="24">
        <f>BRPL_EOD!Q89-BRPL_ISGS_exbus!Q89</f>
        <v>-2.1332052194553697E-3</v>
      </c>
      <c r="R89" s="24">
        <f>BRPL_EOD!R89-BRPL_ISGS_exbus!R89</f>
        <v>1.3368488787790511E-3</v>
      </c>
      <c r="S89" s="24">
        <f>BRPL_EOD!S89-BRPL_ISGS_exbus!S89</f>
        <v>-1.2401316744430346E-3</v>
      </c>
      <c r="T89" s="24">
        <f>BRPL_EOD!T89-BRPL_ISGS_exbus!T89</f>
        <v>0</v>
      </c>
      <c r="U89" s="24">
        <f>BRPL_EOD!U89-BRPL_ISGS_exbus!U89</f>
        <v>-4.1499547175050111E-4</v>
      </c>
      <c r="V89" s="24">
        <f>BRPL_EOD!V89-BRPL_ISGS_exbus!V89</f>
        <v>-1.476851851851535E-4</v>
      </c>
      <c r="W89" s="24">
        <f>BRPL_EOD!W89-BRPL_ISGS_exbus!W89</f>
        <v>1.73309074889616E-3</v>
      </c>
      <c r="X89" s="24">
        <f>BRPL_EOD!X89-BRPL_ISGS_exbus!X89</f>
        <v>1.1682492526077226E-3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1.5346456087854676E-3</v>
      </c>
      <c r="L90" s="24">
        <f>BRPL_EOD!L90-BRPL_ISGS_exbus!L90</f>
        <v>3.9898330454768427E-4</v>
      </c>
      <c r="M90" s="24">
        <f>BRPL_EOD!M90-BRPL_ISGS_exbus!M90</f>
        <v>-2.7724820143930629E-3</v>
      </c>
      <c r="N90" s="24">
        <f>BRPL_EOD!N90-BRPL_ISGS_exbus!N90</f>
        <v>-4.2162283156699232E-4</v>
      </c>
      <c r="O90" s="24">
        <f>BRPL_EOD!O90-BRPL_ISGS_exbus!O90</f>
        <v>-2.7611919217207515E-3</v>
      </c>
      <c r="P90" s="24">
        <f>BRPL_EOD!P90-BRPL_ISGS_exbus!P90</f>
        <v>-5.4737881374933295E-4</v>
      </c>
      <c r="Q90" s="24">
        <f>BRPL_EOD!Q90-BRPL_ISGS_exbus!Q90</f>
        <v>-2.1332052194553697E-3</v>
      </c>
      <c r="R90" s="24">
        <f>BRPL_EOD!R90-BRPL_ISGS_exbus!R90</f>
        <v>1.3368488787790511E-3</v>
      </c>
      <c r="S90" s="24">
        <f>BRPL_EOD!S90-BRPL_ISGS_exbus!S90</f>
        <v>-1.2401316744430346E-3</v>
      </c>
      <c r="T90" s="24">
        <f>BRPL_EOD!T90-BRPL_ISGS_exbus!T90</f>
        <v>0</v>
      </c>
      <c r="U90" s="24">
        <f>BRPL_EOD!U90-BRPL_ISGS_exbus!U90</f>
        <v>-4.1499547175050111E-4</v>
      </c>
      <c r="V90" s="24">
        <f>BRPL_EOD!V90-BRPL_ISGS_exbus!V90</f>
        <v>-7.8881927710838795E-3</v>
      </c>
      <c r="W90" s="24">
        <f>BRPL_EOD!W90-BRPL_ISGS_exbus!W90</f>
        <v>1.73309074889616E-3</v>
      </c>
      <c r="X90" s="24">
        <f>BRPL_EOD!X90-BRPL_ISGS_exbus!X90</f>
        <v>1.1682492526077226E-3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1.5228346456979125E-3</v>
      </c>
      <c r="L91" s="24">
        <f>BRPL_EOD!L91-BRPL_ISGS_exbus!L91</f>
        <v>3.9898330454768427E-4</v>
      </c>
      <c r="M91" s="24">
        <f>BRPL_EOD!M91-BRPL_ISGS_exbus!M91</f>
        <v>-2.7724820143930629E-3</v>
      </c>
      <c r="N91" s="24">
        <f>BRPL_EOD!N91-BRPL_ISGS_exbus!N91</f>
        <v>-4.2162283156699232E-4</v>
      </c>
      <c r="O91" s="24">
        <f>BRPL_EOD!O91-BRPL_ISGS_exbus!O91</f>
        <v>-2.7611919217207515E-3</v>
      </c>
      <c r="P91" s="24">
        <f>BRPL_EOD!P91-BRPL_ISGS_exbus!P91</f>
        <v>-5.4737881374933295E-4</v>
      </c>
      <c r="Q91" s="24">
        <f>BRPL_EOD!Q91-BRPL_ISGS_exbus!Q91</f>
        <v>-2.1332052194553697E-3</v>
      </c>
      <c r="R91" s="24">
        <f>BRPL_EOD!R91-BRPL_ISGS_exbus!R91</f>
        <v>1.3368488787790511E-3</v>
      </c>
      <c r="S91" s="24">
        <f>BRPL_EOD!S91-BRPL_ISGS_exbus!S91</f>
        <v>-1.2401316744430346E-3</v>
      </c>
      <c r="T91" s="24">
        <f>BRPL_EOD!T91-BRPL_ISGS_exbus!T91</f>
        <v>0</v>
      </c>
      <c r="U91" s="24">
        <f>BRPL_EOD!U91-BRPL_ISGS_exbus!U91</f>
        <v>-4.1499547175050111E-4</v>
      </c>
      <c r="V91" s="24">
        <f>BRPL_EOD!V91-BRPL_ISGS_exbus!V91</f>
        <v>-7.8881927710838795E-3</v>
      </c>
      <c r="W91" s="24">
        <f>BRPL_EOD!W91-BRPL_ISGS_exbus!W91</f>
        <v>2.7098702171670652E-3</v>
      </c>
      <c r="X91" s="24">
        <f>BRPL_EOD!X91-BRPL_ISGS_exbus!X91</f>
        <v>-1.318089642744269E-3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1.5228346456979125E-3</v>
      </c>
      <c r="L92" s="24">
        <f>BRPL_EOD!L92-BRPL_ISGS_exbus!L92</f>
        <v>3.9898330454768427E-4</v>
      </c>
      <c r="M92" s="24">
        <f>BRPL_EOD!M92-BRPL_ISGS_exbus!M92</f>
        <v>-2.7724820143930629E-3</v>
      </c>
      <c r="N92" s="24">
        <f>BRPL_EOD!N92-BRPL_ISGS_exbus!N92</f>
        <v>-4.2162283156699232E-4</v>
      </c>
      <c r="O92" s="24">
        <f>BRPL_EOD!O92-BRPL_ISGS_exbus!O92</f>
        <v>-2.7611919217207515E-3</v>
      </c>
      <c r="P92" s="24">
        <f>BRPL_EOD!P92-BRPL_ISGS_exbus!P92</f>
        <v>-5.4737881374933295E-4</v>
      </c>
      <c r="Q92" s="24">
        <f>BRPL_EOD!Q92-BRPL_ISGS_exbus!Q92</f>
        <v>-2.1332052194553697E-3</v>
      </c>
      <c r="R92" s="24">
        <f>BRPL_EOD!R92-BRPL_ISGS_exbus!R92</f>
        <v>1.3368488787790511E-3</v>
      </c>
      <c r="S92" s="24">
        <f>BRPL_EOD!S92-BRPL_ISGS_exbus!S92</f>
        <v>-1.2401316744430346E-3</v>
      </c>
      <c r="T92" s="24">
        <f>BRPL_EOD!T92-BRPL_ISGS_exbus!T92</f>
        <v>0</v>
      </c>
      <c r="U92" s="24">
        <f>BRPL_EOD!U92-BRPL_ISGS_exbus!U92</f>
        <v>-4.1499547175050111E-4</v>
      </c>
      <c r="V92" s="24">
        <f>BRPL_EOD!V92-BRPL_ISGS_exbus!V92</f>
        <v>-7.8881927710838795E-3</v>
      </c>
      <c r="W92" s="24">
        <f>BRPL_EOD!W92-BRPL_ISGS_exbus!W92</f>
        <v>2.7098702171670652E-3</v>
      </c>
      <c r="X92" s="24">
        <f>BRPL_EOD!X92-BRPL_ISGS_exbus!X92</f>
        <v>-2.3386751789260529E-3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1.5228346456979125E-3</v>
      </c>
      <c r="L93" s="24">
        <f>BRPL_EOD!L93-BRPL_ISGS_exbus!L93</f>
        <v>3.9898330454768427E-4</v>
      </c>
      <c r="M93" s="24">
        <f>BRPL_EOD!M93-BRPL_ISGS_exbus!M93</f>
        <v>-2.7724820143930629E-3</v>
      </c>
      <c r="N93" s="24">
        <f>BRPL_EOD!N93-BRPL_ISGS_exbus!N93</f>
        <v>-4.2162283156699232E-4</v>
      </c>
      <c r="O93" s="24">
        <f>BRPL_EOD!O93-BRPL_ISGS_exbus!O93</f>
        <v>-2.7611919217207515E-3</v>
      </c>
      <c r="P93" s="24">
        <f>BRPL_EOD!P93-BRPL_ISGS_exbus!P93</f>
        <v>-5.4737881374933295E-4</v>
      </c>
      <c r="Q93" s="24">
        <f>BRPL_EOD!Q93-BRPL_ISGS_exbus!Q93</f>
        <v>-2.1332052194553697E-3</v>
      </c>
      <c r="R93" s="24">
        <f>BRPL_EOD!R93-BRPL_ISGS_exbus!R93</f>
        <v>1.3368488787790511E-3</v>
      </c>
      <c r="S93" s="24">
        <f>BRPL_EOD!S93-BRPL_ISGS_exbus!S93</f>
        <v>-1.2401316744430346E-3</v>
      </c>
      <c r="T93" s="24">
        <f>BRPL_EOD!T93-BRPL_ISGS_exbus!T93</f>
        <v>0</v>
      </c>
      <c r="U93" s="24">
        <f>BRPL_EOD!U93-BRPL_ISGS_exbus!U93</f>
        <v>-4.1499547175050111E-4</v>
      </c>
      <c r="V93" s="24">
        <f>BRPL_EOD!V93-BRPL_ISGS_exbus!V93</f>
        <v>-7.8881927710838795E-3</v>
      </c>
      <c r="W93" s="24">
        <f>BRPL_EOD!W93-BRPL_ISGS_exbus!W93</f>
        <v>2.7098702171670652E-3</v>
      </c>
      <c r="X93" s="24">
        <f>BRPL_EOD!X93-BRPL_ISGS_exbus!X93</f>
        <v>-2.3386751789260529E-3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1.5228346456979125E-3</v>
      </c>
      <c r="L94" s="24">
        <f>BRPL_EOD!L94-BRPL_ISGS_exbus!L94</f>
        <v>3.9898330454768427E-4</v>
      </c>
      <c r="M94" s="24">
        <f>BRPL_EOD!M94-BRPL_ISGS_exbus!M94</f>
        <v>-2.7724820143930629E-3</v>
      </c>
      <c r="N94" s="24">
        <f>BRPL_EOD!N94-BRPL_ISGS_exbus!N94</f>
        <v>-4.2162283156699232E-4</v>
      </c>
      <c r="O94" s="24">
        <f>BRPL_EOD!O94-BRPL_ISGS_exbus!O94</f>
        <v>-2.7611919217207515E-3</v>
      </c>
      <c r="P94" s="24">
        <f>BRPL_EOD!P94-BRPL_ISGS_exbus!P94</f>
        <v>-5.4737881374933295E-4</v>
      </c>
      <c r="Q94" s="24">
        <f>BRPL_EOD!Q94-BRPL_ISGS_exbus!Q94</f>
        <v>-2.1332052194553697E-3</v>
      </c>
      <c r="R94" s="24">
        <f>BRPL_EOD!R94-BRPL_ISGS_exbus!R94</f>
        <v>1.3368488787790511E-3</v>
      </c>
      <c r="S94" s="24">
        <f>BRPL_EOD!S94-BRPL_ISGS_exbus!S94</f>
        <v>-1.2401316744430346E-3</v>
      </c>
      <c r="T94" s="24">
        <f>BRPL_EOD!T94-BRPL_ISGS_exbus!T94</f>
        <v>0</v>
      </c>
      <c r="U94" s="24">
        <f>BRPL_EOD!U94-BRPL_ISGS_exbus!U94</f>
        <v>-4.1499547175050111E-4</v>
      </c>
      <c r="V94" s="24">
        <f>BRPL_EOD!V94-BRPL_ISGS_exbus!V94</f>
        <v>-7.8881927710838795E-3</v>
      </c>
      <c r="W94" s="24">
        <f>BRPL_EOD!W94-BRPL_ISGS_exbus!W94</f>
        <v>1.73309074889616E-3</v>
      </c>
      <c r="X94" s="24">
        <f>BRPL_EOD!X94-BRPL_ISGS_exbus!X94</f>
        <v>-2.3386751789260529E-3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1.5228346456979125E-3</v>
      </c>
      <c r="L95" s="24">
        <f>BRPL_EOD!L95-BRPL_ISGS_exbus!L95</f>
        <v>3.9898330454768427E-4</v>
      </c>
      <c r="M95" s="24">
        <f>BRPL_EOD!M95-BRPL_ISGS_exbus!M95</f>
        <v>-2.7724820143930629E-3</v>
      </c>
      <c r="N95" s="24">
        <f>BRPL_EOD!N95-BRPL_ISGS_exbus!N95</f>
        <v>-4.2162283156699232E-4</v>
      </c>
      <c r="O95" s="24">
        <f>BRPL_EOD!O95-BRPL_ISGS_exbus!O95</f>
        <v>-2.7611919217207515E-3</v>
      </c>
      <c r="P95" s="24">
        <f>BRPL_EOD!P95-BRPL_ISGS_exbus!P95</f>
        <v>-5.4737881374933295E-4</v>
      </c>
      <c r="Q95" s="24">
        <f>BRPL_EOD!Q95-BRPL_ISGS_exbus!Q95</f>
        <v>-2.1332052194553697E-3</v>
      </c>
      <c r="R95" s="24">
        <f>BRPL_EOD!R95-BRPL_ISGS_exbus!R95</f>
        <v>1.3368488787790511E-3</v>
      </c>
      <c r="S95" s="24">
        <f>BRPL_EOD!S95-BRPL_ISGS_exbus!S95</f>
        <v>-1.2401316744430346E-3</v>
      </c>
      <c r="T95" s="24">
        <f>BRPL_EOD!T95-BRPL_ISGS_exbus!T95</f>
        <v>0</v>
      </c>
      <c r="U95" s="24">
        <f>BRPL_EOD!U95-BRPL_ISGS_exbus!U95</f>
        <v>-4.1499547175050111E-4</v>
      </c>
      <c r="V95" s="24">
        <f>BRPL_EOD!V95-BRPL_ISGS_exbus!V95</f>
        <v>-7.8881927710838795E-3</v>
      </c>
      <c r="W95" s="24">
        <f>BRPL_EOD!W95-BRPL_ISGS_exbus!W95</f>
        <v>1.73309074889616E-3</v>
      </c>
      <c r="X95" s="24">
        <f>BRPL_EOD!X95-BRPL_ISGS_exbus!X95</f>
        <v>1.1682492526077226E-3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1.5228346456979125E-3</v>
      </c>
      <c r="L96" s="24">
        <f>BRPL_EOD!L96-BRPL_ISGS_exbus!L96</f>
        <v>3.9898330454768427E-4</v>
      </c>
      <c r="M96" s="24">
        <f>BRPL_EOD!M96-BRPL_ISGS_exbus!M96</f>
        <v>-2.7724820143930629E-3</v>
      </c>
      <c r="N96" s="24">
        <f>BRPL_EOD!N96-BRPL_ISGS_exbus!N96</f>
        <v>-4.2162283156699232E-4</v>
      </c>
      <c r="O96" s="24">
        <f>BRPL_EOD!O96-BRPL_ISGS_exbus!O96</f>
        <v>-2.7611919217207515E-3</v>
      </c>
      <c r="P96" s="24">
        <f>BRPL_EOD!P96-BRPL_ISGS_exbus!P96</f>
        <v>-5.4737881374933295E-4</v>
      </c>
      <c r="Q96" s="24">
        <f>BRPL_EOD!Q96-BRPL_ISGS_exbus!Q96</f>
        <v>-2.1332052194553697E-3</v>
      </c>
      <c r="R96" s="24">
        <f>BRPL_EOD!R96-BRPL_ISGS_exbus!R96</f>
        <v>1.3368488787790511E-3</v>
      </c>
      <c r="S96" s="24">
        <f>BRPL_EOD!S96-BRPL_ISGS_exbus!S96</f>
        <v>-1.2401316744430346E-3</v>
      </c>
      <c r="T96" s="24">
        <f>BRPL_EOD!T96-BRPL_ISGS_exbus!T96</f>
        <v>0</v>
      </c>
      <c r="U96" s="24">
        <f>BRPL_EOD!U96-BRPL_ISGS_exbus!U96</f>
        <v>-4.1499547175050111E-4</v>
      </c>
      <c r="V96" s="24">
        <f>BRPL_EOD!V96-BRPL_ISGS_exbus!V96</f>
        <v>-7.8881927710838795E-3</v>
      </c>
      <c r="W96" s="24">
        <f>BRPL_EOD!W96-BRPL_ISGS_exbus!W96</f>
        <v>1.73309074889616E-3</v>
      </c>
      <c r="X96" s="24">
        <f>BRPL_EOD!X96-BRPL_ISGS_exbus!X96</f>
        <v>1.1682492526077226E-3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1.5228346456979125E-3</v>
      </c>
      <c r="L97" s="24">
        <f>BRPL_EOD!L97-BRPL_ISGS_exbus!L97</f>
        <v>3.9898330454768427E-4</v>
      </c>
      <c r="M97" s="24">
        <f>BRPL_EOD!M97-BRPL_ISGS_exbus!M97</f>
        <v>-2.7724820143930629E-3</v>
      </c>
      <c r="N97" s="24">
        <f>BRPL_EOD!N97-BRPL_ISGS_exbus!N97</f>
        <v>-4.2162283156699232E-4</v>
      </c>
      <c r="O97" s="24">
        <f>BRPL_EOD!O97-BRPL_ISGS_exbus!O97</f>
        <v>-2.7611919217207515E-3</v>
      </c>
      <c r="P97" s="24">
        <f>BRPL_EOD!P97-BRPL_ISGS_exbus!P97</f>
        <v>-5.4737881374933295E-4</v>
      </c>
      <c r="Q97" s="24">
        <f>BRPL_EOD!Q97-BRPL_ISGS_exbus!Q97</f>
        <v>-2.1332052194553697E-3</v>
      </c>
      <c r="R97" s="24">
        <f>BRPL_EOD!R97-BRPL_ISGS_exbus!R97</f>
        <v>1.3368488787790511E-3</v>
      </c>
      <c r="S97" s="24">
        <f>BRPL_EOD!S97-BRPL_ISGS_exbus!S97</f>
        <v>-1.2401316744430346E-3</v>
      </c>
      <c r="T97" s="24">
        <f>BRPL_EOD!T97-BRPL_ISGS_exbus!T97</f>
        <v>0</v>
      </c>
      <c r="U97" s="24">
        <f>BRPL_EOD!U97-BRPL_ISGS_exbus!U97</f>
        <v>-4.1499547175050111E-4</v>
      </c>
      <c r="V97" s="24">
        <f>BRPL_EOD!V97-BRPL_ISGS_exbus!V97</f>
        <v>-7.8881927710838795E-3</v>
      </c>
      <c r="W97" s="24">
        <f>BRPL_EOD!W97-BRPL_ISGS_exbus!W97</f>
        <v>2.7098702171670652E-3</v>
      </c>
      <c r="X97" s="24">
        <f>BRPL_EOD!X97-BRPL_ISGS_exbus!X97</f>
        <v>-2.3386751789260529E-3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1.5228346456979125E-3</v>
      </c>
      <c r="L98" s="24">
        <f>BRPL_EOD!L98-BRPL_ISGS_exbus!L98</f>
        <v>3.9898330454768427E-4</v>
      </c>
      <c r="M98" s="24">
        <f>BRPL_EOD!M98-BRPL_ISGS_exbus!M98</f>
        <v>-2.7724820143930629E-3</v>
      </c>
      <c r="N98" s="24">
        <f>BRPL_EOD!N98-BRPL_ISGS_exbus!N98</f>
        <v>-4.2162283156699232E-4</v>
      </c>
      <c r="O98" s="24">
        <f>BRPL_EOD!O98-BRPL_ISGS_exbus!O98</f>
        <v>-2.7611919217207515E-3</v>
      </c>
      <c r="P98" s="24">
        <f>BRPL_EOD!P98-BRPL_ISGS_exbus!P98</f>
        <v>-5.4737881374933295E-4</v>
      </c>
      <c r="Q98" s="24">
        <f>BRPL_EOD!Q98-BRPL_ISGS_exbus!Q98</f>
        <v>-2.1332052194553697E-3</v>
      </c>
      <c r="R98" s="24">
        <f>BRPL_EOD!R98-BRPL_ISGS_exbus!R98</f>
        <v>1.3368488787790511E-3</v>
      </c>
      <c r="S98" s="24">
        <f>BRPL_EOD!S98-BRPL_ISGS_exbus!S98</f>
        <v>-1.2401316744430346E-3</v>
      </c>
      <c r="T98" s="24">
        <f>BRPL_EOD!T98-BRPL_ISGS_exbus!T98</f>
        <v>0</v>
      </c>
      <c r="U98" s="24">
        <f>BRPL_EOD!U98-BRPL_ISGS_exbus!U98</f>
        <v>-4.1499547175050111E-4</v>
      </c>
      <c r="V98" s="24">
        <f>BRPL_EOD!V98-BRPL_ISGS_exbus!V98</f>
        <v>-7.8881927710838795E-3</v>
      </c>
      <c r="W98" s="24">
        <f>BRPL_EOD!W98-BRPL_ISGS_exbus!W98</f>
        <v>1.73309074889616E-3</v>
      </c>
      <c r="X98" s="24">
        <f>BRPL_EOD!X98-BRPL_ISGS_exbus!X98</f>
        <v>-5.434646621793604E-4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3.6146753553012445E-5</v>
      </c>
      <c r="L99" s="24">
        <f>BRPL_EOD!L99-BRPL_ISGS_exbus!L99</f>
        <v>3.3930998404319013E-6</v>
      </c>
      <c r="M99" s="24">
        <f>BRPL_EOD!M99-BRPL_ISGS_exbus!M99</f>
        <v>-3.630609614613256E-5</v>
      </c>
      <c r="N99" s="24">
        <f>BRPL_EOD!N99-BRPL_ISGS_exbus!N99</f>
        <v>-3.0838849520709033E-6</v>
      </c>
      <c r="O99" s="24">
        <f>BRPL_EOD!O99-BRPL_ISGS_exbus!O99</f>
        <v>-3.0509053602578717E-5</v>
      </c>
      <c r="P99" s="24">
        <f>BRPL_EOD!P99-BRPL_ISGS_exbus!P99</f>
        <v>-1.1019993156780039E-5</v>
      </c>
      <c r="Q99" s="24">
        <f>BRPL_EOD!Q99-BRPL_ISGS_exbus!Q99</f>
        <v>-2.2295636578559264E-5</v>
      </c>
      <c r="R99" s="24">
        <f>BRPL_EOD!R99-BRPL_ISGS_exbus!R99</f>
        <v>9.1980802023328145E-6</v>
      </c>
      <c r="S99" s="24">
        <f>BRPL_EOD!S99-BRPL_ISGS_exbus!S99</f>
        <v>-3.2361862464969082E-5</v>
      </c>
      <c r="T99" s="24">
        <f>BRPL_EOD!T99-BRPL_ISGS_exbus!T99</f>
        <v>0</v>
      </c>
      <c r="U99" s="24">
        <f>BRPL_EOD!U99-BRPL_ISGS_exbus!U99</f>
        <v>-1.1720266764880805E-5</v>
      </c>
      <c r="V99" s="24">
        <f>BRPL_EOD!V99-BRPL_ISGS_exbus!V99</f>
        <v>-5.9828007149764773E-5</v>
      </c>
      <c r="W99" s="24">
        <f>BRPL_EOD!W99-BRPL_ISGS_exbus!W99</f>
        <v>5.847123192392889E-5</v>
      </c>
      <c r="X99" s="24">
        <f>BRPL_EOD!X99-BRPL_ISGS_exbus!X99</f>
        <v>-4.880165583998064E-5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528</v>
      </c>
      <c r="D2" s="196" t="s">
        <v>529</v>
      </c>
      <c r="E2" s="195" t="s">
        <v>325</v>
      </c>
      <c r="F2" s="195" t="s">
        <v>528</v>
      </c>
      <c r="G2" s="196" t="s">
        <v>529</v>
      </c>
      <c r="H2" s="195" t="s">
        <v>325</v>
      </c>
      <c r="I2" s="195" t="s">
        <v>528</v>
      </c>
      <c r="J2" s="196" t="s">
        <v>529</v>
      </c>
      <c r="K2" s="195" t="s">
        <v>325</v>
      </c>
      <c r="L2" s="195" t="s">
        <v>528</v>
      </c>
      <c r="M2" s="196" t="s">
        <v>529</v>
      </c>
      <c r="N2" s="195" t="s">
        <v>325</v>
      </c>
      <c r="O2" s="195" t="s">
        <v>528</v>
      </c>
      <c r="P2" s="196" t="s">
        <v>529</v>
      </c>
      <c r="Q2" s="196" t="s">
        <v>530</v>
      </c>
    </row>
    <row r="3" spans="1:17">
      <c r="A3" s="33" t="s">
        <v>45</v>
      </c>
      <c r="B3" s="197">
        <f>PPCL_NG!I3+PPCL_Spot!I3+GT_NG!I3+GT_Spot!I3+Bawana_NG!I3+Bawana_RLNG!I3+Bawana_Spot!I3</f>
        <v>84.02</v>
      </c>
      <c r="C3" s="197">
        <f>PPCL_NG!P3+PPCL_Spot!P3+GT_NG!P3+GT_Spot!P3+Bawana_NG!P3+Bawana_RLNG!P3+Bawana_Spot!P3</f>
        <v>84.02388963473912</v>
      </c>
      <c r="D3" s="198">
        <f t="shared" ref="D3:D66" si="0">B3-C3</f>
        <v>-3.8896347391244035E-3</v>
      </c>
      <c r="E3" s="197">
        <f>PPCL_NG!J3+PPCL_Spot!J3+GT_NG!J3+GT_Spot!J3+Bawana_NG!J3+Bawana_RLNG!J3+Bawana_Spot!J3</f>
        <v>48.59</v>
      </c>
      <c r="F3" s="197">
        <f>PPCL_NG!Q3+PPCL_Spot!Q3+GT_NG!Q3+GT_Spot!Q3+Bawana_NG!Q3+Bawana_RLNG!Q3+Bawana_Spot!Q3</f>
        <v>48.592249432896622</v>
      </c>
      <c r="G3" s="198">
        <f t="shared" ref="G3:G66" si="1">E3-F3</f>
        <v>-2.2494328966189414E-3</v>
      </c>
      <c r="H3" s="197">
        <f>PPCL_NG!K3+PPCL_Spot!K3+GT_NG!K3+GT_Spot!K3+Bawana_NG!K3+Bawana_RLNG!K3+Bawana_Spot!K3</f>
        <v>5</v>
      </c>
      <c r="I3" s="197">
        <f>PPCL_NG!R3+PPCL_Spot!R3+GT_NG!R3+GT_Spot!R3+Bawana_NG!R3+Bawana_RLNG!R3+Bawana_Spot!R3</f>
        <v>5.0002314707652413</v>
      </c>
      <c r="J3" s="198">
        <f t="shared" ref="J3:J66" si="2">H3-I3</f>
        <v>-2.3147076524132615E-4</v>
      </c>
      <c r="K3" s="197">
        <f>PPCL_NG!L3+PPCL_Spot!L3+GT_NG!L3+GT_Spot!L3+Bawana_NG!L3+Bawana_RLNG!L3+Bawana_Spot!L3</f>
        <v>19.690000000000001</v>
      </c>
      <c r="L3" s="197">
        <f>PPCL_NG!S3+PPCL_Spot!S3+GT_NG!S3+GT_Spot!S3+Bawana_NG!S3+Bawana_RLNG!S3+Bawana_Spot!S3</f>
        <v>19.690911531873521</v>
      </c>
      <c r="M3" s="198">
        <f t="shared" ref="M3:M66" si="3">K3-L3</f>
        <v>-9.1153187351977749E-4</v>
      </c>
      <c r="N3" s="197">
        <f>PPCL_NG!M3+PPCL_Spot!M3+GT_NG!M3+GT_Spot!M3+Bawana_NG!M3+Bawana_RLNG!M3+Bawana_Spot!M3</f>
        <v>58.71</v>
      </c>
      <c r="O3" s="197">
        <f>PPCL_NG!T3+PPCL_Spot!T3+GT_NG!T3+GT_Spot!T3+Bawana_NG!T3+Bawana_RLNG!T3+Bawana_Spot!T3</f>
        <v>58.712717929725464</v>
      </c>
      <c r="P3" s="198">
        <f t="shared" ref="P3:P66" si="4">N3-O3</f>
        <v>-2.7179297254633639E-3</v>
      </c>
      <c r="Q3" s="198">
        <f>D3+G3+J3+M3+P3</f>
        <v>-9.9999999999678124E-3</v>
      </c>
    </row>
    <row r="4" spans="1:17">
      <c r="A4" s="33" t="s">
        <v>46</v>
      </c>
      <c r="B4" s="197">
        <f>PPCL_NG!I4+PPCL_Spot!I4+GT_NG!I4+GT_Spot!I4+Bawana_NG!I4+Bawana_RLNG!I4+Bawana_Spot!I4</f>
        <v>84.02</v>
      </c>
      <c r="C4" s="197">
        <f>PPCL_NG!P4+PPCL_Spot!P4+GT_NG!P4+GT_Spot!P4+Bawana_NG!P4+Bawana_RLNG!P4+Bawana_Spot!P4</f>
        <v>84.02388963473912</v>
      </c>
      <c r="D4" s="198">
        <f t="shared" si="0"/>
        <v>-3.8896347391244035E-3</v>
      </c>
      <c r="E4" s="197">
        <f>PPCL_NG!J4+PPCL_Spot!J4+GT_NG!J4+GT_Spot!J4+Bawana_NG!J4+Bawana_RLNG!J4+Bawana_Spot!J4</f>
        <v>48.59</v>
      </c>
      <c r="F4" s="197">
        <f>PPCL_NG!Q4+PPCL_Spot!Q4+GT_NG!Q4+GT_Spot!Q4+Bawana_NG!Q4+Bawana_RLNG!Q4+Bawana_Spot!Q4</f>
        <v>48.592249432896622</v>
      </c>
      <c r="G4" s="198">
        <f t="shared" si="1"/>
        <v>-2.2494328966189414E-3</v>
      </c>
      <c r="H4" s="197">
        <f>PPCL_NG!K4+PPCL_Spot!K4+GT_NG!K4+GT_Spot!K4+Bawana_NG!K4+Bawana_RLNG!K4+Bawana_Spot!K4</f>
        <v>5</v>
      </c>
      <c r="I4" s="197">
        <f>PPCL_NG!R4+PPCL_Spot!R4+GT_NG!R4+GT_Spot!R4+Bawana_NG!R4+Bawana_RLNG!R4+Bawana_Spot!R4</f>
        <v>5.0002314707652413</v>
      </c>
      <c r="J4" s="198">
        <f t="shared" si="2"/>
        <v>-2.3147076524132615E-4</v>
      </c>
      <c r="K4" s="197">
        <f>PPCL_NG!L4+PPCL_Spot!L4+GT_NG!L4+GT_Spot!L4+Bawana_NG!L4+Bawana_RLNG!L4+Bawana_Spot!L4</f>
        <v>19.690000000000001</v>
      </c>
      <c r="L4" s="197">
        <f>PPCL_NG!S4+PPCL_Spot!S4+GT_NG!S4+GT_Spot!S4+Bawana_NG!S4+Bawana_RLNG!S4+Bawana_Spot!S4</f>
        <v>19.690911531873521</v>
      </c>
      <c r="M4" s="198">
        <f t="shared" si="3"/>
        <v>-9.1153187351977749E-4</v>
      </c>
      <c r="N4" s="197">
        <f>PPCL_NG!M4+PPCL_Spot!M4+GT_NG!M4+GT_Spot!M4+Bawana_NG!M4+Bawana_RLNG!M4+Bawana_Spot!M4</f>
        <v>58.71</v>
      </c>
      <c r="O4" s="197">
        <f>PPCL_NG!T4+PPCL_Spot!T4+GT_NG!T4+GT_Spot!T4+Bawana_NG!T4+Bawana_RLNG!T4+Bawana_Spot!T4</f>
        <v>58.712717929725464</v>
      </c>
      <c r="P4" s="198">
        <f t="shared" si="4"/>
        <v>-2.7179297254633639E-3</v>
      </c>
      <c r="Q4" s="198">
        <f t="shared" ref="Q4:Q67" si="5">D4+G4+J4+M4+P4</f>
        <v>-9.9999999999678124E-3</v>
      </c>
    </row>
    <row r="5" spans="1:17">
      <c r="A5" s="33" t="s">
        <v>47</v>
      </c>
      <c r="B5" s="197">
        <f>PPCL_NG!I5+PPCL_Spot!I5+GT_NG!I5+GT_Spot!I5+Bawana_NG!I5+Bawana_RLNG!I5+Bawana_Spot!I5</f>
        <v>84.02</v>
      </c>
      <c r="C5" s="197">
        <f>PPCL_NG!P5+PPCL_Spot!P5+GT_NG!P5+GT_Spot!P5+Bawana_NG!P5+Bawana_RLNG!P5+Bawana_Spot!P5</f>
        <v>84.02388963473912</v>
      </c>
      <c r="D5" s="198">
        <f t="shared" si="0"/>
        <v>-3.8896347391244035E-3</v>
      </c>
      <c r="E5" s="197">
        <f>PPCL_NG!J5+PPCL_Spot!J5+GT_NG!J5+GT_Spot!J5+Bawana_NG!J5+Bawana_RLNG!J5+Bawana_Spot!J5</f>
        <v>48.59</v>
      </c>
      <c r="F5" s="197">
        <f>PPCL_NG!Q5+PPCL_Spot!Q5+GT_NG!Q5+GT_Spot!Q5+Bawana_NG!Q5+Bawana_RLNG!Q5+Bawana_Spot!Q5</f>
        <v>48.592249432896622</v>
      </c>
      <c r="G5" s="198">
        <f t="shared" si="1"/>
        <v>-2.2494328966189414E-3</v>
      </c>
      <c r="H5" s="197">
        <f>PPCL_NG!K5+PPCL_Spot!K5+GT_NG!K5+GT_Spot!K5+Bawana_NG!K5+Bawana_RLNG!K5+Bawana_Spot!K5</f>
        <v>5</v>
      </c>
      <c r="I5" s="197">
        <f>PPCL_NG!R5+PPCL_Spot!R5+GT_NG!R5+GT_Spot!R5+Bawana_NG!R5+Bawana_RLNG!R5+Bawana_Spot!R5</f>
        <v>5.0002314707652413</v>
      </c>
      <c r="J5" s="198">
        <f t="shared" si="2"/>
        <v>-2.3147076524132615E-4</v>
      </c>
      <c r="K5" s="197">
        <f>PPCL_NG!L5+PPCL_Spot!L5+GT_NG!L5+GT_Spot!L5+Bawana_NG!L5+Bawana_RLNG!L5+Bawana_Spot!L5</f>
        <v>19.690000000000001</v>
      </c>
      <c r="L5" s="197">
        <f>PPCL_NG!S5+PPCL_Spot!S5+GT_NG!S5+GT_Spot!S5+Bawana_NG!S5+Bawana_RLNG!S5+Bawana_Spot!S5</f>
        <v>19.690911531873521</v>
      </c>
      <c r="M5" s="198">
        <f t="shared" si="3"/>
        <v>-9.1153187351977749E-4</v>
      </c>
      <c r="N5" s="197">
        <f>PPCL_NG!M5+PPCL_Spot!M5+GT_NG!M5+GT_Spot!M5+Bawana_NG!M5+Bawana_RLNG!M5+Bawana_Spot!M5</f>
        <v>58.71</v>
      </c>
      <c r="O5" s="197">
        <f>PPCL_NG!T5+PPCL_Spot!T5+GT_NG!T5+GT_Spot!T5+Bawana_NG!T5+Bawana_RLNG!T5+Bawana_Spot!T5</f>
        <v>58.712717929725464</v>
      </c>
      <c r="P5" s="198">
        <f t="shared" si="4"/>
        <v>-2.7179297254633639E-3</v>
      </c>
      <c r="Q5" s="198">
        <f t="shared" si="5"/>
        <v>-9.9999999999678124E-3</v>
      </c>
    </row>
    <row r="6" spans="1:17">
      <c r="A6" s="33" t="s">
        <v>48</v>
      </c>
      <c r="B6" s="197">
        <f>PPCL_NG!I6+PPCL_Spot!I6+GT_NG!I6+GT_Spot!I6+Bawana_NG!I6+Bawana_RLNG!I6+Bawana_Spot!I6</f>
        <v>84.02</v>
      </c>
      <c r="C6" s="197">
        <f>PPCL_NG!P6+PPCL_Spot!P6+GT_NG!P6+GT_Spot!P6+Bawana_NG!P6+Bawana_RLNG!P6+Bawana_Spot!P6</f>
        <v>84.02388963473912</v>
      </c>
      <c r="D6" s="198">
        <f t="shared" si="0"/>
        <v>-3.8896347391244035E-3</v>
      </c>
      <c r="E6" s="197">
        <f>PPCL_NG!J6+PPCL_Spot!J6+GT_NG!J6+GT_Spot!J6+Bawana_NG!J6+Bawana_RLNG!J6+Bawana_Spot!J6</f>
        <v>48.59</v>
      </c>
      <c r="F6" s="197">
        <f>PPCL_NG!Q6+PPCL_Spot!Q6+GT_NG!Q6+GT_Spot!Q6+Bawana_NG!Q6+Bawana_RLNG!Q6+Bawana_Spot!Q6</f>
        <v>48.592249432896622</v>
      </c>
      <c r="G6" s="198">
        <f t="shared" si="1"/>
        <v>-2.2494328966189414E-3</v>
      </c>
      <c r="H6" s="197">
        <f>PPCL_NG!K6+PPCL_Spot!K6+GT_NG!K6+GT_Spot!K6+Bawana_NG!K6+Bawana_RLNG!K6+Bawana_Spot!K6</f>
        <v>5</v>
      </c>
      <c r="I6" s="197">
        <f>PPCL_NG!R6+PPCL_Spot!R6+GT_NG!R6+GT_Spot!R6+Bawana_NG!R6+Bawana_RLNG!R6+Bawana_Spot!R6</f>
        <v>5.0002314707652413</v>
      </c>
      <c r="J6" s="198">
        <f t="shared" si="2"/>
        <v>-2.3147076524132615E-4</v>
      </c>
      <c r="K6" s="197">
        <f>PPCL_NG!L6+PPCL_Spot!L6+GT_NG!L6+GT_Spot!L6+Bawana_NG!L6+Bawana_RLNG!L6+Bawana_Spot!L6</f>
        <v>19.690000000000001</v>
      </c>
      <c r="L6" s="197">
        <f>PPCL_NG!S6+PPCL_Spot!S6+GT_NG!S6+GT_Spot!S6+Bawana_NG!S6+Bawana_RLNG!S6+Bawana_Spot!S6</f>
        <v>19.690911531873521</v>
      </c>
      <c r="M6" s="198">
        <f t="shared" si="3"/>
        <v>-9.1153187351977749E-4</v>
      </c>
      <c r="N6" s="197">
        <f>PPCL_NG!M6+PPCL_Spot!M6+GT_NG!M6+GT_Spot!M6+Bawana_NG!M6+Bawana_RLNG!M6+Bawana_Spot!M6</f>
        <v>58.71</v>
      </c>
      <c r="O6" s="197">
        <f>PPCL_NG!T6+PPCL_Spot!T6+GT_NG!T6+GT_Spot!T6+Bawana_NG!T6+Bawana_RLNG!T6+Bawana_Spot!T6</f>
        <v>58.712717929725464</v>
      </c>
      <c r="P6" s="198">
        <f t="shared" si="4"/>
        <v>-2.7179297254633639E-3</v>
      </c>
      <c r="Q6" s="198">
        <f t="shared" si="5"/>
        <v>-9.9999999999678124E-3</v>
      </c>
    </row>
    <row r="7" spans="1:17">
      <c r="A7" s="33" t="s">
        <v>49</v>
      </c>
      <c r="B7" s="197">
        <f>PPCL_NG!I7+PPCL_Spot!I7+GT_NG!I7+GT_Spot!I7+Bawana_NG!I7+Bawana_RLNG!I7+Bawana_Spot!I7</f>
        <v>84.02</v>
      </c>
      <c r="C7" s="197">
        <f>PPCL_NG!P7+PPCL_Spot!P7+GT_NG!P7+GT_Spot!P7+Bawana_NG!P7+Bawana_RLNG!P7+Bawana_Spot!P7</f>
        <v>84.02388963473912</v>
      </c>
      <c r="D7" s="198">
        <f t="shared" si="0"/>
        <v>-3.8896347391244035E-3</v>
      </c>
      <c r="E7" s="197">
        <f>PPCL_NG!J7+PPCL_Spot!J7+GT_NG!J7+GT_Spot!J7+Bawana_NG!J7+Bawana_RLNG!J7+Bawana_Spot!J7</f>
        <v>48.59</v>
      </c>
      <c r="F7" s="197">
        <f>PPCL_NG!Q7+PPCL_Spot!Q7+GT_NG!Q7+GT_Spot!Q7+Bawana_NG!Q7+Bawana_RLNG!Q7+Bawana_Spot!Q7</f>
        <v>48.592249432896622</v>
      </c>
      <c r="G7" s="198">
        <f t="shared" si="1"/>
        <v>-2.2494328966189414E-3</v>
      </c>
      <c r="H7" s="197">
        <f>PPCL_NG!K7+PPCL_Spot!K7+GT_NG!K7+GT_Spot!K7+Bawana_NG!K7+Bawana_RLNG!K7+Bawana_Spot!K7</f>
        <v>5</v>
      </c>
      <c r="I7" s="197">
        <f>PPCL_NG!R7+PPCL_Spot!R7+GT_NG!R7+GT_Spot!R7+Bawana_NG!R7+Bawana_RLNG!R7+Bawana_Spot!R7</f>
        <v>5.0002314707652413</v>
      </c>
      <c r="J7" s="198">
        <f t="shared" si="2"/>
        <v>-2.3147076524132615E-4</v>
      </c>
      <c r="K7" s="197">
        <f>PPCL_NG!L7+PPCL_Spot!L7+GT_NG!L7+GT_Spot!L7+Bawana_NG!L7+Bawana_RLNG!L7+Bawana_Spot!L7</f>
        <v>19.690000000000001</v>
      </c>
      <c r="L7" s="197">
        <f>PPCL_NG!S7+PPCL_Spot!S7+GT_NG!S7+GT_Spot!S7+Bawana_NG!S7+Bawana_RLNG!S7+Bawana_Spot!S7</f>
        <v>19.690911531873521</v>
      </c>
      <c r="M7" s="198">
        <f t="shared" si="3"/>
        <v>-9.1153187351977749E-4</v>
      </c>
      <c r="N7" s="197">
        <f>PPCL_NG!M7+PPCL_Spot!M7+GT_NG!M7+GT_Spot!M7+Bawana_NG!M7+Bawana_RLNG!M7+Bawana_Spot!M7</f>
        <v>58.71</v>
      </c>
      <c r="O7" s="197">
        <f>PPCL_NG!T7+PPCL_Spot!T7+GT_NG!T7+GT_Spot!T7+Bawana_NG!T7+Bawana_RLNG!T7+Bawana_Spot!T7</f>
        <v>58.712717929725464</v>
      </c>
      <c r="P7" s="198">
        <f t="shared" si="4"/>
        <v>-2.7179297254633639E-3</v>
      </c>
      <c r="Q7" s="198">
        <f t="shared" si="5"/>
        <v>-9.9999999999678124E-3</v>
      </c>
    </row>
    <row r="8" spans="1:17">
      <c r="A8" s="33" t="s">
        <v>50</v>
      </c>
      <c r="B8" s="197">
        <f>PPCL_NG!I8+PPCL_Spot!I8+GT_NG!I8+GT_Spot!I8+Bawana_NG!I8+Bawana_RLNG!I8+Bawana_Spot!I8</f>
        <v>84.02</v>
      </c>
      <c r="C8" s="197">
        <f>PPCL_NG!P8+PPCL_Spot!P8+GT_NG!P8+GT_Spot!P8+Bawana_NG!P8+Bawana_RLNG!P8+Bawana_Spot!P8</f>
        <v>84.02388963473912</v>
      </c>
      <c r="D8" s="198">
        <f t="shared" si="0"/>
        <v>-3.8896347391244035E-3</v>
      </c>
      <c r="E8" s="197">
        <f>PPCL_NG!J8+PPCL_Spot!J8+GT_NG!J8+GT_Spot!J8+Bawana_NG!J8+Bawana_RLNG!J8+Bawana_Spot!J8</f>
        <v>48.59</v>
      </c>
      <c r="F8" s="197">
        <f>PPCL_NG!Q8+PPCL_Spot!Q8+GT_NG!Q8+GT_Spot!Q8+Bawana_NG!Q8+Bawana_RLNG!Q8+Bawana_Spot!Q8</f>
        <v>48.592249432896622</v>
      </c>
      <c r="G8" s="198">
        <f t="shared" si="1"/>
        <v>-2.2494328966189414E-3</v>
      </c>
      <c r="H8" s="197">
        <f>PPCL_NG!K8+PPCL_Spot!K8+GT_NG!K8+GT_Spot!K8+Bawana_NG!K8+Bawana_RLNG!K8+Bawana_Spot!K8</f>
        <v>5</v>
      </c>
      <c r="I8" s="197">
        <f>PPCL_NG!R8+PPCL_Spot!R8+GT_NG!R8+GT_Spot!R8+Bawana_NG!R8+Bawana_RLNG!R8+Bawana_Spot!R8</f>
        <v>5.0002314707652413</v>
      </c>
      <c r="J8" s="198">
        <f t="shared" si="2"/>
        <v>-2.3147076524132615E-4</v>
      </c>
      <c r="K8" s="197">
        <f>PPCL_NG!L8+PPCL_Spot!L8+GT_NG!L8+GT_Spot!L8+Bawana_NG!L8+Bawana_RLNG!L8+Bawana_Spot!L8</f>
        <v>19.690000000000001</v>
      </c>
      <c r="L8" s="197">
        <f>PPCL_NG!S8+PPCL_Spot!S8+GT_NG!S8+GT_Spot!S8+Bawana_NG!S8+Bawana_RLNG!S8+Bawana_Spot!S8</f>
        <v>19.690911531873521</v>
      </c>
      <c r="M8" s="198">
        <f t="shared" si="3"/>
        <v>-9.1153187351977749E-4</v>
      </c>
      <c r="N8" s="197">
        <f>PPCL_NG!M8+PPCL_Spot!M8+GT_NG!M8+GT_Spot!M8+Bawana_NG!M8+Bawana_RLNG!M8+Bawana_Spot!M8</f>
        <v>58.71</v>
      </c>
      <c r="O8" s="197">
        <f>PPCL_NG!T8+PPCL_Spot!T8+GT_NG!T8+GT_Spot!T8+Bawana_NG!T8+Bawana_RLNG!T8+Bawana_Spot!T8</f>
        <v>58.712717929725464</v>
      </c>
      <c r="P8" s="198">
        <f t="shared" si="4"/>
        <v>-2.7179297254633639E-3</v>
      </c>
      <c r="Q8" s="198">
        <f t="shared" si="5"/>
        <v>-9.9999999999678124E-3</v>
      </c>
    </row>
    <row r="9" spans="1:17">
      <c r="A9" s="33" t="s">
        <v>51</v>
      </c>
      <c r="B9" s="197">
        <f>PPCL_NG!I9+PPCL_Spot!I9+GT_NG!I9+GT_Spot!I9+Bawana_NG!I9+Bawana_RLNG!I9+Bawana_Spot!I9</f>
        <v>84.02</v>
      </c>
      <c r="C9" s="197">
        <f>PPCL_NG!P9+PPCL_Spot!P9+GT_NG!P9+GT_Spot!P9+Bawana_NG!P9+Bawana_RLNG!P9+Bawana_Spot!P9</f>
        <v>84.02388963473912</v>
      </c>
      <c r="D9" s="198">
        <f t="shared" si="0"/>
        <v>-3.8896347391244035E-3</v>
      </c>
      <c r="E9" s="197">
        <f>PPCL_NG!J9+PPCL_Spot!J9+GT_NG!J9+GT_Spot!J9+Bawana_NG!J9+Bawana_RLNG!J9+Bawana_Spot!J9</f>
        <v>48.59</v>
      </c>
      <c r="F9" s="197">
        <f>PPCL_NG!Q9+PPCL_Spot!Q9+GT_NG!Q9+GT_Spot!Q9+Bawana_NG!Q9+Bawana_RLNG!Q9+Bawana_Spot!Q9</f>
        <v>48.592249432896622</v>
      </c>
      <c r="G9" s="198">
        <f t="shared" si="1"/>
        <v>-2.2494328966189414E-3</v>
      </c>
      <c r="H9" s="197">
        <f>PPCL_NG!K9+PPCL_Spot!K9+GT_NG!K9+GT_Spot!K9+Bawana_NG!K9+Bawana_RLNG!K9+Bawana_Spot!K9</f>
        <v>5</v>
      </c>
      <c r="I9" s="197">
        <f>PPCL_NG!R9+PPCL_Spot!R9+GT_NG!R9+GT_Spot!R9+Bawana_NG!R9+Bawana_RLNG!R9+Bawana_Spot!R9</f>
        <v>5.0002314707652413</v>
      </c>
      <c r="J9" s="198">
        <f t="shared" si="2"/>
        <v>-2.3147076524132615E-4</v>
      </c>
      <c r="K9" s="197">
        <f>PPCL_NG!L9+PPCL_Spot!L9+GT_NG!L9+GT_Spot!L9+Bawana_NG!L9+Bawana_RLNG!L9+Bawana_Spot!L9</f>
        <v>19.690000000000001</v>
      </c>
      <c r="L9" s="197">
        <f>PPCL_NG!S9+PPCL_Spot!S9+GT_NG!S9+GT_Spot!S9+Bawana_NG!S9+Bawana_RLNG!S9+Bawana_Spot!S9</f>
        <v>19.690911531873521</v>
      </c>
      <c r="M9" s="198">
        <f t="shared" si="3"/>
        <v>-9.1153187351977749E-4</v>
      </c>
      <c r="N9" s="197">
        <f>PPCL_NG!M9+PPCL_Spot!M9+GT_NG!M9+GT_Spot!M9+Bawana_NG!M9+Bawana_RLNG!M9+Bawana_Spot!M9</f>
        <v>58.71</v>
      </c>
      <c r="O9" s="197">
        <f>PPCL_NG!T9+PPCL_Spot!T9+GT_NG!T9+GT_Spot!T9+Bawana_NG!T9+Bawana_RLNG!T9+Bawana_Spot!T9</f>
        <v>58.712717929725464</v>
      </c>
      <c r="P9" s="198">
        <f t="shared" si="4"/>
        <v>-2.7179297254633639E-3</v>
      </c>
      <c r="Q9" s="198">
        <f t="shared" si="5"/>
        <v>-9.9999999999678124E-3</v>
      </c>
    </row>
    <row r="10" spans="1:17">
      <c r="A10" s="33" t="s">
        <v>52</v>
      </c>
      <c r="B10" s="197">
        <f>PPCL_NG!I10+PPCL_Spot!I10+GT_NG!I10+GT_Spot!I10+Bawana_NG!I10+Bawana_RLNG!I10+Bawana_Spot!I10</f>
        <v>84.02</v>
      </c>
      <c r="C10" s="197">
        <f>PPCL_NG!P10+PPCL_Spot!P10+GT_NG!P10+GT_Spot!P10+Bawana_NG!P10+Bawana_RLNG!P10+Bawana_Spot!P10</f>
        <v>84.02388963473912</v>
      </c>
      <c r="D10" s="198">
        <f t="shared" si="0"/>
        <v>-3.8896347391244035E-3</v>
      </c>
      <c r="E10" s="197">
        <f>PPCL_NG!J10+PPCL_Spot!J10+GT_NG!J10+GT_Spot!J10+Bawana_NG!J10+Bawana_RLNG!J10+Bawana_Spot!J10</f>
        <v>48.59</v>
      </c>
      <c r="F10" s="197">
        <f>PPCL_NG!Q10+PPCL_Spot!Q10+GT_NG!Q10+GT_Spot!Q10+Bawana_NG!Q10+Bawana_RLNG!Q10+Bawana_Spot!Q10</f>
        <v>48.592249432896622</v>
      </c>
      <c r="G10" s="198">
        <f t="shared" si="1"/>
        <v>-2.2494328966189414E-3</v>
      </c>
      <c r="H10" s="197">
        <f>PPCL_NG!K10+PPCL_Spot!K10+GT_NG!K10+GT_Spot!K10+Bawana_NG!K10+Bawana_RLNG!K10+Bawana_Spot!K10</f>
        <v>5</v>
      </c>
      <c r="I10" s="197">
        <f>PPCL_NG!R10+PPCL_Spot!R10+GT_NG!R10+GT_Spot!R10+Bawana_NG!R10+Bawana_RLNG!R10+Bawana_Spot!R10</f>
        <v>5.0002314707652413</v>
      </c>
      <c r="J10" s="198">
        <f t="shared" si="2"/>
        <v>-2.3147076524132615E-4</v>
      </c>
      <c r="K10" s="197">
        <f>PPCL_NG!L10+PPCL_Spot!L10+GT_NG!L10+GT_Spot!L10+Bawana_NG!L10+Bawana_RLNG!L10+Bawana_Spot!L10</f>
        <v>19.690000000000001</v>
      </c>
      <c r="L10" s="197">
        <f>PPCL_NG!S10+PPCL_Spot!S10+GT_NG!S10+GT_Spot!S10+Bawana_NG!S10+Bawana_RLNG!S10+Bawana_Spot!S10</f>
        <v>19.690911531873521</v>
      </c>
      <c r="M10" s="198">
        <f t="shared" si="3"/>
        <v>-9.1153187351977749E-4</v>
      </c>
      <c r="N10" s="197">
        <f>PPCL_NG!M10+PPCL_Spot!M10+GT_NG!M10+GT_Spot!M10+Bawana_NG!M10+Bawana_RLNG!M10+Bawana_Spot!M10</f>
        <v>58.71</v>
      </c>
      <c r="O10" s="197">
        <f>PPCL_NG!T10+PPCL_Spot!T10+GT_NG!T10+GT_Spot!T10+Bawana_NG!T10+Bawana_RLNG!T10+Bawana_Spot!T10</f>
        <v>58.712717929725464</v>
      </c>
      <c r="P10" s="198">
        <f t="shared" si="4"/>
        <v>-2.7179297254633639E-3</v>
      </c>
      <c r="Q10" s="198">
        <f t="shared" si="5"/>
        <v>-9.9999999999678124E-3</v>
      </c>
    </row>
    <row r="11" spans="1:17">
      <c r="A11" s="33" t="s">
        <v>53</v>
      </c>
      <c r="B11" s="197">
        <f>PPCL_NG!I11+PPCL_Spot!I11+GT_NG!I11+GT_Spot!I11+Bawana_NG!I11+Bawana_RLNG!I11+Bawana_Spot!I11</f>
        <v>84.02</v>
      </c>
      <c r="C11" s="197">
        <f>PPCL_NG!P11+PPCL_Spot!P11+GT_NG!P11+GT_Spot!P11+Bawana_NG!P11+Bawana_RLNG!P11+Bawana_Spot!P11</f>
        <v>84.02388963473912</v>
      </c>
      <c r="D11" s="198">
        <f t="shared" si="0"/>
        <v>-3.8896347391244035E-3</v>
      </c>
      <c r="E11" s="197">
        <f>PPCL_NG!J11+PPCL_Spot!J11+GT_NG!J11+GT_Spot!J11+Bawana_NG!J11+Bawana_RLNG!J11+Bawana_Spot!J11</f>
        <v>48.59</v>
      </c>
      <c r="F11" s="197">
        <f>PPCL_NG!Q11+PPCL_Spot!Q11+GT_NG!Q11+GT_Spot!Q11+Bawana_NG!Q11+Bawana_RLNG!Q11+Bawana_Spot!Q11</f>
        <v>48.592249432896622</v>
      </c>
      <c r="G11" s="198">
        <f t="shared" si="1"/>
        <v>-2.2494328966189414E-3</v>
      </c>
      <c r="H11" s="197">
        <f>PPCL_NG!K11+PPCL_Spot!K11+GT_NG!K11+GT_Spot!K11+Bawana_NG!K11+Bawana_RLNG!K11+Bawana_Spot!K11</f>
        <v>5</v>
      </c>
      <c r="I11" s="197">
        <f>PPCL_NG!R11+PPCL_Spot!R11+GT_NG!R11+GT_Spot!R11+Bawana_NG!R11+Bawana_RLNG!R11+Bawana_Spot!R11</f>
        <v>5.0002314707652413</v>
      </c>
      <c r="J11" s="198">
        <f t="shared" si="2"/>
        <v>-2.3147076524132615E-4</v>
      </c>
      <c r="K11" s="197">
        <f>PPCL_NG!L11+PPCL_Spot!L11+GT_NG!L11+GT_Spot!L11+Bawana_NG!L11+Bawana_RLNG!L11+Bawana_Spot!L11</f>
        <v>19.690000000000001</v>
      </c>
      <c r="L11" s="197">
        <f>PPCL_NG!S11+PPCL_Spot!S11+GT_NG!S11+GT_Spot!S11+Bawana_NG!S11+Bawana_RLNG!S11+Bawana_Spot!S11</f>
        <v>19.690911531873521</v>
      </c>
      <c r="M11" s="198">
        <f t="shared" si="3"/>
        <v>-9.1153187351977749E-4</v>
      </c>
      <c r="N11" s="197">
        <f>PPCL_NG!M11+PPCL_Spot!M11+GT_NG!M11+GT_Spot!M11+Bawana_NG!M11+Bawana_RLNG!M11+Bawana_Spot!M11</f>
        <v>58.71</v>
      </c>
      <c r="O11" s="197">
        <f>PPCL_NG!T11+PPCL_Spot!T11+GT_NG!T11+GT_Spot!T11+Bawana_NG!T11+Bawana_RLNG!T11+Bawana_Spot!T11</f>
        <v>58.712717929725464</v>
      </c>
      <c r="P11" s="198">
        <f t="shared" si="4"/>
        <v>-2.7179297254633639E-3</v>
      </c>
      <c r="Q11" s="198">
        <f t="shared" si="5"/>
        <v>-9.9999999999678124E-3</v>
      </c>
    </row>
    <row r="12" spans="1:17">
      <c r="A12" s="33" t="s">
        <v>54</v>
      </c>
      <c r="B12" s="197">
        <f>PPCL_NG!I12+PPCL_Spot!I12+GT_NG!I12+GT_Spot!I12+Bawana_NG!I12+Bawana_RLNG!I12+Bawana_Spot!I12</f>
        <v>84.02</v>
      </c>
      <c r="C12" s="197">
        <f>PPCL_NG!P12+PPCL_Spot!P12+GT_NG!P12+GT_Spot!P12+Bawana_NG!P12+Bawana_RLNG!P12+Bawana_Spot!P12</f>
        <v>84.02388963473912</v>
      </c>
      <c r="D12" s="198">
        <f t="shared" si="0"/>
        <v>-3.8896347391244035E-3</v>
      </c>
      <c r="E12" s="197">
        <f>PPCL_NG!J12+PPCL_Spot!J12+GT_NG!J12+GT_Spot!J12+Bawana_NG!J12+Bawana_RLNG!J12+Bawana_Spot!J12</f>
        <v>48.59</v>
      </c>
      <c r="F12" s="197">
        <f>PPCL_NG!Q12+PPCL_Spot!Q12+GT_NG!Q12+GT_Spot!Q12+Bawana_NG!Q12+Bawana_RLNG!Q12+Bawana_Spot!Q12</f>
        <v>48.592249432896622</v>
      </c>
      <c r="G12" s="198">
        <f t="shared" si="1"/>
        <v>-2.2494328966189414E-3</v>
      </c>
      <c r="H12" s="197">
        <f>PPCL_NG!K12+PPCL_Spot!K12+GT_NG!K12+GT_Spot!K12+Bawana_NG!K12+Bawana_RLNG!K12+Bawana_Spot!K12</f>
        <v>5</v>
      </c>
      <c r="I12" s="197">
        <f>PPCL_NG!R12+PPCL_Spot!R12+GT_NG!R12+GT_Spot!R12+Bawana_NG!R12+Bawana_RLNG!R12+Bawana_Spot!R12</f>
        <v>5.0002314707652413</v>
      </c>
      <c r="J12" s="198">
        <f t="shared" si="2"/>
        <v>-2.3147076524132615E-4</v>
      </c>
      <c r="K12" s="197">
        <f>PPCL_NG!L12+PPCL_Spot!L12+GT_NG!L12+GT_Spot!L12+Bawana_NG!L12+Bawana_RLNG!L12+Bawana_Spot!L12</f>
        <v>19.690000000000001</v>
      </c>
      <c r="L12" s="197">
        <f>PPCL_NG!S12+PPCL_Spot!S12+GT_NG!S12+GT_Spot!S12+Bawana_NG!S12+Bawana_RLNG!S12+Bawana_Spot!S12</f>
        <v>19.690911531873521</v>
      </c>
      <c r="M12" s="198">
        <f t="shared" si="3"/>
        <v>-9.1153187351977749E-4</v>
      </c>
      <c r="N12" s="197">
        <f>PPCL_NG!M12+PPCL_Spot!M12+GT_NG!M12+GT_Spot!M12+Bawana_NG!M12+Bawana_RLNG!M12+Bawana_Spot!M12</f>
        <v>58.71</v>
      </c>
      <c r="O12" s="197">
        <f>PPCL_NG!T12+PPCL_Spot!T12+GT_NG!T12+GT_Spot!T12+Bawana_NG!T12+Bawana_RLNG!T12+Bawana_Spot!T12</f>
        <v>58.712717929725464</v>
      </c>
      <c r="P12" s="198">
        <f t="shared" si="4"/>
        <v>-2.7179297254633639E-3</v>
      </c>
      <c r="Q12" s="198">
        <f t="shared" si="5"/>
        <v>-9.9999999999678124E-3</v>
      </c>
    </row>
    <row r="13" spans="1:17">
      <c r="A13" s="33" t="s">
        <v>55</v>
      </c>
      <c r="B13" s="197">
        <f>PPCL_NG!I13+PPCL_Spot!I13+GT_NG!I13+GT_Spot!I13+Bawana_NG!I13+Bawana_RLNG!I13+Bawana_Spot!I13</f>
        <v>84.02</v>
      </c>
      <c r="C13" s="197">
        <f>PPCL_NG!P13+PPCL_Spot!P13+GT_NG!P13+GT_Spot!P13+Bawana_NG!P13+Bawana_RLNG!P13+Bawana_Spot!P13</f>
        <v>84.02388963473912</v>
      </c>
      <c r="D13" s="198">
        <f t="shared" si="0"/>
        <v>-3.8896347391244035E-3</v>
      </c>
      <c r="E13" s="197">
        <f>PPCL_NG!J13+PPCL_Spot!J13+GT_NG!J13+GT_Spot!J13+Bawana_NG!J13+Bawana_RLNG!J13+Bawana_Spot!J13</f>
        <v>48.59</v>
      </c>
      <c r="F13" s="197">
        <f>PPCL_NG!Q13+PPCL_Spot!Q13+GT_NG!Q13+GT_Spot!Q13+Bawana_NG!Q13+Bawana_RLNG!Q13+Bawana_Spot!Q13</f>
        <v>48.592249432896622</v>
      </c>
      <c r="G13" s="198">
        <f t="shared" si="1"/>
        <v>-2.2494328966189414E-3</v>
      </c>
      <c r="H13" s="197">
        <f>PPCL_NG!K13+PPCL_Spot!K13+GT_NG!K13+GT_Spot!K13+Bawana_NG!K13+Bawana_RLNG!K13+Bawana_Spot!K13</f>
        <v>5</v>
      </c>
      <c r="I13" s="197">
        <f>PPCL_NG!R13+PPCL_Spot!R13+GT_NG!R13+GT_Spot!R13+Bawana_NG!R13+Bawana_RLNG!R13+Bawana_Spot!R13</f>
        <v>5.0002314707652413</v>
      </c>
      <c r="J13" s="198">
        <f t="shared" si="2"/>
        <v>-2.3147076524132615E-4</v>
      </c>
      <c r="K13" s="197">
        <f>PPCL_NG!L13+PPCL_Spot!L13+GT_NG!L13+GT_Spot!L13+Bawana_NG!L13+Bawana_RLNG!L13+Bawana_Spot!L13</f>
        <v>19.690000000000001</v>
      </c>
      <c r="L13" s="197">
        <f>PPCL_NG!S13+PPCL_Spot!S13+GT_NG!S13+GT_Spot!S13+Bawana_NG!S13+Bawana_RLNG!S13+Bawana_Spot!S13</f>
        <v>19.690911531873521</v>
      </c>
      <c r="M13" s="198">
        <f t="shared" si="3"/>
        <v>-9.1153187351977749E-4</v>
      </c>
      <c r="N13" s="197">
        <f>PPCL_NG!M13+PPCL_Spot!M13+GT_NG!M13+GT_Spot!M13+Bawana_NG!M13+Bawana_RLNG!M13+Bawana_Spot!M13</f>
        <v>58.71</v>
      </c>
      <c r="O13" s="197">
        <f>PPCL_NG!T13+PPCL_Spot!T13+GT_NG!T13+GT_Spot!T13+Bawana_NG!T13+Bawana_RLNG!T13+Bawana_Spot!T13</f>
        <v>58.712717929725464</v>
      </c>
      <c r="P13" s="198">
        <f t="shared" si="4"/>
        <v>-2.7179297254633639E-3</v>
      </c>
      <c r="Q13" s="198">
        <f t="shared" si="5"/>
        <v>-9.9999999999678124E-3</v>
      </c>
    </row>
    <row r="14" spans="1:17">
      <c r="A14" s="33" t="s">
        <v>56</v>
      </c>
      <c r="B14" s="197">
        <f>PPCL_NG!I14+PPCL_Spot!I14+GT_NG!I14+GT_Spot!I14+Bawana_NG!I14+Bawana_RLNG!I14+Bawana_Spot!I14</f>
        <v>84.02</v>
      </c>
      <c r="C14" s="197">
        <f>PPCL_NG!P14+PPCL_Spot!P14+GT_NG!P14+GT_Spot!P14+Bawana_NG!P14+Bawana_RLNG!P14+Bawana_Spot!P14</f>
        <v>84.02388963473912</v>
      </c>
      <c r="D14" s="198">
        <f t="shared" si="0"/>
        <v>-3.8896347391244035E-3</v>
      </c>
      <c r="E14" s="197">
        <f>PPCL_NG!J14+PPCL_Spot!J14+GT_NG!J14+GT_Spot!J14+Bawana_NG!J14+Bawana_RLNG!J14+Bawana_Spot!J14</f>
        <v>48.59</v>
      </c>
      <c r="F14" s="197">
        <f>PPCL_NG!Q14+PPCL_Spot!Q14+GT_NG!Q14+GT_Spot!Q14+Bawana_NG!Q14+Bawana_RLNG!Q14+Bawana_Spot!Q14</f>
        <v>48.592249432896622</v>
      </c>
      <c r="G14" s="198">
        <f t="shared" si="1"/>
        <v>-2.2494328966189414E-3</v>
      </c>
      <c r="H14" s="197">
        <f>PPCL_NG!K14+PPCL_Spot!K14+GT_NG!K14+GT_Spot!K14+Bawana_NG!K14+Bawana_RLNG!K14+Bawana_Spot!K14</f>
        <v>5</v>
      </c>
      <c r="I14" s="197">
        <f>PPCL_NG!R14+PPCL_Spot!R14+GT_NG!R14+GT_Spot!R14+Bawana_NG!R14+Bawana_RLNG!R14+Bawana_Spot!R14</f>
        <v>5.0002314707652413</v>
      </c>
      <c r="J14" s="198">
        <f t="shared" si="2"/>
        <v>-2.3147076524132615E-4</v>
      </c>
      <c r="K14" s="197">
        <f>PPCL_NG!L14+PPCL_Spot!L14+GT_NG!L14+GT_Spot!L14+Bawana_NG!L14+Bawana_RLNG!L14+Bawana_Spot!L14</f>
        <v>19.690000000000001</v>
      </c>
      <c r="L14" s="197">
        <f>PPCL_NG!S14+PPCL_Spot!S14+GT_NG!S14+GT_Spot!S14+Bawana_NG!S14+Bawana_RLNG!S14+Bawana_Spot!S14</f>
        <v>19.690911531873521</v>
      </c>
      <c r="M14" s="198">
        <f t="shared" si="3"/>
        <v>-9.1153187351977749E-4</v>
      </c>
      <c r="N14" s="197">
        <f>PPCL_NG!M14+PPCL_Spot!M14+GT_NG!M14+GT_Spot!M14+Bawana_NG!M14+Bawana_RLNG!M14+Bawana_Spot!M14</f>
        <v>58.71</v>
      </c>
      <c r="O14" s="197">
        <f>PPCL_NG!T14+PPCL_Spot!T14+GT_NG!T14+GT_Spot!T14+Bawana_NG!T14+Bawana_RLNG!T14+Bawana_Spot!T14</f>
        <v>58.712717929725464</v>
      </c>
      <c r="P14" s="198">
        <f t="shared" si="4"/>
        <v>-2.7179297254633639E-3</v>
      </c>
      <c r="Q14" s="198">
        <f t="shared" si="5"/>
        <v>-9.9999999999678124E-3</v>
      </c>
    </row>
    <row r="15" spans="1:17">
      <c r="A15" s="33" t="s">
        <v>57</v>
      </c>
      <c r="B15" s="197">
        <f>PPCL_NG!I15+PPCL_Spot!I15+GT_NG!I15+GT_Spot!I15+Bawana_NG!I15+Bawana_RLNG!I15+Bawana_Spot!I15</f>
        <v>84.02</v>
      </c>
      <c r="C15" s="197">
        <f>PPCL_NG!P15+PPCL_Spot!P15+GT_NG!P15+GT_Spot!P15+Bawana_NG!P15+Bawana_RLNG!P15+Bawana_Spot!P15</f>
        <v>84.02388963473912</v>
      </c>
      <c r="D15" s="198">
        <f t="shared" si="0"/>
        <v>-3.8896347391244035E-3</v>
      </c>
      <c r="E15" s="197">
        <f>PPCL_NG!J15+PPCL_Spot!J15+GT_NG!J15+GT_Spot!J15+Bawana_NG!J15+Bawana_RLNG!J15+Bawana_Spot!J15</f>
        <v>48.59</v>
      </c>
      <c r="F15" s="197">
        <f>PPCL_NG!Q15+PPCL_Spot!Q15+GT_NG!Q15+GT_Spot!Q15+Bawana_NG!Q15+Bawana_RLNG!Q15+Bawana_Spot!Q15</f>
        <v>48.592249432896622</v>
      </c>
      <c r="G15" s="198">
        <f t="shared" si="1"/>
        <v>-2.2494328966189414E-3</v>
      </c>
      <c r="H15" s="197">
        <f>PPCL_NG!K15+PPCL_Spot!K15+GT_NG!K15+GT_Spot!K15+Bawana_NG!K15+Bawana_RLNG!K15+Bawana_Spot!K15</f>
        <v>5</v>
      </c>
      <c r="I15" s="197">
        <f>PPCL_NG!R15+PPCL_Spot!R15+GT_NG!R15+GT_Spot!R15+Bawana_NG!R15+Bawana_RLNG!R15+Bawana_Spot!R15</f>
        <v>5.0002314707652413</v>
      </c>
      <c r="J15" s="198">
        <f t="shared" si="2"/>
        <v>-2.3147076524132615E-4</v>
      </c>
      <c r="K15" s="197">
        <f>PPCL_NG!L15+PPCL_Spot!L15+GT_NG!L15+GT_Spot!L15+Bawana_NG!L15+Bawana_RLNG!L15+Bawana_Spot!L15</f>
        <v>19.690000000000001</v>
      </c>
      <c r="L15" s="197">
        <f>PPCL_NG!S15+PPCL_Spot!S15+GT_NG!S15+GT_Spot!S15+Bawana_NG!S15+Bawana_RLNG!S15+Bawana_Spot!S15</f>
        <v>19.690911531873521</v>
      </c>
      <c r="M15" s="198">
        <f t="shared" si="3"/>
        <v>-9.1153187351977749E-4</v>
      </c>
      <c r="N15" s="197">
        <f>PPCL_NG!M15+PPCL_Spot!M15+GT_NG!M15+GT_Spot!M15+Bawana_NG!M15+Bawana_RLNG!M15+Bawana_Spot!M15</f>
        <v>58.71</v>
      </c>
      <c r="O15" s="197">
        <f>PPCL_NG!T15+PPCL_Spot!T15+GT_NG!T15+GT_Spot!T15+Bawana_NG!T15+Bawana_RLNG!T15+Bawana_Spot!T15</f>
        <v>58.712717929725464</v>
      </c>
      <c r="P15" s="198">
        <f t="shared" si="4"/>
        <v>-2.7179297254633639E-3</v>
      </c>
      <c r="Q15" s="198">
        <f t="shared" si="5"/>
        <v>-9.9999999999678124E-3</v>
      </c>
    </row>
    <row r="16" spans="1:17">
      <c r="A16" s="33" t="s">
        <v>58</v>
      </c>
      <c r="B16" s="197">
        <f>PPCL_NG!I16+PPCL_Spot!I16+GT_NG!I16+GT_Spot!I16+Bawana_NG!I16+Bawana_RLNG!I16+Bawana_Spot!I16</f>
        <v>84.02</v>
      </c>
      <c r="C16" s="197">
        <f>PPCL_NG!P16+PPCL_Spot!P16+GT_NG!P16+GT_Spot!P16+Bawana_NG!P16+Bawana_RLNG!P16+Bawana_Spot!P16</f>
        <v>84.02388963473912</v>
      </c>
      <c r="D16" s="198">
        <f t="shared" si="0"/>
        <v>-3.8896347391244035E-3</v>
      </c>
      <c r="E16" s="197">
        <f>PPCL_NG!J16+PPCL_Spot!J16+GT_NG!J16+GT_Spot!J16+Bawana_NG!J16+Bawana_RLNG!J16+Bawana_Spot!J16</f>
        <v>48.59</v>
      </c>
      <c r="F16" s="197">
        <f>PPCL_NG!Q16+PPCL_Spot!Q16+GT_NG!Q16+GT_Spot!Q16+Bawana_NG!Q16+Bawana_RLNG!Q16+Bawana_Spot!Q16</f>
        <v>48.592249432896622</v>
      </c>
      <c r="G16" s="198">
        <f t="shared" si="1"/>
        <v>-2.2494328966189414E-3</v>
      </c>
      <c r="H16" s="197">
        <f>PPCL_NG!K16+PPCL_Spot!K16+GT_NG!K16+GT_Spot!K16+Bawana_NG!K16+Bawana_RLNG!K16+Bawana_Spot!K16</f>
        <v>5</v>
      </c>
      <c r="I16" s="197">
        <f>PPCL_NG!R16+PPCL_Spot!R16+GT_NG!R16+GT_Spot!R16+Bawana_NG!R16+Bawana_RLNG!R16+Bawana_Spot!R16</f>
        <v>5.0002314707652413</v>
      </c>
      <c r="J16" s="198">
        <f t="shared" si="2"/>
        <v>-2.3147076524132615E-4</v>
      </c>
      <c r="K16" s="197">
        <f>PPCL_NG!L16+PPCL_Spot!L16+GT_NG!L16+GT_Spot!L16+Bawana_NG!L16+Bawana_RLNG!L16+Bawana_Spot!L16</f>
        <v>19.690000000000001</v>
      </c>
      <c r="L16" s="197">
        <f>PPCL_NG!S16+PPCL_Spot!S16+GT_NG!S16+GT_Spot!S16+Bawana_NG!S16+Bawana_RLNG!S16+Bawana_Spot!S16</f>
        <v>19.690911531873521</v>
      </c>
      <c r="M16" s="198">
        <f t="shared" si="3"/>
        <v>-9.1153187351977749E-4</v>
      </c>
      <c r="N16" s="197">
        <f>PPCL_NG!M16+PPCL_Spot!M16+GT_NG!M16+GT_Spot!M16+Bawana_NG!M16+Bawana_RLNG!M16+Bawana_Spot!M16</f>
        <v>58.71</v>
      </c>
      <c r="O16" s="197">
        <f>PPCL_NG!T16+PPCL_Spot!T16+GT_NG!T16+GT_Spot!T16+Bawana_NG!T16+Bawana_RLNG!T16+Bawana_Spot!T16</f>
        <v>58.712717929725464</v>
      </c>
      <c r="P16" s="198">
        <f t="shared" si="4"/>
        <v>-2.7179297254633639E-3</v>
      </c>
      <c r="Q16" s="198">
        <f t="shared" si="5"/>
        <v>-9.9999999999678124E-3</v>
      </c>
    </row>
    <row r="17" spans="1:17">
      <c r="A17" s="33" t="s">
        <v>59</v>
      </c>
      <c r="B17" s="197">
        <f>PPCL_NG!I17+PPCL_Spot!I17+GT_NG!I17+GT_Spot!I17+Bawana_NG!I17+Bawana_RLNG!I17+Bawana_Spot!I17</f>
        <v>84.02</v>
      </c>
      <c r="C17" s="197">
        <f>PPCL_NG!P17+PPCL_Spot!P17+GT_NG!P17+GT_Spot!P17+Bawana_NG!P17+Bawana_RLNG!P17+Bawana_Spot!P17</f>
        <v>84.02388963473912</v>
      </c>
      <c r="D17" s="198">
        <f t="shared" si="0"/>
        <v>-3.8896347391244035E-3</v>
      </c>
      <c r="E17" s="197">
        <f>PPCL_NG!J17+PPCL_Spot!J17+GT_NG!J17+GT_Spot!J17+Bawana_NG!J17+Bawana_RLNG!J17+Bawana_Spot!J17</f>
        <v>48.59</v>
      </c>
      <c r="F17" s="197">
        <f>PPCL_NG!Q17+PPCL_Spot!Q17+GT_NG!Q17+GT_Spot!Q17+Bawana_NG!Q17+Bawana_RLNG!Q17+Bawana_Spot!Q17</f>
        <v>48.592249432896622</v>
      </c>
      <c r="G17" s="198">
        <f t="shared" si="1"/>
        <v>-2.2494328966189414E-3</v>
      </c>
      <c r="H17" s="197">
        <f>PPCL_NG!K17+PPCL_Spot!K17+GT_NG!K17+GT_Spot!K17+Bawana_NG!K17+Bawana_RLNG!K17+Bawana_Spot!K17</f>
        <v>5</v>
      </c>
      <c r="I17" s="197">
        <f>PPCL_NG!R17+PPCL_Spot!R17+GT_NG!R17+GT_Spot!R17+Bawana_NG!R17+Bawana_RLNG!R17+Bawana_Spot!R17</f>
        <v>5.0002314707652413</v>
      </c>
      <c r="J17" s="198">
        <f t="shared" si="2"/>
        <v>-2.3147076524132615E-4</v>
      </c>
      <c r="K17" s="197">
        <f>PPCL_NG!L17+PPCL_Spot!L17+GT_NG!L17+GT_Spot!L17+Bawana_NG!L17+Bawana_RLNG!L17+Bawana_Spot!L17</f>
        <v>19.690000000000001</v>
      </c>
      <c r="L17" s="197">
        <f>PPCL_NG!S17+PPCL_Spot!S17+GT_NG!S17+GT_Spot!S17+Bawana_NG!S17+Bawana_RLNG!S17+Bawana_Spot!S17</f>
        <v>19.690911531873521</v>
      </c>
      <c r="M17" s="198">
        <f t="shared" si="3"/>
        <v>-9.1153187351977749E-4</v>
      </c>
      <c r="N17" s="197">
        <f>PPCL_NG!M17+PPCL_Spot!M17+GT_NG!M17+GT_Spot!M17+Bawana_NG!M17+Bawana_RLNG!M17+Bawana_Spot!M17</f>
        <v>58.71</v>
      </c>
      <c r="O17" s="197">
        <f>PPCL_NG!T17+PPCL_Spot!T17+GT_NG!T17+GT_Spot!T17+Bawana_NG!T17+Bawana_RLNG!T17+Bawana_Spot!T17</f>
        <v>58.712717929725464</v>
      </c>
      <c r="P17" s="198">
        <f t="shared" si="4"/>
        <v>-2.7179297254633639E-3</v>
      </c>
      <c r="Q17" s="198">
        <f t="shared" si="5"/>
        <v>-9.9999999999678124E-3</v>
      </c>
    </row>
    <row r="18" spans="1:17">
      <c r="A18" s="33" t="s">
        <v>60</v>
      </c>
      <c r="B18" s="197">
        <f>PPCL_NG!I18+PPCL_Spot!I18+GT_NG!I18+GT_Spot!I18+Bawana_NG!I18+Bawana_RLNG!I18+Bawana_Spot!I18</f>
        <v>84.02</v>
      </c>
      <c r="C18" s="197">
        <f>PPCL_NG!P18+PPCL_Spot!P18+GT_NG!P18+GT_Spot!P18+Bawana_NG!P18+Bawana_RLNG!P18+Bawana_Spot!P18</f>
        <v>84.02388963473912</v>
      </c>
      <c r="D18" s="198">
        <f t="shared" si="0"/>
        <v>-3.8896347391244035E-3</v>
      </c>
      <c r="E18" s="197">
        <f>PPCL_NG!J18+PPCL_Spot!J18+GT_NG!J18+GT_Spot!J18+Bawana_NG!J18+Bawana_RLNG!J18+Bawana_Spot!J18</f>
        <v>48.59</v>
      </c>
      <c r="F18" s="197">
        <f>PPCL_NG!Q18+PPCL_Spot!Q18+GT_NG!Q18+GT_Spot!Q18+Bawana_NG!Q18+Bawana_RLNG!Q18+Bawana_Spot!Q18</f>
        <v>48.592249432896622</v>
      </c>
      <c r="G18" s="198">
        <f t="shared" si="1"/>
        <v>-2.2494328966189414E-3</v>
      </c>
      <c r="H18" s="197">
        <f>PPCL_NG!K18+PPCL_Spot!K18+GT_NG!K18+GT_Spot!K18+Bawana_NG!K18+Bawana_RLNG!K18+Bawana_Spot!K18</f>
        <v>5</v>
      </c>
      <c r="I18" s="197">
        <f>PPCL_NG!R18+PPCL_Spot!R18+GT_NG!R18+GT_Spot!R18+Bawana_NG!R18+Bawana_RLNG!R18+Bawana_Spot!R18</f>
        <v>5.0002314707652413</v>
      </c>
      <c r="J18" s="198">
        <f t="shared" si="2"/>
        <v>-2.3147076524132615E-4</v>
      </c>
      <c r="K18" s="197">
        <f>PPCL_NG!L18+PPCL_Spot!L18+GT_NG!L18+GT_Spot!L18+Bawana_NG!L18+Bawana_RLNG!L18+Bawana_Spot!L18</f>
        <v>19.690000000000001</v>
      </c>
      <c r="L18" s="197">
        <f>PPCL_NG!S18+PPCL_Spot!S18+GT_NG!S18+GT_Spot!S18+Bawana_NG!S18+Bawana_RLNG!S18+Bawana_Spot!S18</f>
        <v>19.690911531873521</v>
      </c>
      <c r="M18" s="198">
        <f t="shared" si="3"/>
        <v>-9.1153187351977749E-4</v>
      </c>
      <c r="N18" s="197">
        <f>PPCL_NG!M18+PPCL_Spot!M18+GT_NG!M18+GT_Spot!M18+Bawana_NG!M18+Bawana_RLNG!M18+Bawana_Spot!M18</f>
        <v>58.71</v>
      </c>
      <c r="O18" s="197">
        <f>PPCL_NG!T18+PPCL_Spot!T18+GT_NG!T18+GT_Spot!T18+Bawana_NG!T18+Bawana_RLNG!T18+Bawana_Spot!T18</f>
        <v>58.712717929725464</v>
      </c>
      <c r="P18" s="198">
        <f t="shared" si="4"/>
        <v>-2.7179297254633639E-3</v>
      </c>
      <c r="Q18" s="198">
        <f t="shared" si="5"/>
        <v>-9.9999999999678124E-3</v>
      </c>
    </row>
    <row r="19" spans="1:17">
      <c r="A19" s="33" t="s">
        <v>61</v>
      </c>
      <c r="B19" s="197">
        <f>PPCL_NG!I19+PPCL_Spot!I19+GT_NG!I19+GT_Spot!I19+Bawana_NG!I19+Bawana_RLNG!I19+Bawana_Spot!I19</f>
        <v>84.02</v>
      </c>
      <c r="C19" s="197">
        <f>PPCL_NG!P19+PPCL_Spot!P19+GT_NG!P19+GT_Spot!P19+Bawana_NG!P19+Bawana_RLNG!P19+Bawana_Spot!P19</f>
        <v>84.02388963473912</v>
      </c>
      <c r="D19" s="198">
        <f t="shared" si="0"/>
        <v>-3.8896347391244035E-3</v>
      </c>
      <c r="E19" s="197">
        <f>PPCL_NG!J19+PPCL_Spot!J19+GT_NG!J19+GT_Spot!J19+Bawana_NG!J19+Bawana_RLNG!J19+Bawana_Spot!J19</f>
        <v>48.59</v>
      </c>
      <c r="F19" s="197">
        <f>PPCL_NG!Q19+PPCL_Spot!Q19+GT_NG!Q19+GT_Spot!Q19+Bawana_NG!Q19+Bawana_RLNG!Q19+Bawana_Spot!Q19</f>
        <v>48.592249432896622</v>
      </c>
      <c r="G19" s="198">
        <f t="shared" si="1"/>
        <v>-2.2494328966189414E-3</v>
      </c>
      <c r="H19" s="197">
        <f>PPCL_NG!K19+PPCL_Spot!K19+GT_NG!K19+GT_Spot!K19+Bawana_NG!K19+Bawana_RLNG!K19+Bawana_Spot!K19</f>
        <v>5</v>
      </c>
      <c r="I19" s="197">
        <f>PPCL_NG!R19+PPCL_Spot!R19+GT_NG!R19+GT_Spot!R19+Bawana_NG!R19+Bawana_RLNG!R19+Bawana_Spot!R19</f>
        <v>5.0002314707652413</v>
      </c>
      <c r="J19" s="198">
        <f t="shared" si="2"/>
        <v>-2.3147076524132615E-4</v>
      </c>
      <c r="K19" s="197">
        <f>PPCL_NG!L19+PPCL_Spot!L19+GT_NG!L19+GT_Spot!L19+Bawana_NG!L19+Bawana_RLNG!L19+Bawana_Spot!L19</f>
        <v>19.690000000000001</v>
      </c>
      <c r="L19" s="197">
        <f>PPCL_NG!S19+PPCL_Spot!S19+GT_NG!S19+GT_Spot!S19+Bawana_NG!S19+Bawana_RLNG!S19+Bawana_Spot!S19</f>
        <v>19.690911531873521</v>
      </c>
      <c r="M19" s="198">
        <f t="shared" si="3"/>
        <v>-9.1153187351977749E-4</v>
      </c>
      <c r="N19" s="197">
        <f>PPCL_NG!M19+PPCL_Spot!M19+GT_NG!M19+GT_Spot!M19+Bawana_NG!M19+Bawana_RLNG!M19+Bawana_Spot!M19</f>
        <v>58.71</v>
      </c>
      <c r="O19" s="197">
        <f>PPCL_NG!T19+PPCL_Spot!T19+GT_NG!T19+GT_Spot!T19+Bawana_NG!T19+Bawana_RLNG!T19+Bawana_Spot!T19</f>
        <v>58.712717929725464</v>
      </c>
      <c r="P19" s="198">
        <f t="shared" si="4"/>
        <v>-2.7179297254633639E-3</v>
      </c>
      <c r="Q19" s="198">
        <f t="shared" si="5"/>
        <v>-9.9999999999678124E-3</v>
      </c>
    </row>
    <row r="20" spans="1:17">
      <c r="A20" s="33" t="s">
        <v>62</v>
      </c>
      <c r="B20" s="197">
        <f>PPCL_NG!I20+PPCL_Spot!I20+GT_NG!I20+GT_Spot!I20+Bawana_NG!I20+Bawana_RLNG!I20+Bawana_Spot!I20</f>
        <v>84.02</v>
      </c>
      <c r="C20" s="197">
        <f>PPCL_NG!P20+PPCL_Spot!P20+GT_NG!P20+GT_Spot!P20+Bawana_NG!P20+Bawana_RLNG!P20+Bawana_Spot!P20</f>
        <v>84.02388963473912</v>
      </c>
      <c r="D20" s="198">
        <f t="shared" si="0"/>
        <v>-3.8896347391244035E-3</v>
      </c>
      <c r="E20" s="197">
        <f>PPCL_NG!J20+PPCL_Spot!J20+GT_NG!J20+GT_Spot!J20+Bawana_NG!J20+Bawana_RLNG!J20+Bawana_Spot!J20</f>
        <v>48.59</v>
      </c>
      <c r="F20" s="197">
        <f>PPCL_NG!Q20+PPCL_Spot!Q20+GT_NG!Q20+GT_Spot!Q20+Bawana_NG!Q20+Bawana_RLNG!Q20+Bawana_Spot!Q20</f>
        <v>48.592249432896622</v>
      </c>
      <c r="G20" s="198">
        <f t="shared" si="1"/>
        <v>-2.2494328966189414E-3</v>
      </c>
      <c r="H20" s="197">
        <f>PPCL_NG!K20+PPCL_Spot!K20+GT_NG!K20+GT_Spot!K20+Bawana_NG!K20+Bawana_RLNG!K20+Bawana_Spot!K20</f>
        <v>5</v>
      </c>
      <c r="I20" s="197">
        <f>PPCL_NG!R20+PPCL_Spot!R20+GT_NG!R20+GT_Spot!R20+Bawana_NG!R20+Bawana_RLNG!R20+Bawana_Spot!R20</f>
        <v>5.0002314707652413</v>
      </c>
      <c r="J20" s="198">
        <f t="shared" si="2"/>
        <v>-2.3147076524132615E-4</v>
      </c>
      <c r="K20" s="197">
        <f>PPCL_NG!L20+PPCL_Spot!L20+GT_NG!L20+GT_Spot!L20+Bawana_NG!L20+Bawana_RLNG!L20+Bawana_Spot!L20</f>
        <v>19.690000000000001</v>
      </c>
      <c r="L20" s="197">
        <f>PPCL_NG!S20+PPCL_Spot!S20+GT_NG!S20+GT_Spot!S20+Bawana_NG!S20+Bawana_RLNG!S20+Bawana_Spot!S20</f>
        <v>19.690911531873521</v>
      </c>
      <c r="M20" s="198">
        <f t="shared" si="3"/>
        <v>-9.1153187351977749E-4</v>
      </c>
      <c r="N20" s="197">
        <f>PPCL_NG!M20+PPCL_Spot!M20+GT_NG!M20+GT_Spot!M20+Bawana_NG!M20+Bawana_RLNG!M20+Bawana_Spot!M20</f>
        <v>58.71</v>
      </c>
      <c r="O20" s="197">
        <f>PPCL_NG!T20+PPCL_Spot!T20+GT_NG!T20+GT_Spot!T20+Bawana_NG!T20+Bawana_RLNG!T20+Bawana_Spot!T20</f>
        <v>58.712717929725464</v>
      </c>
      <c r="P20" s="198">
        <f t="shared" si="4"/>
        <v>-2.7179297254633639E-3</v>
      </c>
      <c r="Q20" s="198">
        <f t="shared" si="5"/>
        <v>-9.9999999999678124E-3</v>
      </c>
    </row>
    <row r="21" spans="1:17">
      <c r="A21" s="33" t="s">
        <v>63</v>
      </c>
      <c r="B21" s="197">
        <f>PPCL_NG!I21+PPCL_Spot!I21+GT_NG!I21+GT_Spot!I21+Bawana_NG!I21+Bawana_RLNG!I21+Bawana_Spot!I21</f>
        <v>84.02</v>
      </c>
      <c r="C21" s="197">
        <f>PPCL_NG!P21+PPCL_Spot!P21+GT_NG!P21+GT_Spot!P21+Bawana_NG!P21+Bawana_RLNG!P21+Bawana_Spot!P21</f>
        <v>84.02388963473912</v>
      </c>
      <c r="D21" s="198">
        <f t="shared" si="0"/>
        <v>-3.8896347391244035E-3</v>
      </c>
      <c r="E21" s="197">
        <f>PPCL_NG!J21+PPCL_Spot!J21+GT_NG!J21+GT_Spot!J21+Bawana_NG!J21+Bawana_RLNG!J21+Bawana_Spot!J21</f>
        <v>48.59</v>
      </c>
      <c r="F21" s="197">
        <f>PPCL_NG!Q21+PPCL_Spot!Q21+GT_NG!Q21+GT_Spot!Q21+Bawana_NG!Q21+Bawana_RLNG!Q21+Bawana_Spot!Q21</f>
        <v>48.592249432896622</v>
      </c>
      <c r="G21" s="198">
        <f t="shared" si="1"/>
        <v>-2.2494328966189414E-3</v>
      </c>
      <c r="H21" s="197">
        <f>PPCL_NG!K21+PPCL_Spot!K21+GT_NG!K21+GT_Spot!K21+Bawana_NG!K21+Bawana_RLNG!K21+Bawana_Spot!K21</f>
        <v>5</v>
      </c>
      <c r="I21" s="197">
        <f>PPCL_NG!R21+PPCL_Spot!R21+GT_NG!R21+GT_Spot!R21+Bawana_NG!R21+Bawana_RLNG!R21+Bawana_Spot!R21</f>
        <v>5.0002314707652413</v>
      </c>
      <c r="J21" s="198">
        <f t="shared" si="2"/>
        <v>-2.3147076524132615E-4</v>
      </c>
      <c r="K21" s="197">
        <f>PPCL_NG!L21+PPCL_Spot!L21+GT_NG!L21+GT_Spot!L21+Bawana_NG!L21+Bawana_RLNG!L21+Bawana_Spot!L21</f>
        <v>19.690000000000001</v>
      </c>
      <c r="L21" s="197">
        <f>PPCL_NG!S21+PPCL_Spot!S21+GT_NG!S21+GT_Spot!S21+Bawana_NG!S21+Bawana_RLNG!S21+Bawana_Spot!S21</f>
        <v>19.690911531873521</v>
      </c>
      <c r="M21" s="198">
        <f t="shared" si="3"/>
        <v>-9.1153187351977749E-4</v>
      </c>
      <c r="N21" s="197">
        <f>PPCL_NG!M21+PPCL_Spot!M21+GT_NG!M21+GT_Spot!M21+Bawana_NG!M21+Bawana_RLNG!M21+Bawana_Spot!M21</f>
        <v>58.71</v>
      </c>
      <c r="O21" s="197">
        <f>PPCL_NG!T21+PPCL_Spot!T21+GT_NG!T21+GT_Spot!T21+Bawana_NG!T21+Bawana_RLNG!T21+Bawana_Spot!T21</f>
        <v>58.712717929725464</v>
      </c>
      <c r="P21" s="198">
        <f t="shared" si="4"/>
        <v>-2.7179297254633639E-3</v>
      </c>
      <c r="Q21" s="198">
        <f t="shared" si="5"/>
        <v>-9.9999999999678124E-3</v>
      </c>
    </row>
    <row r="22" spans="1:17">
      <c r="A22" s="33" t="s">
        <v>64</v>
      </c>
      <c r="B22" s="197">
        <f>PPCL_NG!I22+PPCL_Spot!I22+GT_NG!I22+GT_Spot!I22+Bawana_NG!I22+Bawana_RLNG!I22+Bawana_Spot!I22</f>
        <v>84.02</v>
      </c>
      <c r="C22" s="197">
        <f>PPCL_NG!P22+PPCL_Spot!P22+GT_NG!P22+GT_Spot!P22+Bawana_NG!P22+Bawana_RLNG!P22+Bawana_Spot!P22</f>
        <v>84.02388963473912</v>
      </c>
      <c r="D22" s="198">
        <f t="shared" si="0"/>
        <v>-3.8896347391244035E-3</v>
      </c>
      <c r="E22" s="197">
        <f>PPCL_NG!J22+PPCL_Spot!J22+GT_NG!J22+GT_Spot!J22+Bawana_NG!J22+Bawana_RLNG!J22+Bawana_Spot!J22</f>
        <v>48.59</v>
      </c>
      <c r="F22" s="197">
        <f>PPCL_NG!Q22+PPCL_Spot!Q22+GT_NG!Q22+GT_Spot!Q22+Bawana_NG!Q22+Bawana_RLNG!Q22+Bawana_Spot!Q22</f>
        <v>48.592249432896622</v>
      </c>
      <c r="G22" s="198">
        <f t="shared" si="1"/>
        <v>-2.2494328966189414E-3</v>
      </c>
      <c r="H22" s="197">
        <f>PPCL_NG!K22+PPCL_Spot!K22+GT_NG!K22+GT_Spot!K22+Bawana_NG!K22+Bawana_RLNG!K22+Bawana_Spot!K22</f>
        <v>5</v>
      </c>
      <c r="I22" s="197">
        <f>PPCL_NG!R22+PPCL_Spot!R22+GT_NG!R22+GT_Spot!R22+Bawana_NG!R22+Bawana_RLNG!R22+Bawana_Spot!R22</f>
        <v>5.0002314707652413</v>
      </c>
      <c r="J22" s="198">
        <f t="shared" si="2"/>
        <v>-2.3147076524132615E-4</v>
      </c>
      <c r="K22" s="197">
        <f>PPCL_NG!L22+PPCL_Spot!L22+GT_NG!L22+GT_Spot!L22+Bawana_NG!L22+Bawana_RLNG!L22+Bawana_Spot!L22</f>
        <v>19.690000000000001</v>
      </c>
      <c r="L22" s="197">
        <f>PPCL_NG!S22+PPCL_Spot!S22+GT_NG!S22+GT_Spot!S22+Bawana_NG!S22+Bawana_RLNG!S22+Bawana_Spot!S22</f>
        <v>19.690911531873521</v>
      </c>
      <c r="M22" s="198">
        <f t="shared" si="3"/>
        <v>-9.1153187351977749E-4</v>
      </c>
      <c r="N22" s="197">
        <f>PPCL_NG!M22+PPCL_Spot!M22+GT_NG!M22+GT_Spot!M22+Bawana_NG!M22+Bawana_RLNG!M22+Bawana_Spot!M22</f>
        <v>58.71</v>
      </c>
      <c r="O22" s="197">
        <f>PPCL_NG!T22+PPCL_Spot!T22+GT_NG!T22+GT_Spot!T22+Bawana_NG!T22+Bawana_RLNG!T22+Bawana_Spot!T22</f>
        <v>58.712717929725464</v>
      </c>
      <c r="P22" s="198">
        <f t="shared" si="4"/>
        <v>-2.7179297254633639E-3</v>
      </c>
      <c r="Q22" s="198">
        <f t="shared" si="5"/>
        <v>-9.9999999999678124E-3</v>
      </c>
    </row>
    <row r="23" spans="1:17">
      <c r="A23" s="33" t="s">
        <v>65</v>
      </c>
      <c r="B23" s="197">
        <f>PPCL_NG!I23+PPCL_Spot!I23+GT_NG!I23+GT_Spot!I23+Bawana_NG!I23+Bawana_RLNG!I23+Bawana_Spot!I23</f>
        <v>84.02</v>
      </c>
      <c r="C23" s="197">
        <f>PPCL_NG!P23+PPCL_Spot!P23+GT_NG!P23+GT_Spot!P23+Bawana_NG!P23+Bawana_RLNG!P23+Bawana_Spot!P23</f>
        <v>84.02388963473912</v>
      </c>
      <c r="D23" s="198">
        <f t="shared" si="0"/>
        <v>-3.8896347391244035E-3</v>
      </c>
      <c r="E23" s="197">
        <f>PPCL_NG!J23+PPCL_Spot!J23+GT_NG!J23+GT_Spot!J23+Bawana_NG!J23+Bawana_RLNG!J23+Bawana_Spot!J23</f>
        <v>48.59</v>
      </c>
      <c r="F23" s="197">
        <f>PPCL_NG!Q23+PPCL_Spot!Q23+GT_NG!Q23+GT_Spot!Q23+Bawana_NG!Q23+Bawana_RLNG!Q23+Bawana_Spot!Q23</f>
        <v>48.592249432896622</v>
      </c>
      <c r="G23" s="198">
        <f t="shared" si="1"/>
        <v>-2.2494328966189414E-3</v>
      </c>
      <c r="H23" s="197">
        <f>PPCL_NG!K23+PPCL_Spot!K23+GT_NG!K23+GT_Spot!K23+Bawana_NG!K23+Bawana_RLNG!K23+Bawana_Spot!K23</f>
        <v>5</v>
      </c>
      <c r="I23" s="197">
        <f>PPCL_NG!R23+PPCL_Spot!R23+GT_NG!R23+GT_Spot!R23+Bawana_NG!R23+Bawana_RLNG!R23+Bawana_Spot!R23</f>
        <v>5.0002314707652413</v>
      </c>
      <c r="J23" s="198">
        <f t="shared" si="2"/>
        <v>-2.3147076524132615E-4</v>
      </c>
      <c r="K23" s="197">
        <f>PPCL_NG!L23+PPCL_Spot!L23+GT_NG!L23+GT_Spot!L23+Bawana_NG!L23+Bawana_RLNG!L23+Bawana_Spot!L23</f>
        <v>19.690000000000001</v>
      </c>
      <c r="L23" s="197">
        <f>PPCL_NG!S23+PPCL_Spot!S23+GT_NG!S23+GT_Spot!S23+Bawana_NG!S23+Bawana_RLNG!S23+Bawana_Spot!S23</f>
        <v>19.690911531873521</v>
      </c>
      <c r="M23" s="198">
        <f t="shared" si="3"/>
        <v>-9.1153187351977749E-4</v>
      </c>
      <c r="N23" s="197">
        <f>PPCL_NG!M23+PPCL_Spot!M23+GT_NG!M23+GT_Spot!M23+Bawana_NG!M23+Bawana_RLNG!M23+Bawana_Spot!M23</f>
        <v>58.71</v>
      </c>
      <c r="O23" s="197">
        <f>PPCL_NG!T23+PPCL_Spot!T23+GT_NG!T23+GT_Spot!T23+Bawana_NG!T23+Bawana_RLNG!T23+Bawana_Spot!T23</f>
        <v>58.712717929725464</v>
      </c>
      <c r="P23" s="198">
        <f t="shared" si="4"/>
        <v>-2.7179297254633639E-3</v>
      </c>
      <c r="Q23" s="198">
        <f t="shared" si="5"/>
        <v>-9.9999999999678124E-3</v>
      </c>
    </row>
    <row r="24" spans="1:17">
      <c r="A24" s="33" t="s">
        <v>66</v>
      </c>
      <c r="B24" s="197">
        <f>PPCL_NG!I24+PPCL_Spot!I24+GT_NG!I24+GT_Spot!I24+Bawana_NG!I24+Bawana_RLNG!I24+Bawana_Spot!I24</f>
        <v>84.02</v>
      </c>
      <c r="C24" s="197">
        <f>PPCL_NG!P24+PPCL_Spot!P24+GT_NG!P24+GT_Spot!P24+Bawana_NG!P24+Bawana_RLNG!P24+Bawana_Spot!P24</f>
        <v>84.02388963473912</v>
      </c>
      <c r="D24" s="198">
        <f t="shared" si="0"/>
        <v>-3.8896347391244035E-3</v>
      </c>
      <c r="E24" s="197">
        <f>PPCL_NG!J24+PPCL_Spot!J24+GT_NG!J24+GT_Spot!J24+Bawana_NG!J24+Bawana_RLNG!J24+Bawana_Spot!J24</f>
        <v>48.59</v>
      </c>
      <c r="F24" s="197">
        <f>PPCL_NG!Q24+PPCL_Spot!Q24+GT_NG!Q24+GT_Spot!Q24+Bawana_NG!Q24+Bawana_RLNG!Q24+Bawana_Spot!Q24</f>
        <v>48.592249432896622</v>
      </c>
      <c r="G24" s="198">
        <f t="shared" si="1"/>
        <v>-2.2494328966189414E-3</v>
      </c>
      <c r="H24" s="197">
        <f>PPCL_NG!K24+PPCL_Spot!K24+GT_NG!K24+GT_Spot!K24+Bawana_NG!K24+Bawana_RLNG!K24+Bawana_Spot!K24</f>
        <v>5</v>
      </c>
      <c r="I24" s="197">
        <f>PPCL_NG!R24+PPCL_Spot!R24+GT_NG!R24+GT_Spot!R24+Bawana_NG!R24+Bawana_RLNG!R24+Bawana_Spot!R24</f>
        <v>5.0002314707652413</v>
      </c>
      <c r="J24" s="198">
        <f t="shared" si="2"/>
        <v>-2.3147076524132615E-4</v>
      </c>
      <c r="K24" s="197">
        <f>PPCL_NG!L24+PPCL_Spot!L24+GT_NG!L24+GT_Spot!L24+Bawana_NG!L24+Bawana_RLNG!L24+Bawana_Spot!L24</f>
        <v>19.690000000000001</v>
      </c>
      <c r="L24" s="197">
        <f>PPCL_NG!S24+PPCL_Spot!S24+GT_NG!S24+GT_Spot!S24+Bawana_NG!S24+Bawana_RLNG!S24+Bawana_Spot!S24</f>
        <v>19.690911531873521</v>
      </c>
      <c r="M24" s="198">
        <f t="shared" si="3"/>
        <v>-9.1153187351977749E-4</v>
      </c>
      <c r="N24" s="197">
        <f>PPCL_NG!M24+PPCL_Spot!M24+GT_NG!M24+GT_Spot!M24+Bawana_NG!M24+Bawana_RLNG!M24+Bawana_Spot!M24</f>
        <v>58.71</v>
      </c>
      <c r="O24" s="197">
        <f>PPCL_NG!T24+PPCL_Spot!T24+GT_NG!T24+GT_Spot!T24+Bawana_NG!T24+Bawana_RLNG!T24+Bawana_Spot!T24</f>
        <v>58.712717929725464</v>
      </c>
      <c r="P24" s="198">
        <f t="shared" si="4"/>
        <v>-2.7179297254633639E-3</v>
      </c>
      <c r="Q24" s="198">
        <f t="shared" si="5"/>
        <v>-9.9999999999678124E-3</v>
      </c>
    </row>
    <row r="25" spans="1:17">
      <c r="A25" s="33" t="s">
        <v>67</v>
      </c>
      <c r="B25" s="197">
        <f>PPCL_NG!I25+PPCL_Spot!I25+GT_NG!I25+GT_Spot!I25+Bawana_NG!I25+Bawana_RLNG!I25+Bawana_Spot!I25</f>
        <v>84.02</v>
      </c>
      <c r="C25" s="197">
        <f>PPCL_NG!P25+PPCL_Spot!P25+GT_NG!P25+GT_Spot!P25+Bawana_NG!P25+Bawana_RLNG!P25+Bawana_Spot!P25</f>
        <v>84.02388963473912</v>
      </c>
      <c r="D25" s="198">
        <f t="shared" si="0"/>
        <v>-3.8896347391244035E-3</v>
      </c>
      <c r="E25" s="197">
        <f>PPCL_NG!J25+PPCL_Spot!J25+GT_NG!J25+GT_Spot!J25+Bawana_NG!J25+Bawana_RLNG!J25+Bawana_Spot!J25</f>
        <v>48.59</v>
      </c>
      <c r="F25" s="197">
        <f>PPCL_NG!Q25+PPCL_Spot!Q25+GT_NG!Q25+GT_Spot!Q25+Bawana_NG!Q25+Bawana_RLNG!Q25+Bawana_Spot!Q25</f>
        <v>48.592249432896622</v>
      </c>
      <c r="G25" s="198">
        <f t="shared" si="1"/>
        <v>-2.2494328966189414E-3</v>
      </c>
      <c r="H25" s="197">
        <f>PPCL_NG!K25+PPCL_Spot!K25+GT_NG!K25+GT_Spot!K25+Bawana_NG!K25+Bawana_RLNG!K25+Bawana_Spot!K25</f>
        <v>5</v>
      </c>
      <c r="I25" s="197">
        <f>PPCL_NG!R25+PPCL_Spot!R25+GT_NG!R25+GT_Spot!R25+Bawana_NG!R25+Bawana_RLNG!R25+Bawana_Spot!R25</f>
        <v>5.0002314707652413</v>
      </c>
      <c r="J25" s="198">
        <f t="shared" si="2"/>
        <v>-2.3147076524132615E-4</v>
      </c>
      <c r="K25" s="197">
        <f>PPCL_NG!L25+PPCL_Spot!L25+GT_NG!L25+GT_Spot!L25+Bawana_NG!L25+Bawana_RLNG!L25+Bawana_Spot!L25</f>
        <v>19.690000000000001</v>
      </c>
      <c r="L25" s="197">
        <f>PPCL_NG!S25+PPCL_Spot!S25+GT_NG!S25+GT_Spot!S25+Bawana_NG!S25+Bawana_RLNG!S25+Bawana_Spot!S25</f>
        <v>19.690911531873521</v>
      </c>
      <c r="M25" s="198">
        <f t="shared" si="3"/>
        <v>-9.1153187351977749E-4</v>
      </c>
      <c r="N25" s="197">
        <f>PPCL_NG!M25+PPCL_Spot!M25+GT_NG!M25+GT_Spot!M25+Bawana_NG!M25+Bawana_RLNG!M25+Bawana_Spot!M25</f>
        <v>58.71</v>
      </c>
      <c r="O25" s="197">
        <f>PPCL_NG!T25+PPCL_Spot!T25+GT_NG!T25+GT_Spot!T25+Bawana_NG!T25+Bawana_RLNG!T25+Bawana_Spot!T25</f>
        <v>58.712717929725464</v>
      </c>
      <c r="P25" s="198">
        <f t="shared" si="4"/>
        <v>-2.7179297254633639E-3</v>
      </c>
      <c r="Q25" s="198">
        <f t="shared" si="5"/>
        <v>-9.9999999999678124E-3</v>
      </c>
    </row>
    <row r="26" spans="1:17">
      <c r="A26" s="33" t="s">
        <v>68</v>
      </c>
      <c r="B26" s="197">
        <f>PPCL_NG!I26+PPCL_Spot!I26+GT_NG!I26+GT_Spot!I26+Bawana_NG!I26+Bawana_RLNG!I26+Bawana_Spot!I26</f>
        <v>84.02</v>
      </c>
      <c r="C26" s="197">
        <f>PPCL_NG!P26+PPCL_Spot!P26+GT_NG!P26+GT_Spot!P26+Bawana_NG!P26+Bawana_RLNG!P26+Bawana_Spot!P26</f>
        <v>84.02388963473912</v>
      </c>
      <c r="D26" s="198">
        <f t="shared" si="0"/>
        <v>-3.8896347391244035E-3</v>
      </c>
      <c r="E26" s="197">
        <f>PPCL_NG!J26+PPCL_Spot!J26+GT_NG!J26+GT_Spot!J26+Bawana_NG!J26+Bawana_RLNG!J26+Bawana_Spot!J26</f>
        <v>48.59</v>
      </c>
      <c r="F26" s="197">
        <f>PPCL_NG!Q26+PPCL_Spot!Q26+GT_NG!Q26+GT_Spot!Q26+Bawana_NG!Q26+Bawana_RLNG!Q26+Bawana_Spot!Q26</f>
        <v>48.592249432896622</v>
      </c>
      <c r="G26" s="198">
        <f t="shared" si="1"/>
        <v>-2.2494328966189414E-3</v>
      </c>
      <c r="H26" s="197">
        <f>PPCL_NG!K26+PPCL_Spot!K26+GT_NG!K26+GT_Spot!K26+Bawana_NG!K26+Bawana_RLNG!K26+Bawana_Spot!K26</f>
        <v>5</v>
      </c>
      <c r="I26" s="197">
        <f>PPCL_NG!R26+PPCL_Spot!R26+GT_NG!R26+GT_Spot!R26+Bawana_NG!R26+Bawana_RLNG!R26+Bawana_Spot!R26</f>
        <v>5.0002314707652413</v>
      </c>
      <c r="J26" s="198">
        <f t="shared" si="2"/>
        <v>-2.3147076524132615E-4</v>
      </c>
      <c r="K26" s="197">
        <f>PPCL_NG!L26+PPCL_Spot!L26+GT_NG!L26+GT_Spot!L26+Bawana_NG!L26+Bawana_RLNG!L26+Bawana_Spot!L26</f>
        <v>19.690000000000001</v>
      </c>
      <c r="L26" s="197">
        <f>PPCL_NG!S26+PPCL_Spot!S26+GT_NG!S26+GT_Spot!S26+Bawana_NG!S26+Bawana_RLNG!S26+Bawana_Spot!S26</f>
        <v>19.690911531873521</v>
      </c>
      <c r="M26" s="198">
        <f t="shared" si="3"/>
        <v>-9.1153187351977749E-4</v>
      </c>
      <c r="N26" s="197">
        <f>PPCL_NG!M26+PPCL_Spot!M26+GT_NG!M26+GT_Spot!M26+Bawana_NG!M26+Bawana_RLNG!M26+Bawana_Spot!M26</f>
        <v>58.71</v>
      </c>
      <c r="O26" s="197">
        <f>PPCL_NG!T26+PPCL_Spot!T26+GT_NG!T26+GT_Spot!T26+Bawana_NG!T26+Bawana_RLNG!T26+Bawana_Spot!T26</f>
        <v>58.712717929725464</v>
      </c>
      <c r="P26" s="198">
        <f t="shared" si="4"/>
        <v>-2.7179297254633639E-3</v>
      </c>
      <c r="Q26" s="198">
        <f t="shared" si="5"/>
        <v>-9.9999999999678124E-3</v>
      </c>
    </row>
    <row r="27" spans="1:17">
      <c r="A27" s="33" t="s">
        <v>69</v>
      </c>
      <c r="B27" s="197">
        <f>PPCL_NG!I27+PPCL_Spot!I27+GT_NG!I27+GT_Spot!I27+Bawana_NG!I27+Bawana_RLNG!I27+Bawana_Spot!I27</f>
        <v>84.02</v>
      </c>
      <c r="C27" s="197">
        <f>PPCL_NG!P27+PPCL_Spot!P27+GT_NG!P27+GT_Spot!P27+Bawana_NG!P27+Bawana_RLNG!P27+Bawana_Spot!P27</f>
        <v>84.02388963473912</v>
      </c>
      <c r="D27" s="198">
        <f t="shared" si="0"/>
        <v>-3.8896347391244035E-3</v>
      </c>
      <c r="E27" s="197">
        <f>PPCL_NG!J27+PPCL_Spot!J27+GT_NG!J27+GT_Spot!J27+Bawana_NG!J27+Bawana_RLNG!J27+Bawana_Spot!J27</f>
        <v>48.59</v>
      </c>
      <c r="F27" s="197">
        <f>PPCL_NG!Q27+PPCL_Spot!Q27+GT_NG!Q27+GT_Spot!Q27+Bawana_NG!Q27+Bawana_RLNG!Q27+Bawana_Spot!Q27</f>
        <v>48.592249432896622</v>
      </c>
      <c r="G27" s="198">
        <f t="shared" si="1"/>
        <v>-2.2494328966189414E-3</v>
      </c>
      <c r="H27" s="197">
        <f>PPCL_NG!K27+PPCL_Spot!K27+GT_NG!K27+GT_Spot!K27+Bawana_NG!K27+Bawana_RLNG!K27+Bawana_Spot!K27</f>
        <v>5</v>
      </c>
      <c r="I27" s="197">
        <f>PPCL_NG!R27+PPCL_Spot!R27+GT_NG!R27+GT_Spot!R27+Bawana_NG!R27+Bawana_RLNG!R27+Bawana_Spot!R27</f>
        <v>5.0002314707652413</v>
      </c>
      <c r="J27" s="198">
        <f t="shared" si="2"/>
        <v>-2.3147076524132615E-4</v>
      </c>
      <c r="K27" s="197">
        <f>PPCL_NG!L27+PPCL_Spot!L27+GT_NG!L27+GT_Spot!L27+Bawana_NG!L27+Bawana_RLNG!L27+Bawana_Spot!L27</f>
        <v>19.690000000000001</v>
      </c>
      <c r="L27" s="197">
        <f>PPCL_NG!S27+PPCL_Spot!S27+GT_NG!S27+GT_Spot!S27+Bawana_NG!S27+Bawana_RLNG!S27+Bawana_Spot!S27</f>
        <v>19.690911531873521</v>
      </c>
      <c r="M27" s="198">
        <f t="shared" si="3"/>
        <v>-9.1153187351977749E-4</v>
      </c>
      <c r="N27" s="197">
        <f>PPCL_NG!M27+PPCL_Spot!M27+GT_NG!M27+GT_Spot!M27+Bawana_NG!M27+Bawana_RLNG!M27+Bawana_Spot!M27</f>
        <v>58.71</v>
      </c>
      <c r="O27" s="197">
        <f>PPCL_NG!T27+PPCL_Spot!T27+GT_NG!T27+GT_Spot!T27+Bawana_NG!T27+Bawana_RLNG!T27+Bawana_Spot!T27</f>
        <v>58.712717929725464</v>
      </c>
      <c r="P27" s="198">
        <f t="shared" si="4"/>
        <v>-2.7179297254633639E-3</v>
      </c>
      <c r="Q27" s="198">
        <f t="shared" si="5"/>
        <v>-9.9999999999678124E-3</v>
      </c>
    </row>
    <row r="28" spans="1:17">
      <c r="A28" s="33" t="s">
        <v>70</v>
      </c>
      <c r="B28" s="197">
        <f>PPCL_NG!I28+PPCL_Spot!I28+GT_NG!I28+GT_Spot!I28+Bawana_NG!I28+Bawana_RLNG!I28+Bawana_Spot!I28</f>
        <v>84.02</v>
      </c>
      <c r="C28" s="197">
        <f>PPCL_NG!P28+PPCL_Spot!P28+GT_NG!P28+GT_Spot!P28+Bawana_NG!P28+Bawana_RLNG!P28+Bawana_Spot!P28</f>
        <v>84.02388963473912</v>
      </c>
      <c r="D28" s="198">
        <f t="shared" si="0"/>
        <v>-3.8896347391244035E-3</v>
      </c>
      <c r="E28" s="197">
        <f>PPCL_NG!J28+PPCL_Spot!J28+GT_NG!J28+GT_Spot!J28+Bawana_NG!J28+Bawana_RLNG!J28+Bawana_Spot!J28</f>
        <v>48.59</v>
      </c>
      <c r="F28" s="197">
        <f>PPCL_NG!Q28+PPCL_Spot!Q28+GT_NG!Q28+GT_Spot!Q28+Bawana_NG!Q28+Bawana_RLNG!Q28+Bawana_Spot!Q28</f>
        <v>48.592249432896622</v>
      </c>
      <c r="G28" s="198">
        <f t="shared" si="1"/>
        <v>-2.2494328966189414E-3</v>
      </c>
      <c r="H28" s="197">
        <f>PPCL_NG!K28+PPCL_Spot!K28+GT_NG!K28+GT_Spot!K28+Bawana_NG!K28+Bawana_RLNG!K28+Bawana_Spot!K28</f>
        <v>5</v>
      </c>
      <c r="I28" s="197">
        <f>PPCL_NG!R28+PPCL_Spot!R28+GT_NG!R28+GT_Spot!R28+Bawana_NG!R28+Bawana_RLNG!R28+Bawana_Spot!R28</f>
        <v>5.0002314707652413</v>
      </c>
      <c r="J28" s="198">
        <f t="shared" si="2"/>
        <v>-2.3147076524132615E-4</v>
      </c>
      <c r="K28" s="197">
        <f>PPCL_NG!L28+PPCL_Spot!L28+GT_NG!L28+GT_Spot!L28+Bawana_NG!L28+Bawana_RLNG!L28+Bawana_Spot!L28</f>
        <v>19.690000000000001</v>
      </c>
      <c r="L28" s="197">
        <f>PPCL_NG!S28+PPCL_Spot!S28+GT_NG!S28+GT_Spot!S28+Bawana_NG!S28+Bawana_RLNG!S28+Bawana_Spot!S28</f>
        <v>19.690911531873521</v>
      </c>
      <c r="M28" s="198">
        <f t="shared" si="3"/>
        <v>-9.1153187351977749E-4</v>
      </c>
      <c r="N28" s="197">
        <f>PPCL_NG!M28+PPCL_Spot!M28+GT_NG!M28+GT_Spot!M28+Bawana_NG!M28+Bawana_RLNG!M28+Bawana_Spot!M28</f>
        <v>58.71</v>
      </c>
      <c r="O28" s="197">
        <f>PPCL_NG!T28+PPCL_Spot!T28+GT_NG!T28+GT_Spot!T28+Bawana_NG!T28+Bawana_RLNG!T28+Bawana_Spot!T28</f>
        <v>58.712717929725464</v>
      </c>
      <c r="P28" s="198">
        <f t="shared" si="4"/>
        <v>-2.7179297254633639E-3</v>
      </c>
      <c r="Q28" s="198">
        <f t="shared" si="5"/>
        <v>-9.9999999999678124E-3</v>
      </c>
    </row>
    <row r="29" spans="1:17">
      <c r="A29" s="33" t="s">
        <v>71</v>
      </c>
      <c r="B29" s="197">
        <f>PPCL_NG!I29+PPCL_Spot!I29+GT_NG!I29+GT_Spot!I29+Bawana_NG!I29+Bawana_RLNG!I29+Bawana_Spot!I29</f>
        <v>84.02</v>
      </c>
      <c r="C29" s="197">
        <f>PPCL_NG!P29+PPCL_Spot!P29+GT_NG!P29+GT_Spot!P29+Bawana_NG!P29+Bawana_RLNG!P29+Bawana_Spot!P29</f>
        <v>84.02388963473912</v>
      </c>
      <c r="D29" s="198">
        <f t="shared" si="0"/>
        <v>-3.8896347391244035E-3</v>
      </c>
      <c r="E29" s="197">
        <f>PPCL_NG!J29+PPCL_Spot!J29+GT_NG!J29+GT_Spot!J29+Bawana_NG!J29+Bawana_RLNG!J29+Bawana_Spot!J29</f>
        <v>48.59</v>
      </c>
      <c r="F29" s="197">
        <f>PPCL_NG!Q29+PPCL_Spot!Q29+GT_NG!Q29+GT_Spot!Q29+Bawana_NG!Q29+Bawana_RLNG!Q29+Bawana_Spot!Q29</f>
        <v>48.592249432896622</v>
      </c>
      <c r="G29" s="198">
        <f t="shared" si="1"/>
        <v>-2.2494328966189414E-3</v>
      </c>
      <c r="H29" s="197">
        <f>PPCL_NG!K29+PPCL_Spot!K29+GT_NG!K29+GT_Spot!K29+Bawana_NG!K29+Bawana_RLNG!K29+Bawana_Spot!K29</f>
        <v>5</v>
      </c>
      <c r="I29" s="197">
        <f>PPCL_NG!R29+PPCL_Spot!R29+GT_NG!R29+GT_Spot!R29+Bawana_NG!R29+Bawana_RLNG!R29+Bawana_Spot!R29</f>
        <v>5.0002314707652413</v>
      </c>
      <c r="J29" s="198">
        <f t="shared" si="2"/>
        <v>-2.3147076524132615E-4</v>
      </c>
      <c r="K29" s="197">
        <f>PPCL_NG!L29+PPCL_Spot!L29+GT_NG!L29+GT_Spot!L29+Bawana_NG!L29+Bawana_RLNG!L29+Bawana_Spot!L29</f>
        <v>19.690000000000001</v>
      </c>
      <c r="L29" s="197">
        <f>PPCL_NG!S29+PPCL_Spot!S29+GT_NG!S29+GT_Spot!S29+Bawana_NG!S29+Bawana_RLNG!S29+Bawana_Spot!S29</f>
        <v>19.690911531873521</v>
      </c>
      <c r="M29" s="198">
        <f t="shared" si="3"/>
        <v>-9.1153187351977749E-4</v>
      </c>
      <c r="N29" s="197">
        <f>PPCL_NG!M29+PPCL_Spot!M29+GT_NG!M29+GT_Spot!M29+Bawana_NG!M29+Bawana_RLNG!M29+Bawana_Spot!M29</f>
        <v>58.71</v>
      </c>
      <c r="O29" s="197">
        <f>PPCL_NG!T29+PPCL_Spot!T29+GT_NG!T29+GT_Spot!T29+Bawana_NG!T29+Bawana_RLNG!T29+Bawana_Spot!T29</f>
        <v>58.712717929725464</v>
      </c>
      <c r="P29" s="198">
        <f t="shared" si="4"/>
        <v>-2.7179297254633639E-3</v>
      </c>
      <c r="Q29" s="198">
        <f t="shared" si="5"/>
        <v>-9.9999999999678124E-3</v>
      </c>
    </row>
    <row r="30" spans="1:17">
      <c r="A30" s="33" t="s">
        <v>72</v>
      </c>
      <c r="B30" s="197">
        <f>PPCL_NG!I30+PPCL_Spot!I30+GT_NG!I30+GT_Spot!I30+Bawana_NG!I30+Bawana_RLNG!I30+Bawana_Spot!I30</f>
        <v>84.02</v>
      </c>
      <c r="C30" s="197">
        <f>PPCL_NG!P30+PPCL_Spot!P30+GT_NG!P30+GT_Spot!P30+Bawana_NG!P30+Bawana_RLNG!P30+Bawana_Spot!P30</f>
        <v>84.02388963473912</v>
      </c>
      <c r="D30" s="198">
        <f t="shared" si="0"/>
        <v>-3.8896347391244035E-3</v>
      </c>
      <c r="E30" s="197">
        <f>PPCL_NG!J30+PPCL_Spot!J30+GT_NG!J30+GT_Spot!J30+Bawana_NG!J30+Bawana_RLNG!J30+Bawana_Spot!J30</f>
        <v>48.59</v>
      </c>
      <c r="F30" s="197">
        <f>PPCL_NG!Q30+PPCL_Spot!Q30+GT_NG!Q30+GT_Spot!Q30+Bawana_NG!Q30+Bawana_RLNG!Q30+Bawana_Spot!Q30</f>
        <v>48.592249432896622</v>
      </c>
      <c r="G30" s="198">
        <f t="shared" si="1"/>
        <v>-2.2494328966189414E-3</v>
      </c>
      <c r="H30" s="197">
        <f>PPCL_NG!K30+PPCL_Spot!K30+GT_NG!K30+GT_Spot!K30+Bawana_NG!K30+Bawana_RLNG!K30+Bawana_Spot!K30</f>
        <v>5</v>
      </c>
      <c r="I30" s="197">
        <f>PPCL_NG!R30+PPCL_Spot!R30+GT_NG!R30+GT_Spot!R30+Bawana_NG!R30+Bawana_RLNG!R30+Bawana_Spot!R30</f>
        <v>5.0002314707652413</v>
      </c>
      <c r="J30" s="198">
        <f t="shared" si="2"/>
        <v>-2.3147076524132615E-4</v>
      </c>
      <c r="K30" s="197">
        <f>PPCL_NG!L30+PPCL_Spot!L30+GT_NG!L30+GT_Spot!L30+Bawana_NG!L30+Bawana_RLNG!L30+Bawana_Spot!L30</f>
        <v>19.690000000000001</v>
      </c>
      <c r="L30" s="197">
        <f>PPCL_NG!S30+PPCL_Spot!S30+GT_NG!S30+GT_Spot!S30+Bawana_NG!S30+Bawana_RLNG!S30+Bawana_Spot!S30</f>
        <v>19.690911531873521</v>
      </c>
      <c r="M30" s="198">
        <f t="shared" si="3"/>
        <v>-9.1153187351977749E-4</v>
      </c>
      <c r="N30" s="197">
        <f>PPCL_NG!M30+PPCL_Spot!M30+GT_NG!M30+GT_Spot!M30+Bawana_NG!M30+Bawana_RLNG!M30+Bawana_Spot!M30</f>
        <v>58.71</v>
      </c>
      <c r="O30" s="197">
        <f>PPCL_NG!T30+PPCL_Spot!T30+GT_NG!T30+GT_Spot!T30+Bawana_NG!T30+Bawana_RLNG!T30+Bawana_Spot!T30</f>
        <v>58.712717929725464</v>
      </c>
      <c r="P30" s="198">
        <f t="shared" si="4"/>
        <v>-2.7179297254633639E-3</v>
      </c>
      <c r="Q30" s="198">
        <f t="shared" si="5"/>
        <v>-9.9999999999678124E-3</v>
      </c>
    </row>
    <row r="31" spans="1:17">
      <c r="A31" s="33" t="s">
        <v>73</v>
      </c>
      <c r="B31" s="197">
        <f>PPCL_NG!I31+PPCL_Spot!I31+GT_NG!I31+GT_Spot!I31+Bawana_NG!I31+Bawana_RLNG!I31+Bawana_Spot!I31</f>
        <v>84.02</v>
      </c>
      <c r="C31" s="197">
        <f>PPCL_NG!P31+PPCL_Spot!P31+GT_NG!P31+GT_Spot!P31+Bawana_NG!P31+Bawana_RLNG!P31+Bawana_Spot!P31</f>
        <v>84.02388963473912</v>
      </c>
      <c r="D31" s="198">
        <f t="shared" si="0"/>
        <v>-3.8896347391244035E-3</v>
      </c>
      <c r="E31" s="197">
        <f>PPCL_NG!J31+PPCL_Spot!J31+GT_NG!J31+GT_Spot!J31+Bawana_NG!J31+Bawana_RLNG!J31+Bawana_Spot!J31</f>
        <v>48.59</v>
      </c>
      <c r="F31" s="197">
        <f>PPCL_NG!Q31+PPCL_Spot!Q31+GT_NG!Q31+GT_Spot!Q31+Bawana_NG!Q31+Bawana_RLNG!Q31+Bawana_Spot!Q31</f>
        <v>48.592249432896622</v>
      </c>
      <c r="G31" s="198">
        <f t="shared" si="1"/>
        <v>-2.2494328966189414E-3</v>
      </c>
      <c r="H31" s="197">
        <f>PPCL_NG!K31+PPCL_Spot!K31+GT_NG!K31+GT_Spot!K31+Bawana_NG!K31+Bawana_RLNG!K31+Bawana_Spot!K31</f>
        <v>5</v>
      </c>
      <c r="I31" s="197">
        <f>PPCL_NG!R31+PPCL_Spot!R31+GT_NG!R31+GT_Spot!R31+Bawana_NG!R31+Bawana_RLNG!R31+Bawana_Spot!R31</f>
        <v>5.0002314707652413</v>
      </c>
      <c r="J31" s="198">
        <f t="shared" si="2"/>
        <v>-2.3147076524132615E-4</v>
      </c>
      <c r="K31" s="197">
        <f>PPCL_NG!L31+PPCL_Spot!L31+GT_NG!L31+GT_Spot!L31+Bawana_NG!L31+Bawana_RLNG!L31+Bawana_Spot!L31</f>
        <v>19.690000000000001</v>
      </c>
      <c r="L31" s="197">
        <f>PPCL_NG!S31+PPCL_Spot!S31+GT_NG!S31+GT_Spot!S31+Bawana_NG!S31+Bawana_RLNG!S31+Bawana_Spot!S31</f>
        <v>19.690911531873521</v>
      </c>
      <c r="M31" s="198">
        <f t="shared" si="3"/>
        <v>-9.1153187351977749E-4</v>
      </c>
      <c r="N31" s="197">
        <f>PPCL_NG!M31+PPCL_Spot!M31+GT_NG!M31+GT_Spot!M31+Bawana_NG!M31+Bawana_RLNG!M31+Bawana_Spot!M31</f>
        <v>58.71</v>
      </c>
      <c r="O31" s="197">
        <f>PPCL_NG!T31+PPCL_Spot!T31+GT_NG!T31+GT_Spot!T31+Bawana_NG!T31+Bawana_RLNG!T31+Bawana_Spot!T31</f>
        <v>58.712717929725464</v>
      </c>
      <c r="P31" s="198">
        <f t="shared" si="4"/>
        <v>-2.7179297254633639E-3</v>
      </c>
      <c r="Q31" s="198">
        <f t="shared" si="5"/>
        <v>-9.9999999999678124E-3</v>
      </c>
    </row>
    <row r="32" spans="1:17">
      <c r="A32" s="33" t="s">
        <v>74</v>
      </c>
      <c r="B32" s="197">
        <f>PPCL_NG!I32+PPCL_Spot!I32+GT_NG!I32+GT_Spot!I32+Bawana_NG!I32+Bawana_RLNG!I32+Bawana_Spot!I32</f>
        <v>84.02</v>
      </c>
      <c r="C32" s="197">
        <f>PPCL_NG!P32+PPCL_Spot!P32+GT_NG!P32+GT_Spot!P32+Bawana_NG!P32+Bawana_RLNG!P32+Bawana_Spot!P32</f>
        <v>84.02388963473912</v>
      </c>
      <c r="D32" s="198">
        <f t="shared" si="0"/>
        <v>-3.8896347391244035E-3</v>
      </c>
      <c r="E32" s="197">
        <f>PPCL_NG!J32+PPCL_Spot!J32+GT_NG!J32+GT_Spot!J32+Bawana_NG!J32+Bawana_RLNG!J32+Bawana_Spot!J32</f>
        <v>48.59</v>
      </c>
      <c r="F32" s="197">
        <f>PPCL_NG!Q32+PPCL_Spot!Q32+GT_NG!Q32+GT_Spot!Q32+Bawana_NG!Q32+Bawana_RLNG!Q32+Bawana_Spot!Q32</f>
        <v>48.592249432896622</v>
      </c>
      <c r="G32" s="198">
        <f t="shared" si="1"/>
        <v>-2.2494328966189414E-3</v>
      </c>
      <c r="H32" s="197">
        <f>PPCL_NG!K32+PPCL_Spot!K32+GT_NG!K32+GT_Spot!K32+Bawana_NG!K32+Bawana_RLNG!K32+Bawana_Spot!K32</f>
        <v>5</v>
      </c>
      <c r="I32" s="197">
        <f>PPCL_NG!R32+PPCL_Spot!R32+GT_NG!R32+GT_Spot!R32+Bawana_NG!R32+Bawana_RLNG!R32+Bawana_Spot!R32</f>
        <v>5.0002314707652413</v>
      </c>
      <c r="J32" s="198">
        <f t="shared" si="2"/>
        <v>-2.3147076524132615E-4</v>
      </c>
      <c r="K32" s="197">
        <f>PPCL_NG!L32+PPCL_Spot!L32+GT_NG!L32+GT_Spot!L32+Bawana_NG!L32+Bawana_RLNG!L32+Bawana_Spot!L32</f>
        <v>19.690000000000001</v>
      </c>
      <c r="L32" s="197">
        <f>PPCL_NG!S32+PPCL_Spot!S32+GT_NG!S32+GT_Spot!S32+Bawana_NG!S32+Bawana_RLNG!S32+Bawana_Spot!S32</f>
        <v>19.690911531873521</v>
      </c>
      <c r="M32" s="198">
        <f t="shared" si="3"/>
        <v>-9.1153187351977749E-4</v>
      </c>
      <c r="N32" s="197">
        <f>PPCL_NG!M32+PPCL_Spot!M32+GT_NG!M32+GT_Spot!M32+Bawana_NG!M32+Bawana_RLNG!M32+Bawana_Spot!M32</f>
        <v>58.71</v>
      </c>
      <c r="O32" s="197">
        <f>PPCL_NG!T32+PPCL_Spot!T32+GT_NG!T32+GT_Spot!T32+Bawana_NG!T32+Bawana_RLNG!T32+Bawana_Spot!T32</f>
        <v>58.712717929725464</v>
      </c>
      <c r="P32" s="198">
        <f t="shared" si="4"/>
        <v>-2.7179297254633639E-3</v>
      </c>
      <c r="Q32" s="198">
        <f t="shared" si="5"/>
        <v>-9.9999999999678124E-3</v>
      </c>
    </row>
    <row r="33" spans="1:17">
      <c r="A33" s="33" t="s">
        <v>75</v>
      </c>
      <c r="B33" s="197">
        <f>PPCL_NG!I33+PPCL_Spot!I33+GT_NG!I33+GT_Spot!I33+Bawana_NG!I33+Bawana_RLNG!I33+Bawana_Spot!I33</f>
        <v>84.02</v>
      </c>
      <c r="C33" s="197">
        <f>PPCL_NG!P33+PPCL_Spot!P33+GT_NG!P33+GT_Spot!P33+Bawana_NG!P33+Bawana_RLNG!P33+Bawana_Spot!P33</f>
        <v>84.02388963473912</v>
      </c>
      <c r="D33" s="198">
        <f t="shared" si="0"/>
        <v>-3.8896347391244035E-3</v>
      </c>
      <c r="E33" s="197">
        <f>PPCL_NG!J33+PPCL_Spot!J33+GT_NG!J33+GT_Spot!J33+Bawana_NG!J33+Bawana_RLNG!J33+Bawana_Spot!J33</f>
        <v>48.59</v>
      </c>
      <c r="F33" s="197">
        <f>PPCL_NG!Q33+PPCL_Spot!Q33+GT_NG!Q33+GT_Spot!Q33+Bawana_NG!Q33+Bawana_RLNG!Q33+Bawana_Spot!Q33</f>
        <v>48.592249432896622</v>
      </c>
      <c r="G33" s="198">
        <f t="shared" si="1"/>
        <v>-2.2494328966189414E-3</v>
      </c>
      <c r="H33" s="197">
        <f>PPCL_NG!K33+PPCL_Spot!K33+GT_NG!K33+GT_Spot!K33+Bawana_NG!K33+Bawana_RLNG!K33+Bawana_Spot!K33</f>
        <v>5</v>
      </c>
      <c r="I33" s="197">
        <f>PPCL_NG!R33+PPCL_Spot!R33+GT_NG!R33+GT_Spot!R33+Bawana_NG!R33+Bawana_RLNG!R33+Bawana_Spot!R33</f>
        <v>5.0002314707652413</v>
      </c>
      <c r="J33" s="198">
        <f t="shared" si="2"/>
        <v>-2.3147076524132615E-4</v>
      </c>
      <c r="K33" s="197">
        <f>PPCL_NG!L33+PPCL_Spot!L33+GT_NG!L33+GT_Spot!L33+Bawana_NG!L33+Bawana_RLNG!L33+Bawana_Spot!L33</f>
        <v>19.690000000000001</v>
      </c>
      <c r="L33" s="197">
        <f>PPCL_NG!S33+PPCL_Spot!S33+GT_NG!S33+GT_Spot!S33+Bawana_NG!S33+Bawana_RLNG!S33+Bawana_Spot!S33</f>
        <v>19.690911531873521</v>
      </c>
      <c r="M33" s="198">
        <f t="shared" si="3"/>
        <v>-9.1153187351977749E-4</v>
      </c>
      <c r="N33" s="197">
        <f>PPCL_NG!M33+PPCL_Spot!M33+GT_NG!M33+GT_Spot!M33+Bawana_NG!M33+Bawana_RLNG!M33+Bawana_Spot!M33</f>
        <v>58.71</v>
      </c>
      <c r="O33" s="197">
        <f>PPCL_NG!T33+PPCL_Spot!T33+GT_NG!T33+GT_Spot!T33+Bawana_NG!T33+Bawana_RLNG!T33+Bawana_Spot!T33</f>
        <v>58.712717929725464</v>
      </c>
      <c r="P33" s="198">
        <f t="shared" si="4"/>
        <v>-2.7179297254633639E-3</v>
      </c>
      <c r="Q33" s="198">
        <f t="shared" si="5"/>
        <v>-9.9999999999678124E-3</v>
      </c>
    </row>
    <row r="34" spans="1:17">
      <c r="A34" s="33" t="s">
        <v>76</v>
      </c>
      <c r="B34" s="197">
        <f>PPCL_NG!I34+PPCL_Spot!I34+GT_NG!I34+GT_Spot!I34+Bawana_NG!I34+Bawana_RLNG!I34+Bawana_Spot!I34</f>
        <v>84.02</v>
      </c>
      <c r="C34" s="197">
        <f>PPCL_NG!P34+PPCL_Spot!P34+GT_NG!P34+GT_Spot!P34+Bawana_NG!P34+Bawana_RLNG!P34+Bawana_Spot!P34</f>
        <v>84.02388963473912</v>
      </c>
      <c r="D34" s="198">
        <f t="shared" si="0"/>
        <v>-3.8896347391244035E-3</v>
      </c>
      <c r="E34" s="197">
        <f>PPCL_NG!J34+PPCL_Spot!J34+GT_NG!J34+GT_Spot!J34+Bawana_NG!J34+Bawana_RLNG!J34+Bawana_Spot!J34</f>
        <v>48.59</v>
      </c>
      <c r="F34" s="197">
        <f>PPCL_NG!Q34+PPCL_Spot!Q34+GT_NG!Q34+GT_Spot!Q34+Bawana_NG!Q34+Bawana_RLNG!Q34+Bawana_Spot!Q34</f>
        <v>48.592249432896622</v>
      </c>
      <c r="G34" s="198">
        <f t="shared" si="1"/>
        <v>-2.2494328966189414E-3</v>
      </c>
      <c r="H34" s="197">
        <f>PPCL_NG!K34+PPCL_Spot!K34+GT_NG!K34+GT_Spot!K34+Bawana_NG!K34+Bawana_RLNG!K34+Bawana_Spot!K34</f>
        <v>5</v>
      </c>
      <c r="I34" s="197">
        <f>PPCL_NG!R34+PPCL_Spot!R34+GT_NG!R34+GT_Spot!R34+Bawana_NG!R34+Bawana_RLNG!R34+Bawana_Spot!R34</f>
        <v>5.0002314707652413</v>
      </c>
      <c r="J34" s="198">
        <f t="shared" si="2"/>
        <v>-2.3147076524132615E-4</v>
      </c>
      <c r="K34" s="197">
        <f>PPCL_NG!L34+PPCL_Spot!L34+GT_NG!L34+GT_Spot!L34+Bawana_NG!L34+Bawana_RLNG!L34+Bawana_Spot!L34</f>
        <v>19.690000000000001</v>
      </c>
      <c r="L34" s="197">
        <f>PPCL_NG!S34+PPCL_Spot!S34+GT_NG!S34+GT_Spot!S34+Bawana_NG!S34+Bawana_RLNG!S34+Bawana_Spot!S34</f>
        <v>19.690911531873521</v>
      </c>
      <c r="M34" s="198">
        <f t="shared" si="3"/>
        <v>-9.1153187351977749E-4</v>
      </c>
      <c r="N34" s="197">
        <f>PPCL_NG!M34+PPCL_Spot!M34+GT_NG!M34+GT_Spot!M34+Bawana_NG!M34+Bawana_RLNG!M34+Bawana_Spot!M34</f>
        <v>58.71</v>
      </c>
      <c r="O34" s="197">
        <f>PPCL_NG!T34+PPCL_Spot!T34+GT_NG!T34+GT_Spot!T34+Bawana_NG!T34+Bawana_RLNG!T34+Bawana_Spot!T34</f>
        <v>58.712717929725464</v>
      </c>
      <c r="P34" s="198">
        <f t="shared" si="4"/>
        <v>-2.7179297254633639E-3</v>
      </c>
      <c r="Q34" s="198">
        <f t="shared" si="5"/>
        <v>-9.9999999999678124E-3</v>
      </c>
    </row>
    <row r="35" spans="1:17">
      <c r="A35" s="33" t="s">
        <v>77</v>
      </c>
      <c r="B35" s="197">
        <f>PPCL_NG!I35+PPCL_Spot!I35+GT_NG!I35+GT_Spot!I35+Bawana_NG!I35+Bawana_RLNG!I35+Bawana_Spot!I35</f>
        <v>84.02</v>
      </c>
      <c r="C35" s="197">
        <f>PPCL_NG!P35+PPCL_Spot!P35+GT_NG!P35+GT_Spot!P35+Bawana_NG!P35+Bawana_RLNG!P35+Bawana_Spot!P35</f>
        <v>84.02388963473912</v>
      </c>
      <c r="D35" s="198">
        <f t="shared" si="0"/>
        <v>-3.8896347391244035E-3</v>
      </c>
      <c r="E35" s="197">
        <f>PPCL_NG!J35+PPCL_Spot!J35+GT_NG!J35+GT_Spot!J35+Bawana_NG!J35+Bawana_RLNG!J35+Bawana_Spot!J35</f>
        <v>48.59</v>
      </c>
      <c r="F35" s="197">
        <f>PPCL_NG!Q35+PPCL_Spot!Q35+GT_NG!Q35+GT_Spot!Q35+Bawana_NG!Q35+Bawana_RLNG!Q35+Bawana_Spot!Q35</f>
        <v>48.592249432896622</v>
      </c>
      <c r="G35" s="198">
        <f t="shared" si="1"/>
        <v>-2.2494328966189414E-3</v>
      </c>
      <c r="H35" s="197">
        <f>PPCL_NG!K35+PPCL_Spot!K35+GT_NG!K35+GT_Spot!K35+Bawana_NG!K35+Bawana_RLNG!K35+Bawana_Spot!K35</f>
        <v>5</v>
      </c>
      <c r="I35" s="197">
        <f>PPCL_NG!R35+PPCL_Spot!R35+GT_NG!R35+GT_Spot!R35+Bawana_NG!R35+Bawana_RLNG!R35+Bawana_Spot!R35</f>
        <v>5.0002314707652413</v>
      </c>
      <c r="J35" s="198">
        <f t="shared" si="2"/>
        <v>-2.3147076524132615E-4</v>
      </c>
      <c r="K35" s="197">
        <f>PPCL_NG!L35+PPCL_Spot!L35+GT_NG!L35+GT_Spot!L35+Bawana_NG!L35+Bawana_RLNG!L35+Bawana_Spot!L35</f>
        <v>19.690000000000001</v>
      </c>
      <c r="L35" s="197">
        <f>PPCL_NG!S35+PPCL_Spot!S35+GT_NG!S35+GT_Spot!S35+Bawana_NG!S35+Bawana_RLNG!S35+Bawana_Spot!S35</f>
        <v>19.690911531873521</v>
      </c>
      <c r="M35" s="198">
        <f t="shared" si="3"/>
        <v>-9.1153187351977749E-4</v>
      </c>
      <c r="N35" s="197">
        <f>PPCL_NG!M35+PPCL_Spot!M35+GT_NG!M35+GT_Spot!M35+Bawana_NG!M35+Bawana_RLNG!M35+Bawana_Spot!M35</f>
        <v>58.71</v>
      </c>
      <c r="O35" s="197">
        <f>PPCL_NG!T35+PPCL_Spot!T35+GT_NG!T35+GT_Spot!T35+Bawana_NG!T35+Bawana_RLNG!T35+Bawana_Spot!T35</f>
        <v>58.712717929725464</v>
      </c>
      <c r="P35" s="198">
        <f t="shared" si="4"/>
        <v>-2.7179297254633639E-3</v>
      </c>
      <c r="Q35" s="198">
        <f t="shared" si="5"/>
        <v>-9.9999999999678124E-3</v>
      </c>
    </row>
    <row r="36" spans="1:17">
      <c r="A36" s="33" t="s">
        <v>78</v>
      </c>
      <c r="B36" s="197">
        <f>PPCL_NG!I36+PPCL_Spot!I36+GT_NG!I36+GT_Spot!I36+Bawana_NG!I36+Bawana_RLNG!I36+Bawana_Spot!I36</f>
        <v>84.02</v>
      </c>
      <c r="C36" s="197">
        <f>PPCL_NG!P36+PPCL_Spot!P36+GT_NG!P36+GT_Spot!P36+Bawana_NG!P36+Bawana_RLNG!P36+Bawana_Spot!P36</f>
        <v>84.02388963473912</v>
      </c>
      <c r="D36" s="198">
        <f t="shared" si="0"/>
        <v>-3.8896347391244035E-3</v>
      </c>
      <c r="E36" s="197">
        <f>PPCL_NG!J36+PPCL_Spot!J36+GT_NG!J36+GT_Spot!J36+Bawana_NG!J36+Bawana_RLNG!J36+Bawana_Spot!J36</f>
        <v>48.59</v>
      </c>
      <c r="F36" s="197">
        <f>PPCL_NG!Q36+PPCL_Spot!Q36+GT_NG!Q36+GT_Spot!Q36+Bawana_NG!Q36+Bawana_RLNG!Q36+Bawana_Spot!Q36</f>
        <v>48.592249432896622</v>
      </c>
      <c r="G36" s="198">
        <f t="shared" si="1"/>
        <v>-2.2494328966189414E-3</v>
      </c>
      <c r="H36" s="197">
        <f>PPCL_NG!K36+PPCL_Spot!K36+GT_NG!K36+GT_Spot!K36+Bawana_NG!K36+Bawana_RLNG!K36+Bawana_Spot!K36</f>
        <v>5</v>
      </c>
      <c r="I36" s="197">
        <f>PPCL_NG!R36+PPCL_Spot!R36+GT_NG!R36+GT_Spot!R36+Bawana_NG!R36+Bawana_RLNG!R36+Bawana_Spot!R36</f>
        <v>5.0002314707652413</v>
      </c>
      <c r="J36" s="198">
        <f t="shared" si="2"/>
        <v>-2.3147076524132615E-4</v>
      </c>
      <c r="K36" s="197">
        <f>PPCL_NG!L36+PPCL_Spot!L36+GT_NG!L36+GT_Spot!L36+Bawana_NG!L36+Bawana_RLNG!L36+Bawana_Spot!L36</f>
        <v>19.690000000000001</v>
      </c>
      <c r="L36" s="197">
        <f>PPCL_NG!S36+PPCL_Spot!S36+GT_NG!S36+GT_Spot!S36+Bawana_NG!S36+Bawana_RLNG!S36+Bawana_Spot!S36</f>
        <v>19.690911531873521</v>
      </c>
      <c r="M36" s="198">
        <f t="shared" si="3"/>
        <v>-9.1153187351977749E-4</v>
      </c>
      <c r="N36" s="197">
        <f>PPCL_NG!M36+PPCL_Spot!M36+GT_NG!M36+GT_Spot!M36+Bawana_NG!M36+Bawana_RLNG!M36+Bawana_Spot!M36</f>
        <v>58.71</v>
      </c>
      <c r="O36" s="197">
        <f>PPCL_NG!T36+PPCL_Spot!T36+GT_NG!T36+GT_Spot!T36+Bawana_NG!T36+Bawana_RLNG!T36+Bawana_Spot!T36</f>
        <v>58.712717929725464</v>
      </c>
      <c r="P36" s="198">
        <f t="shared" si="4"/>
        <v>-2.7179297254633639E-3</v>
      </c>
      <c r="Q36" s="198">
        <f t="shared" si="5"/>
        <v>-9.9999999999678124E-3</v>
      </c>
    </row>
    <row r="37" spans="1:17">
      <c r="A37" s="33" t="s">
        <v>79</v>
      </c>
      <c r="B37" s="197">
        <f>PPCL_NG!I37+PPCL_Spot!I37+GT_NG!I37+GT_Spot!I37+Bawana_NG!I37+Bawana_RLNG!I37+Bawana_Spot!I37</f>
        <v>84.02</v>
      </c>
      <c r="C37" s="197">
        <f>PPCL_NG!P37+PPCL_Spot!P37+GT_NG!P37+GT_Spot!P37+Bawana_NG!P37+Bawana_RLNG!P37+Bawana_Spot!P37</f>
        <v>84.02388963473912</v>
      </c>
      <c r="D37" s="198">
        <f t="shared" si="0"/>
        <v>-3.8896347391244035E-3</v>
      </c>
      <c r="E37" s="197">
        <f>PPCL_NG!J37+PPCL_Spot!J37+GT_NG!J37+GT_Spot!J37+Bawana_NG!J37+Bawana_RLNG!J37+Bawana_Spot!J37</f>
        <v>48.59</v>
      </c>
      <c r="F37" s="197">
        <f>PPCL_NG!Q37+PPCL_Spot!Q37+GT_NG!Q37+GT_Spot!Q37+Bawana_NG!Q37+Bawana_RLNG!Q37+Bawana_Spot!Q37</f>
        <v>48.592249432896622</v>
      </c>
      <c r="G37" s="198">
        <f t="shared" si="1"/>
        <v>-2.2494328966189414E-3</v>
      </c>
      <c r="H37" s="197">
        <f>PPCL_NG!K37+PPCL_Spot!K37+GT_NG!K37+GT_Spot!K37+Bawana_NG!K37+Bawana_RLNG!K37+Bawana_Spot!K37</f>
        <v>5</v>
      </c>
      <c r="I37" s="197">
        <f>PPCL_NG!R37+PPCL_Spot!R37+GT_NG!R37+GT_Spot!R37+Bawana_NG!R37+Bawana_RLNG!R37+Bawana_Spot!R37</f>
        <v>5.0002314707652413</v>
      </c>
      <c r="J37" s="198">
        <f t="shared" si="2"/>
        <v>-2.3147076524132615E-4</v>
      </c>
      <c r="K37" s="197">
        <f>PPCL_NG!L37+PPCL_Spot!L37+GT_NG!L37+GT_Spot!L37+Bawana_NG!L37+Bawana_RLNG!L37+Bawana_Spot!L37</f>
        <v>19.690000000000001</v>
      </c>
      <c r="L37" s="197">
        <f>PPCL_NG!S37+PPCL_Spot!S37+GT_NG!S37+GT_Spot!S37+Bawana_NG!S37+Bawana_RLNG!S37+Bawana_Spot!S37</f>
        <v>19.690911531873521</v>
      </c>
      <c r="M37" s="198">
        <f t="shared" si="3"/>
        <v>-9.1153187351977749E-4</v>
      </c>
      <c r="N37" s="197">
        <f>PPCL_NG!M37+PPCL_Spot!M37+GT_NG!M37+GT_Spot!M37+Bawana_NG!M37+Bawana_RLNG!M37+Bawana_Spot!M37</f>
        <v>58.71</v>
      </c>
      <c r="O37" s="197">
        <f>PPCL_NG!T37+PPCL_Spot!T37+GT_NG!T37+GT_Spot!T37+Bawana_NG!T37+Bawana_RLNG!T37+Bawana_Spot!T37</f>
        <v>58.712717929725464</v>
      </c>
      <c r="P37" s="198">
        <f t="shared" si="4"/>
        <v>-2.7179297254633639E-3</v>
      </c>
      <c r="Q37" s="198">
        <f t="shared" si="5"/>
        <v>-9.9999999999678124E-3</v>
      </c>
    </row>
    <row r="38" spans="1:17">
      <c r="A38" s="33" t="s">
        <v>80</v>
      </c>
      <c r="B38" s="197">
        <f>PPCL_NG!I38+PPCL_Spot!I38+GT_NG!I38+GT_Spot!I38+Bawana_NG!I38+Bawana_RLNG!I38+Bawana_Spot!I38</f>
        <v>84.02</v>
      </c>
      <c r="C38" s="197">
        <f>PPCL_NG!P38+PPCL_Spot!P38+GT_NG!P38+GT_Spot!P38+Bawana_NG!P38+Bawana_RLNG!P38+Bawana_Spot!P38</f>
        <v>84.02388963473912</v>
      </c>
      <c r="D38" s="198">
        <f t="shared" si="0"/>
        <v>-3.8896347391244035E-3</v>
      </c>
      <c r="E38" s="197">
        <f>PPCL_NG!J38+PPCL_Spot!J38+GT_NG!J38+GT_Spot!J38+Bawana_NG!J38+Bawana_RLNG!J38+Bawana_Spot!J38</f>
        <v>48.59</v>
      </c>
      <c r="F38" s="197">
        <f>PPCL_NG!Q38+PPCL_Spot!Q38+GT_NG!Q38+GT_Spot!Q38+Bawana_NG!Q38+Bawana_RLNG!Q38+Bawana_Spot!Q38</f>
        <v>48.592249432896622</v>
      </c>
      <c r="G38" s="198">
        <f t="shared" si="1"/>
        <v>-2.2494328966189414E-3</v>
      </c>
      <c r="H38" s="197">
        <f>PPCL_NG!K38+PPCL_Spot!K38+GT_NG!K38+GT_Spot!K38+Bawana_NG!K38+Bawana_RLNG!K38+Bawana_Spot!K38</f>
        <v>5</v>
      </c>
      <c r="I38" s="197">
        <f>PPCL_NG!R38+PPCL_Spot!R38+GT_NG!R38+GT_Spot!R38+Bawana_NG!R38+Bawana_RLNG!R38+Bawana_Spot!R38</f>
        <v>5.0002314707652413</v>
      </c>
      <c r="J38" s="198">
        <f t="shared" si="2"/>
        <v>-2.3147076524132615E-4</v>
      </c>
      <c r="K38" s="197">
        <f>PPCL_NG!L38+PPCL_Spot!L38+GT_NG!L38+GT_Spot!L38+Bawana_NG!L38+Bawana_RLNG!L38+Bawana_Spot!L38</f>
        <v>19.690000000000001</v>
      </c>
      <c r="L38" s="197">
        <f>PPCL_NG!S38+PPCL_Spot!S38+GT_NG!S38+GT_Spot!S38+Bawana_NG!S38+Bawana_RLNG!S38+Bawana_Spot!S38</f>
        <v>19.690911531873521</v>
      </c>
      <c r="M38" s="198">
        <f t="shared" si="3"/>
        <v>-9.1153187351977749E-4</v>
      </c>
      <c r="N38" s="197">
        <f>PPCL_NG!M38+PPCL_Spot!M38+GT_NG!M38+GT_Spot!M38+Bawana_NG!M38+Bawana_RLNG!M38+Bawana_Spot!M38</f>
        <v>58.71</v>
      </c>
      <c r="O38" s="197">
        <f>PPCL_NG!T38+PPCL_Spot!T38+GT_NG!T38+GT_Spot!T38+Bawana_NG!T38+Bawana_RLNG!T38+Bawana_Spot!T38</f>
        <v>58.712717929725464</v>
      </c>
      <c r="P38" s="198">
        <f t="shared" si="4"/>
        <v>-2.7179297254633639E-3</v>
      </c>
      <c r="Q38" s="198">
        <f t="shared" si="5"/>
        <v>-9.9999999999678124E-3</v>
      </c>
    </row>
    <row r="39" spans="1:17">
      <c r="A39" s="33" t="s">
        <v>81</v>
      </c>
      <c r="B39" s="197">
        <f>PPCL_NG!I39+PPCL_Spot!I39+GT_NG!I39+GT_Spot!I39+Bawana_NG!I39+Bawana_RLNG!I39+Bawana_Spot!I39</f>
        <v>84.02</v>
      </c>
      <c r="C39" s="197">
        <f>PPCL_NG!P39+PPCL_Spot!P39+GT_NG!P39+GT_Spot!P39+Bawana_NG!P39+Bawana_RLNG!P39+Bawana_Spot!P39</f>
        <v>84.02388963473912</v>
      </c>
      <c r="D39" s="198">
        <f t="shared" si="0"/>
        <v>-3.8896347391244035E-3</v>
      </c>
      <c r="E39" s="197">
        <f>PPCL_NG!J39+PPCL_Spot!J39+GT_NG!J39+GT_Spot!J39+Bawana_NG!J39+Bawana_RLNG!J39+Bawana_Spot!J39</f>
        <v>48.59</v>
      </c>
      <c r="F39" s="197">
        <f>PPCL_NG!Q39+PPCL_Spot!Q39+GT_NG!Q39+GT_Spot!Q39+Bawana_NG!Q39+Bawana_RLNG!Q39+Bawana_Spot!Q39</f>
        <v>48.592249432896622</v>
      </c>
      <c r="G39" s="198">
        <f t="shared" si="1"/>
        <v>-2.2494328966189414E-3</v>
      </c>
      <c r="H39" s="197">
        <f>PPCL_NG!K39+PPCL_Spot!K39+GT_NG!K39+GT_Spot!K39+Bawana_NG!K39+Bawana_RLNG!K39+Bawana_Spot!K39</f>
        <v>5</v>
      </c>
      <c r="I39" s="197">
        <f>PPCL_NG!R39+PPCL_Spot!R39+GT_NG!R39+GT_Spot!R39+Bawana_NG!R39+Bawana_RLNG!R39+Bawana_Spot!R39</f>
        <v>5.0002314707652413</v>
      </c>
      <c r="J39" s="198">
        <f t="shared" si="2"/>
        <v>-2.3147076524132615E-4</v>
      </c>
      <c r="K39" s="197">
        <f>PPCL_NG!L39+PPCL_Spot!L39+GT_NG!L39+GT_Spot!L39+Bawana_NG!L39+Bawana_RLNG!L39+Bawana_Spot!L39</f>
        <v>19.690000000000001</v>
      </c>
      <c r="L39" s="197">
        <f>PPCL_NG!S39+PPCL_Spot!S39+GT_NG!S39+GT_Spot!S39+Bawana_NG!S39+Bawana_RLNG!S39+Bawana_Spot!S39</f>
        <v>19.690911531873521</v>
      </c>
      <c r="M39" s="198">
        <f t="shared" si="3"/>
        <v>-9.1153187351977749E-4</v>
      </c>
      <c r="N39" s="197">
        <f>PPCL_NG!M39+PPCL_Spot!M39+GT_NG!M39+GT_Spot!M39+Bawana_NG!M39+Bawana_RLNG!M39+Bawana_Spot!M39</f>
        <v>58.71</v>
      </c>
      <c r="O39" s="197">
        <f>PPCL_NG!T39+PPCL_Spot!T39+GT_NG!T39+GT_Spot!T39+Bawana_NG!T39+Bawana_RLNG!T39+Bawana_Spot!T39</f>
        <v>58.712717929725464</v>
      </c>
      <c r="P39" s="198">
        <f t="shared" si="4"/>
        <v>-2.7179297254633639E-3</v>
      </c>
      <c r="Q39" s="198">
        <f t="shared" si="5"/>
        <v>-9.9999999999678124E-3</v>
      </c>
    </row>
    <row r="40" spans="1:17">
      <c r="A40" s="33" t="s">
        <v>82</v>
      </c>
      <c r="B40" s="197">
        <f>PPCL_NG!I40+PPCL_Spot!I40+GT_NG!I40+GT_Spot!I40+Bawana_NG!I40+Bawana_RLNG!I40+Bawana_Spot!I40</f>
        <v>84.02</v>
      </c>
      <c r="C40" s="197">
        <f>PPCL_NG!P40+PPCL_Spot!P40+GT_NG!P40+GT_Spot!P40+Bawana_NG!P40+Bawana_RLNG!P40+Bawana_Spot!P40</f>
        <v>84.02388963473912</v>
      </c>
      <c r="D40" s="198">
        <f t="shared" si="0"/>
        <v>-3.8896347391244035E-3</v>
      </c>
      <c r="E40" s="197">
        <f>PPCL_NG!J40+PPCL_Spot!J40+GT_NG!J40+GT_Spot!J40+Bawana_NG!J40+Bawana_RLNG!J40+Bawana_Spot!J40</f>
        <v>48.59</v>
      </c>
      <c r="F40" s="197">
        <f>PPCL_NG!Q40+PPCL_Spot!Q40+GT_NG!Q40+GT_Spot!Q40+Bawana_NG!Q40+Bawana_RLNG!Q40+Bawana_Spot!Q40</f>
        <v>48.592249432896622</v>
      </c>
      <c r="G40" s="198">
        <f t="shared" si="1"/>
        <v>-2.2494328966189414E-3</v>
      </c>
      <c r="H40" s="197">
        <f>PPCL_NG!K40+PPCL_Spot!K40+GT_NG!K40+GT_Spot!K40+Bawana_NG!K40+Bawana_RLNG!K40+Bawana_Spot!K40</f>
        <v>5</v>
      </c>
      <c r="I40" s="197">
        <f>PPCL_NG!R40+PPCL_Spot!R40+GT_NG!R40+GT_Spot!R40+Bawana_NG!R40+Bawana_RLNG!R40+Bawana_Spot!R40</f>
        <v>5.0002314707652413</v>
      </c>
      <c r="J40" s="198">
        <f t="shared" si="2"/>
        <v>-2.3147076524132615E-4</v>
      </c>
      <c r="K40" s="197">
        <f>PPCL_NG!L40+PPCL_Spot!L40+GT_NG!L40+GT_Spot!L40+Bawana_NG!L40+Bawana_RLNG!L40+Bawana_Spot!L40</f>
        <v>19.690000000000001</v>
      </c>
      <c r="L40" s="197">
        <f>PPCL_NG!S40+PPCL_Spot!S40+GT_NG!S40+GT_Spot!S40+Bawana_NG!S40+Bawana_RLNG!S40+Bawana_Spot!S40</f>
        <v>19.690911531873521</v>
      </c>
      <c r="M40" s="198">
        <f t="shared" si="3"/>
        <v>-9.1153187351977749E-4</v>
      </c>
      <c r="N40" s="197">
        <f>PPCL_NG!M40+PPCL_Spot!M40+GT_NG!M40+GT_Spot!M40+Bawana_NG!M40+Bawana_RLNG!M40+Bawana_Spot!M40</f>
        <v>58.71</v>
      </c>
      <c r="O40" s="197">
        <f>PPCL_NG!T40+PPCL_Spot!T40+GT_NG!T40+GT_Spot!T40+Bawana_NG!T40+Bawana_RLNG!T40+Bawana_Spot!T40</f>
        <v>58.712717929725464</v>
      </c>
      <c r="P40" s="198">
        <f t="shared" si="4"/>
        <v>-2.7179297254633639E-3</v>
      </c>
      <c r="Q40" s="198">
        <f t="shared" si="5"/>
        <v>-9.9999999999678124E-3</v>
      </c>
    </row>
    <row r="41" spans="1:17">
      <c r="A41" s="33" t="s">
        <v>83</v>
      </c>
      <c r="B41" s="197">
        <f>PPCL_NG!I41+PPCL_Spot!I41+GT_NG!I41+GT_Spot!I41+Bawana_NG!I41+Bawana_RLNG!I41+Bawana_Spot!I41</f>
        <v>84.02</v>
      </c>
      <c r="C41" s="197">
        <f>PPCL_NG!P41+PPCL_Spot!P41+GT_NG!P41+GT_Spot!P41+Bawana_NG!P41+Bawana_RLNG!P41+Bawana_Spot!P41</f>
        <v>84.02388963473912</v>
      </c>
      <c r="D41" s="198">
        <f t="shared" si="0"/>
        <v>-3.8896347391244035E-3</v>
      </c>
      <c r="E41" s="197">
        <f>PPCL_NG!J41+PPCL_Spot!J41+GT_NG!J41+GT_Spot!J41+Bawana_NG!J41+Bawana_RLNG!J41+Bawana_Spot!J41</f>
        <v>48.59</v>
      </c>
      <c r="F41" s="197">
        <f>PPCL_NG!Q41+PPCL_Spot!Q41+GT_NG!Q41+GT_Spot!Q41+Bawana_NG!Q41+Bawana_RLNG!Q41+Bawana_Spot!Q41</f>
        <v>48.592249432896622</v>
      </c>
      <c r="G41" s="198">
        <f t="shared" si="1"/>
        <v>-2.2494328966189414E-3</v>
      </c>
      <c r="H41" s="197">
        <f>PPCL_NG!K41+PPCL_Spot!K41+GT_NG!K41+GT_Spot!K41+Bawana_NG!K41+Bawana_RLNG!K41+Bawana_Spot!K41</f>
        <v>5</v>
      </c>
      <c r="I41" s="197">
        <f>PPCL_NG!R41+PPCL_Spot!R41+GT_NG!R41+GT_Spot!R41+Bawana_NG!R41+Bawana_RLNG!R41+Bawana_Spot!R41</f>
        <v>5.0002314707652413</v>
      </c>
      <c r="J41" s="198">
        <f t="shared" si="2"/>
        <v>-2.3147076524132615E-4</v>
      </c>
      <c r="K41" s="197">
        <f>PPCL_NG!L41+PPCL_Spot!L41+GT_NG!L41+GT_Spot!L41+Bawana_NG!L41+Bawana_RLNG!L41+Bawana_Spot!L41</f>
        <v>19.690000000000001</v>
      </c>
      <c r="L41" s="197">
        <f>PPCL_NG!S41+PPCL_Spot!S41+GT_NG!S41+GT_Spot!S41+Bawana_NG!S41+Bawana_RLNG!S41+Bawana_Spot!S41</f>
        <v>19.690911531873521</v>
      </c>
      <c r="M41" s="198">
        <f t="shared" si="3"/>
        <v>-9.1153187351977749E-4</v>
      </c>
      <c r="N41" s="197">
        <f>PPCL_NG!M41+PPCL_Spot!M41+GT_NG!M41+GT_Spot!M41+Bawana_NG!M41+Bawana_RLNG!M41+Bawana_Spot!M41</f>
        <v>58.71</v>
      </c>
      <c r="O41" s="197">
        <f>PPCL_NG!T41+PPCL_Spot!T41+GT_NG!T41+GT_Spot!T41+Bawana_NG!T41+Bawana_RLNG!T41+Bawana_Spot!T41</f>
        <v>58.712717929725464</v>
      </c>
      <c r="P41" s="198">
        <f t="shared" si="4"/>
        <v>-2.7179297254633639E-3</v>
      </c>
      <c r="Q41" s="198">
        <f t="shared" si="5"/>
        <v>-9.9999999999678124E-3</v>
      </c>
    </row>
    <row r="42" spans="1:17">
      <c r="A42" s="33" t="s">
        <v>84</v>
      </c>
      <c r="B42" s="197">
        <f>PPCL_NG!I42+PPCL_Spot!I42+GT_NG!I42+GT_Spot!I42+Bawana_NG!I42+Bawana_RLNG!I42+Bawana_Spot!I42</f>
        <v>84.02</v>
      </c>
      <c r="C42" s="197">
        <f>PPCL_NG!P42+PPCL_Spot!P42+GT_NG!P42+GT_Spot!P42+Bawana_NG!P42+Bawana_RLNG!P42+Bawana_Spot!P42</f>
        <v>84.02388963473912</v>
      </c>
      <c r="D42" s="198">
        <f t="shared" si="0"/>
        <v>-3.8896347391244035E-3</v>
      </c>
      <c r="E42" s="197">
        <f>PPCL_NG!J42+PPCL_Spot!J42+GT_NG!J42+GT_Spot!J42+Bawana_NG!J42+Bawana_RLNG!J42+Bawana_Spot!J42</f>
        <v>48.59</v>
      </c>
      <c r="F42" s="197">
        <f>PPCL_NG!Q42+PPCL_Spot!Q42+GT_NG!Q42+GT_Spot!Q42+Bawana_NG!Q42+Bawana_RLNG!Q42+Bawana_Spot!Q42</f>
        <v>48.592249432896622</v>
      </c>
      <c r="G42" s="198">
        <f t="shared" si="1"/>
        <v>-2.2494328966189414E-3</v>
      </c>
      <c r="H42" s="197">
        <f>PPCL_NG!K42+PPCL_Spot!K42+GT_NG!K42+GT_Spot!K42+Bawana_NG!K42+Bawana_RLNG!K42+Bawana_Spot!K42</f>
        <v>5</v>
      </c>
      <c r="I42" s="197">
        <f>PPCL_NG!R42+PPCL_Spot!R42+GT_NG!R42+GT_Spot!R42+Bawana_NG!R42+Bawana_RLNG!R42+Bawana_Spot!R42</f>
        <v>5.0002314707652413</v>
      </c>
      <c r="J42" s="198">
        <f t="shared" si="2"/>
        <v>-2.3147076524132615E-4</v>
      </c>
      <c r="K42" s="197">
        <f>PPCL_NG!L42+PPCL_Spot!L42+GT_NG!L42+GT_Spot!L42+Bawana_NG!L42+Bawana_RLNG!L42+Bawana_Spot!L42</f>
        <v>19.690000000000001</v>
      </c>
      <c r="L42" s="197">
        <f>PPCL_NG!S42+PPCL_Spot!S42+GT_NG!S42+GT_Spot!S42+Bawana_NG!S42+Bawana_RLNG!S42+Bawana_Spot!S42</f>
        <v>19.690911531873521</v>
      </c>
      <c r="M42" s="198">
        <f t="shared" si="3"/>
        <v>-9.1153187351977749E-4</v>
      </c>
      <c r="N42" s="197">
        <f>PPCL_NG!M42+PPCL_Spot!M42+GT_NG!M42+GT_Spot!M42+Bawana_NG!M42+Bawana_RLNG!M42+Bawana_Spot!M42</f>
        <v>58.71</v>
      </c>
      <c r="O42" s="197">
        <f>PPCL_NG!T42+PPCL_Spot!T42+GT_NG!T42+GT_Spot!T42+Bawana_NG!T42+Bawana_RLNG!T42+Bawana_Spot!T42</f>
        <v>58.712717929725464</v>
      </c>
      <c r="P42" s="198">
        <f t="shared" si="4"/>
        <v>-2.7179297254633639E-3</v>
      </c>
      <c r="Q42" s="198">
        <f t="shared" si="5"/>
        <v>-9.9999999999678124E-3</v>
      </c>
    </row>
    <row r="43" spans="1:17">
      <c r="A43" s="33" t="s">
        <v>85</v>
      </c>
      <c r="B43" s="197">
        <f>PPCL_NG!I43+PPCL_Spot!I43+GT_NG!I43+GT_Spot!I43+Bawana_NG!I43+Bawana_RLNG!I43+Bawana_Spot!I43</f>
        <v>84.02</v>
      </c>
      <c r="C43" s="197">
        <f>PPCL_NG!P43+PPCL_Spot!P43+GT_NG!P43+GT_Spot!P43+Bawana_NG!P43+Bawana_RLNG!P43+Bawana_Spot!P43</f>
        <v>84.02388963473912</v>
      </c>
      <c r="D43" s="198">
        <f t="shared" si="0"/>
        <v>-3.8896347391244035E-3</v>
      </c>
      <c r="E43" s="197">
        <f>PPCL_NG!J43+PPCL_Spot!J43+GT_NG!J43+GT_Spot!J43+Bawana_NG!J43+Bawana_RLNG!J43+Bawana_Spot!J43</f>
        <v>48.59</v>
      </c>
      <c r="F43" s="197">
        <f>PPCL_NG!Q43+PPCL_Spot!Q43+GT_NG!Q43+GT_Spot!Q43+Bawana_NG!Q43+Bawana_RLNG!Q43+Bawana_Spot!Q43</f>
        <v>48.592249432896622</v>
      </c>
      <c r="G43" s="198">
        <f t="shared" si="1"/>
        <v>-2.2494328966189414E-3</v>
      </c>
      <c r="H43" s="197">
        <f>PPCL_NG!K43+PPCL_Spot!K43+GT_NG!K43+GT_Spot!K43+Bawana_NG!K43+Bawana_RLNG!K43+Bawana_Spot!K43</f>
        <v>5</v>
      </c>
      <c r="I43" s="197">
        <f>PPCL_NG!R43+PPCL_Spot!R43+GT_NG!R43+GT_Spot!R43+Bawana_NG!R43+Bawana_RLNG!R43+Bawana_Spot!R43</f>
        <v>5.0002314707652413</v>
      </c>
      <c r="J43" s="198">
        <f t="shared" si="2"/>
        <v>-2.3147076524132615E-4</v>
      </c>
      <c r="K43" s="197">
        <f>PPCL_NG!L43+PPCL_Spot!L43+GT_NG!L43+GT_Spot!L43+Bawana_NG!L43+Bawana_RLNG!L43+Bawana_Spot!L43</f>
        <v>19.690000000000001</v>
      </c>
      <c r="L43" s="197">
        <f>PPCL_NG!S43+PPCL_Spot!S43+GT_NG!S43+GT_Spot!S43+Bawana_NG!S43+Bawana_RLNG!S43+Bawana_Spot!S43</f>
        <v>19.690911531873521</v>
      </c>
      <c r="M43" s="198">
        <f t="shared" si="3"/>
        <v>-9.1153187351977749E-4</v>
      </c>
      <c r="N43" s="197">
        <f>PPCL_NG!M43+PPCL_Spot!M43+GT_NG!M43+GT_Spot!M43+Bawana_NG!M43+Bawana_RLNG!M43+Bawana_Spot!M43</f>
        <v>58.71</v>
      </c>
      <c r="O43" s="197">
        <f>PPCL_NG!T43+PPCL_Spot!T43+GT_NG!T43+GT_Spot!T43+Bawana_NG!T43+Bawana_RLNG!T43+Bawana_Spot!T43</f>
        <v>58.712717929725464</v>
      </c>
      <c r="P43" s="198">
        <f t="shared" si="4"/>
        <v>-2.7179297254633639E-3</v>
      </c>
      <c r="Q43" s="198">
        <f t="shared" si="5"/>
        <v>-9.9999999999678124E-3</v>
      </c>
    </row>
    <row r="44" spans="1:17">
      <c r="A44" s="33" t="s">
        <v>86</v>
      </c>
      <c r="B44" s="197">
        <f>PPCL_NG!I44+PPCL_Spot!I44+GT_NG!I44+GT_Spot!I44+Bawana_NG!I44+Bawana_RLNG!I44+Bawana_Spot!I44</f>
        <v>84.02</v>
      </c>
      <c r="C44" s="197">
        <f>PPCL_NG!P44+PPCL_Spot!P44+GT_NG!P44+GT_Spot!P44+Bawana_NG!P44+Bawana_RLNG!P44+Bawana_Spot!P44</f>
        <v>84.02388963473912</v>
      </c>
      <c r="D44" s="198">
        <f t="shared" si="0"/>
        <v>-3.8896347391244035E-3</v>
      </c>
      <c r="E44" s="197">
        <f>PPCL_NG!J44+PPCL_Spot!J44+GT_NG!J44+GT_Spot!J44+Bawana_NG!J44+Bawana_RLNG!J44+Bawana_Spot!J44</f>
        <v>48.59</v>
      </c>
      <c r="F44" s="197">
        <f>PPCL_NG!Q44+PPCL_Spot!Q44+GT_NG!Q44+GT_Spot!Q44+Bawana_NG!Q44+Bawana_RLNG!Q44+Bawana_Spot!Q44</f>
        <v>48.592249432896622</v>
      </c>
      <c r="G44" s="198">
        <f t="shared" si="1"/>
        <v>-2.2494328966189414E-3</v>
      </c>
      <c r="H44" s="197">
        <f>PPCL_NG!K44+PPCL_Spot!K44+GT_NG!K44+GT_Spot!K44+Bawana_NG!K44+Bawana_RLNG!K44+Bawana_Spot!K44</f>
        <v>5</v>
      </c>
      <c r="I44" s="197">
        <f>PPCL_NG!R44+PPCL_Spot!R44+GT_NG!R44+GT_Spot!R44+Bawana_NG!R44+Bawana_RLNG!R44+Bawana_Spot!R44</f>
        <v>5.0002314707652413</v>
      </c>
      <c r="J44" s="198">
        <f t="shared" si="2"/>
        <v>-2.3147076524132615E-4</v>
      </c>
      <c r="K44" s="197">
        <f>PPCL_NG!L44+PPCL_Spot!L44+GT_NG!L44+GT_Spot!L44+Bawana_NG!L44+Bawana_RLNG!L44+Bawana_Spot!L44</f>
        <v>19.690000000000001</v>
      </c>
      <c r="L44" s="197">
        <f>PPCL_NG!S44+PPCL_Spot!S44+GT_NG!S44+GT_Spot!S44+Bawana_NG!S44+Bawana_RLNG!S44+Bawana_Spot!S44</f>
        <v>19.690911531873521</v>
      </c>
      <c r="M44" s="198">
        <f t="shared" si="3"/>
        <v>-9.1153187351977749E-4</v>
      </c>
      <c r="N44" s="197">
        <f>PPCL_NG!M44+PPCL_Spot!M44+GT_NG!M44+GT_Spot!M44+Bawana_NG!M44+Bawana_RLNG!M44+Bawana_Spot!M44</f>
        <v>58.71</v>
      </c>
      <c r="O44" s="197">
        <f>PPCL_NG!T44+PPCL_Spot!T44+GT_NG!T44+GT_Spot!T44+Bawana_NG!T44+Bawana_RLNG!T44+Bawana_Spot!T44</f>
        <v>58.712717929725464</v>
      </c>
      <c r="P44" s="198">
        <f t="shared" si="4"/>
        <v>-2.7179297254633639E-3</v>
      </c>
      <c r="Q44" s="198">
        <f t="shared" si="5"/>
        <v>-9.9999999999678124E-3</v>
      </c>
    </row>
    <row r="45" spans="1:17">
      <c r="A45" s="33" t="s">
        <v>87</v>
      </c>
      <c r="B45" s="197">
        <f>PPCL_NG!I45+PPCL_Spot!I45+GT_NG!I45+GT_Spot!I45+Bawana_NG!I45+Bawana_RLNG!I45+Bawana_Spot!I45</f>
        <v>84.02</v>
      </c>
      <c r="C45" s="197">
        <f>PPCL_NG!P45+PPCL_Spot!P45+GT_NG!P45+GT_Spot!P45+Bawana_NG!P45+Bawana_RLNG!P45+Bawana_Spot!P45</f>
        <v>84.02388963473912</v>
      </c>
      <c r="D45" s="198">
        <f t="shared" si="0"/>
        <v>-3.8896347391244035E-3</v>
      </c>
      <c r="E45" s="197">
        <f>PPCL_NG!J45+PPCL_Spot!J45+GT_NG!J45+GT_Spot!J45+Bawana_NG!J45+Bawana_RLNG!J45+Bawana_Spot!J45</f>
        <v>48.59</v>
      </c>
      <c r="F45" s="197">
        <f>PPCL_NG!Q45+PPCL_Spot!Q45+GT_NG!Q45+GT_Spot!Q45+Bawana_NG!Q45+Bawana_RLNG!Q45+Bawana_Spot!Q45</f>
        <v>48.592249432896622</v>
      </c>
      <c r="G45" s="198">
        <f t="shared" si="1"/>
        <v>-2.2494328966189414E-3</v>
      </c>
      <c r="H45" s="197">
        <f>PPCL_NG!K45+PPCL_Spot!K45+GT_NG!K45+GT_Spot!K45+Bawana_NG!K45+Bawana_RLNG!K45+Bawana_Spot!K45</f>
        <v>5</v>
      </c>
      <c r="I45" s="197">
        <f>PPCL_NG!R45+PPCL_Spot!R45+GT_NG!R45+GT_Spot!R45+Bawana_NG!R45+Bawana_RLNG!R45+Bawana_Spot!R45</f>
        <v>5.0002314707652413</v>
      </c>
      <c r="J45" s="198">
        <f t="shared" si="2"/>
        <v>-2.3147076524132615E-4</v>
      </c>
      <c r="K45" s="197">
        <f>PPCL_NG!L45+PPCL_Spot!L45+GT_NG!L45+GT_Spot!L45+Bawana_NG!L45+Bawana_RLNG!L45+Bawana_Spot!L45</f>
        <v>19.690000000000001</v>
      </c>
      <c r="L45" s="197">
        <f>PPCL_NG!S45+PPCL_Spot!S45+GT_NG!S45+GT_Spot!S45+Bawana_NG!S45+Bawana_RLNG!S45+Bawana_Spot!S45</f>
        <v>19.690911531873521</v>
      </c>
      <c r="M45" s="198">
        <f t="shared" si="3"/>
        <v>-9.1153187351977749E-4</v>
      </c>
      <c r="N45" s="197">
        <f>PPCL_NG!M45+PPCL_Spot!M45+GT_NG!M45+GT_Spot!M45+Bawana_NG!M45+Bawana_RLNG!M45+Bawana_Spot!M45</f>
        <v>58.71</v>
      </c>
      <c r="O45" s="197">
        <f>PPCL_NG!T45+PPCL_Spot!T45+GT_NG!T45+GT_Spot!T45+Bawana_NG!T45+Bawana_RLNG!T45+Bawana_Spot!T45</f>
        <v>58.712717929725464</v>
      </c>
      <c r="P45" s="198">
        <f t="shared" si="4"/>
        <v>-2.7179297254633639E-3</v>
      </c>
      <c r="Q45" s="198">
        <f t="shared" si="5"/>
        <v>-9.9999999999678124E-3</v>
      </c>
    </row>
    <row r="46" spans="1:17">
      <c r="A46" s="33" t="s">
        <v>88</v>
      </c>
      <c r="B46" s="197">
        <f>PPCL_NG!I46+PPCL_Spot!I46+GT_NG!I46+GT_Spot!I46+Bawana_NG!I46+Bawana_RLNG!I46+Bawana_Spot!I46</f>
        <v>84.02</v>
      </c>
      <c r="C46" s="197">
        <f>PPCL_NG!P46+PPCL_Spot!P46+GT_NG!P46+GT_Spot!P46+Bawana_NG!P46+Bawana_RLNG!P46+Bawana_Spot!P46</f>
        <v>84.02388963473912</v>
      </c>
      <c r="D46" s="198">
        <f t="shared" si="0"/>
        <v>-3.8896347391244035E-3</v>
      </c>
      <c r="E46" s="197">
        <f>PPCL_NG!J46+PPCL_Spot!J46+GT_NG!J46+GT_Spot!J46+Bawana_NG!J46+Bawana_RLNG!J46+Bawana_Spot!J46</f>
        <v>48.59</v>
      </c>
      <c r="F46" s="197">
        <f>PPCL_NG!Q46+PPCL_Spot!Q46+GT_NG!Q46+GT_Spot!Q46+Bawana_NG!Q46+Bawana_RLNG!Q46+Bawana_Spot!Q46</f>
        <v>48.592249432896622</v>
      </c>
      <c r="G46" s="198">
        <f t="shared" si="1"/>
        <v>-2.2494328966189414E-3</v>
      </c>
      <c r="H46" s="197">
        <f>PPCL_NG!K46+PPCL_Spot!K46+GT_NG!K46+GT_Spot!K46+Bawana_NG!K46+Bawana_RLNG!K46+Bawana_Spot!K46</f>
        <v>5</v>
      </c>
      <c r="I46" s="197">
        <f>PPCL_NG!R46+PPCL_Spot!R46+GT_NG!R46+GT_Spot!R46+Bawana_NG!R46+Bawana_RLNG!R46+Bawana_Spot!R46</f>
        <v>5.0002314707652413</v>
      </c>
      <c r="J46" s="198">
        <f t="shared" si="2"/>
        <v>-2.3147076524132615E-4</v>
      </c>
      <c r="K46" s="197">
        <f>PPCL_NG!L46+PPCL_Spot!L46+GT_NG!L46+GT_Spot!L46+Bawana_NG!L46+Bawana_RLNG!L46+Bawana_Spot!L46</f>
        <v>19.690000000000001</v>
      </c>
      <c r="L46" s="197">
        <f>PPCL_NG!S46+PPCL_Spot!S46+GT_NG!S46+GT_Spot!S46+Bawana_NG!S46+Bawana_RLNG!S46+Bawana_Spot!S46</f>
        <v>19.690911531873521</v>
      </c>
      <c r="M46" s="198">
        <f t="shared" si="3"/>
        <v>-9.1153187351977749E-4</v>
      </c>
      <c r="N46" s="197">
        <f>PPCL_NG!M46+PPCL_Spot!M46+GT_NG!M46+GT_Spot!M46+Bawana_NG!M46+Bawana_RLNG!M46+Bawana_Spot!M46</f>
        <v>58.71</v>
      </c>
      <c r="O46" s="197">
        <f>PPCL_NG!T46+PPCL_Spot!T46+GT_NG!T46+GT_Spot!T46+Bawana_NG!T46+Bawana_RLNG!T46+Bawana_Spot!T46</f>
        <v>58.712717929725464</v>
      </c>
      <c r="P46" s="198">
        <f t="shared" si="4"/>
        <v>-2.7179297254633639E-3</v>
      </c>
      <c r="Q46" s="198">
        <f t="shared" si="5"/>
        <v>-9.9999999999678124E-3</v>
      </c>
    </row>
    <row r="47" spans="1:17">
      <c r="A47" s="33" t="s">
        <v>89</v>
      </c>
      <c r="B47" s="197">
        <f>PPCL_NG!I47+PPCL_Spot!I47+GT_NG!I47+GT_Spot!I47+Bawana_NG!I47+Bawana_RLNG!I47+Bawana_Spot!I47</f>
        <v>84.02</v>
      </c>
      <c r="C47" s="197">
        <f>PPCL_NG!P47+PPCL_Spot!P47+GT_NG!P47+GT_Spot!P47+Bawana_NG!P47+Bawana_RLNG!P47+Bawana_Spot!P47</f>
        <v>84.02388963473912</v>
      </c>
      <c r="D47" s="198">
        <f t="shared" si="0"/>
        <v>-3.8896347391244035E-3</v>
      </c>
      <c r="E47" s="197">
        <f>PPCL_NG!J47+PPCL_Spot!J47+GT_NG!J47+GT_Spot!J47+Bawana_NG!J47+Bawana_RLNG!J47+Bawana_Spot!J47</f>
        <v>48.59</v>
      </c>
      <c r="F47" s="197">
        <f>PPCL_NG!Q47+PPCL_Spot!Q47+GT_NG!Q47+GT_Spot!Q47+Bawana_NG!Q47+Bawana_RLNG!Q47+Bawana_Spot!Q47</f>
        <v>48.592249432896622</v>
      </c>
      <c r="G47" s="198">
        <f t="shared" si="1"/>
        <v>-2.2494328966189414E-3</v>
      </c>
      <c r="H47" s="197">
        <f>PPCL_NG!K47+PPCL_Spot!K47+GT_NG!K47+GT_Spot!K47+Bawana_NG!K47+Bawana_RLNG!K47+Bawana_Spot!K47</f>
        <v>5</v>
      </c>
      <c r="I47" s="197">
        <f>PPCL_NG!R47+PPCL_Spot!R47+GT_NG!R47+GT_Spot!R47+Bawana_NG!R47+Bawana_RLNG!R47+Bawana_Spot!R47</f>
        <v>5.0002314707652413</v>
      </c>
      <c r="J47" s="198">
        <f t="shared" si="2"/>
        <v>-2.3147076524132615E-4</v>
      </c>
      <c r="K47" s="197">
        <f>PPCL_NG!L47+PPCL_Spot!L47+GT_NG!L47+GT_Spot!L47+Bawana_NG!L47+Bawana_RLNG!L47+Bawana_Spot!L47</f>
        <v>19.690000000000001</v>
      </c>
      <c r="L47" s="197">
        <f>PPCL_NG!S47+PPCL_Spot!S47+GT_NG!S47+GT_Spot!S47+Bawana_NG!S47+Bawana_RLNG!S47+Bawana_Spot!S47</f>
        <v>19.690911531873521</v>
      </c>
      <c r="M47" s="198">
        <f t="shared" si="3"/>
        <v>-9.1153187351977749E-4</v>
      </c>
      <c r="N47" s="197">
        <f>PPCL_NG!M47+PPCL_Spot!M47+GT_NG!M47+GT_Spot!M47+Bawana_NG!M47+Bawana_RLNG!M47+Bawana_Spot!M47</f>
        <v>58.71</v>
      </c>
      <c r="O47" s="197">
        <f>PPCL_NG!T47+PPCL_Spot!T47+GT_NG!T47+GT_Spot!T47+Bawana_NG!T47+Bawana_RLNG!T47+Bawana_Spot!T47</f>
        <v>58.712717929725464</v>
      </c>
      <c r="P47" s="198">
        <f t="shared" si="4"/>
        <v>-2.7179297254633639E-3</v>
      </c>
      <c r="Q47" s="198">
        <f t="shared" si="5"/>
        <v>-9.9999999999678124E-3</v>
      </c>
    </row>
    <row r="48" spans="1:17">
      <c r="A48" s="33" t="s">
        <v>90</v>
      </c>
      <c r="B48" s="197">
        <f>PPCL_NG!I48+PPCL_Spot!I48+GT_NG!I48+GT_Spot!I48+Bawana_NG!I48+Bawana_RLNG!I48+Bawana_Spot!I48</f>
        <v>84.02</v>
      </c>
      <c r="C48" s="197">
        <f>PPCL_NG!P48+PPCL_Spot!P48+GT_NG!P48+GT_Spot!P48+Bawana_NG!P48+Bawana_RLNG!P48+Bawana_Spot!P48</f>
        <v>84.02388963473912</v>
      </c>
      <c r="D48" s="198">
        <f t="shared" si="0"/>
        <v>-3.8896347391244035E-3</v>
      </c>
      <c r="E48" s="197">
        <f>PPCL_NG!J48+PPCL_Spot!J48+GT_NG!J48+GT_Spot!J48+Bawana_NG!J48+Bawana_RLNG!J48+Bawana_Spot!J48</f>
        <v>48.59</v>
      </c>
      <c r="F48" s="197">
        <f>PPCL_NG!Q48+PPCL_Spot!Q48+GT_NG!Q48+GT_Spot!Q48+Bawana_NG!Q48+Bawana_RLNG!Q48+Bawana_Spot!Q48</f>
        <v>48.592249432896622</v>
      </c>
      <c r="G48" s="198">
        <f t="shared" si="1"/>
        <v>-2.2494328966189414E-3</v>
      </c>
      <c r="H48" s="197">
        <f>PPCL_NG!K48+PPCL_Spot!K48+GT_NG!K48+GT_Spot!K48+Bawana_NG!K48+Bawana_RLNG!K48+Bawana_Spot!K48</f>
        <v>5</v>
      </c>
      <c r="I48" s="197">
        <f>PPCL_NG!R48+PPCL_Spot!R48+GT_NG!R48+GT_Spot!R48+Bawana_NG!R48+Bawana_RLNG!R48+Bawana_Spot!R48</f>
        <v>5.0002314707652413</v>
      </c>
      <c r="J48" s="198">
        <f t="shared" si="2"/>
        <v>-2.3147076524132615E-4</v>
      </c>
      <c r="K48" s="197">
        <f>PPCL_NG!L48+PPCL_Spot!L48+GT_NG!L48+GT_Spot!L48+Bawana_NG!L48+Bawana_RLNG!L48+Bawana_Spot!L48</f>
        <v>19.690000000000001</v>
      </c>
      <c r="L48" s="197">
        <f>PPCL_NG!S48+PPCL_Spot!S48+GT_NG!S48+GT_Spot!S48+Bawana_NG!S48+Bawana_RLNG!S48+Bawana_Spot!S48</f>
        <v>19.690911531873521</v>
      </c>
      <c r="M48" s="198">
        <f t="shared" si="3"/>
        <v>-9.1153187351977749E-4</v>
      </c>
      <c r="N48" s="197">
        <f>PPCL_NG!M48+PPCL_Spot!M48+GT_NG!M48+GT_Spot!M48+Bawana_NG!M48+Bawana_RLNG!M48+Bawana_Spot!M48</f>
        <v>58.71</v>
      </c>
      <c r="O48" s="197">
        <f>PPCL_NG!T48+PPCL_Spot!T48+GT_NG!T48+GT_Spot!T48+Bawana_NG!T48+Bawana_RLNG!T48+Bawana_Spot!T48</f>
        <v>58.712717929725464</v>
      </c>
      <c r="P48" s="198">
        <f t="shared" si="4"/>
        <v>-2.7179297254633639E-3</v>
      </c>
      <c r="Q48" s="198">
        <f t="shared" si="5"/>
        <v>-9.9999999999678124E-3</v>
      </c>
    </row>
    <row r="49" spans="1:17">
      <c r="A49" s="33" t="s">
        <v>91</v>
      </c>
      <c r="B49" s="197">
        <f>PPCL_NG!I49+PPCL_Spot!I49+GT_NG!I49+GT_Spot!I49+Bawana_NG!I49+Bawana_RLNG!I49+Bawana_Spot!I49</f>
        <v>84.02</v>
      </c>
      <c r="C49" s="197">
        <f>PPCL_NG!P49+PPCL_Spot!P49+GT_NG!P49+GT_Spot!P49+Bawana_NG!P49+Bawana_RLNG!P49+Bawana_Spot!P49</f>
        <v>84.02388963473912</v>
      </c>
      <c r="D49" s="198">
        <f t="shared" si="0"/>
        <v>-3.8896347391244035E-3</v>
      </c>
      <c r="E49" s="197">
        <f>PPCL_NG!J49+PPCL_Spot!J49+GT_NG!J49+GT_Spot!J49+Bawana_NG!J49+Bawana_RLNG!J49+Bawana_Spot!J49</f>
        <v>48.59</v>
      </c>
      <c r="F49" s="197">
        <f>PPCL_NG!Q49+PPCL_Spot!Q49+GT_NG!Q49+GT_Spot!Q49+Bawana_NG!Q49+Bawana_RLNG!Q49+Bawana_Spot!Q49</f>
        <v>48.592249432896622</v>
      </c>
      <c r="G49" s="198">
        <f t="shared" si="1"/>
        <v>-2.2494328966189414E-3</v>
      </c>
      <c r="H49" s="197">
        <f>PPCL_NG!K49+PPCL_Spot!K49+GT_NG!K49+GT_Spot!K49+Bawana_NG!K49+Bawana_RLNG!K49+Bawana_Spot!K49</f>
        <v>5</v>
      </c>
      <c r="I49" s="197">
        <f>PPCL_NG!R49+PPCL_Spot!R49+GT_NG!R49+GT_Spot!R49+Bawana_NG!R49+Bawana_RLNG!R49+Bawana_Spot!R49</f>
        <v>5.0002314707652413</v>
      </c>
      <c r="J49" s="198">
        <f t="shared" si="2"/>
        <v>-2.3147076524132615E-4</v>
      </c>
      <c r="K49" s="197">
        <f>PPCL_NG!L49+PPCL_Spot!L49+GT_NG!L49+GT_Spot!L49+Bawana_NG!L49+Bawana_RLNG!L49+Bawana_Spot!L49</f>
        <v>19.690000000000001</v>
      </c>
      <c r="L49" s="197">
        <f>PPCL_NG!S49+PPCL_Spot!S49+GT_NG!S49+GT_Spot!S49+Bawana_NG!S49+Bawana_RLNG!S49+Bawana_Spot!S49</f>
        <v>19.690911531873521</v>
      </c>
      <c r="M49" s="198">
        <f t="shared" si="3"/>
        <v>-9.1153187351977749E-4</v>
      </c>
      <c r="N49" s="197">
        <f>PPCL_NG!M49+PPCL_Spot!M49+GT_NG!M49+GT_Spot!M49+Bawana_NG!M49+Bawana_RLNG!M49+Bawana_Spot!M49</f>
        <v>58.71</v>
      </c>
      <c r="O49" s="197">
        <f>PPCL_NG!T49+PPCL_Spot!T49+GT_NG!T49+GT_Spot!T49+Bawana_NG!T49+Bawana_RLNG!T49+Bawana_Spot!T49</f>
        <v>58.712717929725464</v>
      </c>
      <c r="P49" s="198">
        <f t="shared" si="4"/>
        <v>-2.7179297254633639E-3</v>
      </c>
      <c r="Q49" s="198">
        <f t="shared" si="5"/>
        <v>-9.9999999999678124E-3</v>
      </c>
    </row>
    <row r="50" spans="1:17">
      <c r="A50" s="33" t="s">
        <v>92</v>
      </c>
      <c r="B50" s="197">
        <f>PPCL_NG!I50+PPCL_Spot!I50+GT_NG!I50+GT_Spot!I50+Bawana_NG!I50+Bawana_RLNG!I50+Bawana_Spot!I50</f>
        <v>84.02</v>
      </c>
      <c r="C50" s="197">
        <f>PPCL_NG!P50+PPCL_Spot!P50+GT_NG!P50+GT_Spot!P50+Bawana_NG!P50+Bawana_RLNG!P50+Bawana_Spot!P50</f>
        <v>84.02388963473912</v>
      </c>
      <c r="D50" s="198">
        <f t="shared" si="0"/>
        <v>-3.8896347391244035E-3</v>
      </c>
      <c r="E50" s="197">
        <f>PPCL_NG!J50+PPCL_Spot!J50+GT_NG!J50+GT_Spot!J50+Bawana_NG!J50+Bawana_RLNG!J50+Bawana_Spot!J50</f>
        <v>48.59</v>
      </c>
      <c r="F50" s="197">
        <f>PPCL_NG!Q50+PPCL_Spot!Q50+GT_NG!Q50+GT_Spot!Q50+Bawana_NG!Q50+Bawana_RLNG!Q50+Bawana_Spot!Q50</f>
        <v>48.592249432896622</v>
      </c>
      <c r="G50" s="198">
        <f t="shared" si="1"/>
        <v>-2.2494328966189414E-3</v>
      </c>
      <c r="H50" s="197">
        <f>PPCL_NG!K50+PPCL_Spot!K50+GT_NG!K50+GT_Spot!K50+Bawana_NG!K50+Bawana_RLNG!K50+Bawana_Spot!K50</f>
        <v>5</v>
      </c>
      <c r="I50" s="197">
        <f>PPCL_NG!R50+PPCL_Spot!R50+GT_NG!R50+GT_Spot!R50+Bawana_NG!R50+Bawana_RLNG!R50+Bawana_Spot!R50</f>
        <v>5.0002314707652413</v>
      </c>
      <c r="J50" s="198">
        <f t="shared" si="2"/>
        <v>-2.3147076524132615E-4</v>
      </c>
      <c r="K50" s="197">
        <f>PPCL_NG!L50+PPCL_Spot!L50+GT_NG!L50+GT_Spot!L50+Bawana_NG!L50+Bawana_RLNG!L50+Bawana_Spot!L50</f>
        <v>19.690000000000001</v>
      </c>
      <c r="L50" s="197">
        <f>PPCL_NG!S50+PPCL_Spot!S50+GT_NG!S50+GT_Spot!S50+Bawana_NG!S50+Bawana_RLNG!S50+Bawana_Spot!S50</f>
        <v>19.690911531873521</v>
      </c>
      <c r="M50" s="198">
        <f t="shared" si="3"/>
        <v>-9.1153187351977749E-4</v>
      </c>
      <c r="N50" s="197">
        <f>PPCL_NG!M50+PPCL_Spot!M50+GT_NG!M50+GT_Spot!M50+Bawana_NG!M50+Bawana_RLNG!M50+Bawana_Spot!M50</f>
        <v>58.71</v>
      </c>
      <c r="O50" s="197">
        <f>PPCL_NG!T50+PPCL_Spot!T50+GT_NG!T50+GT_Spot!T50+Bawana_NG!T50+Bawana_RLNG!T50+Bawana_Spot!T50</f>
        <v>58.712717929725464</v>
      </c>
      <c r="P50" s="198">
        <f t="shared" si="4"/>
        <v>-2.7179297254633639E-3</v>
      </c>
      <c r="Q50" s="198">
        <f t="shared" si="5"/>
        <v>-9.9999999999678124E-3</v>
      </c>
    </row>
    <row r="51" spans="1:17">
      <c r="A51" s="33" t="s">
        <v>93</v>
      </c>
      <c r="B51" s="197">
        <f>PPCL_NG!I51+PPCL_Spot!I51+GT_NG!I51+GT_Spot!I51+Bawana_NG!I51+Bawana_RLNG!I51+Bawana_Spot!I51</f>
        <v>84.02</v>
      </c>
      <c r="C51" s="197">
        <f>PPCL_NG!P51+PPCL_Spot!P51+GT_NG!P51+GT_Spot!P51+Bawana_NG!P51+Bawana_RLNG!P51+Bawana_Spot!P51</f>
        <v>84.02388963473912</v>
      </c>
      <c r="D51" s="198">
        <f t="shared" si="0"/>
        <v>-3.8896347391244035E-3</v>
      </c>
      <c r="E51" s="197">
        <f>PPCL_NG!J51+PPCL_Spot!J51+GT_NG!J51+GT_Spot!J51+Bawana_NG!J51+Bawana_RLNG!J51+Bawana_Spot!J51</f>
        <v>48.59</v>
      </c>
      <c r="F51" s="197">
        <f>PPCL_NG!Q51+PPCL_Spot!Q51+GT_NG!Q51+GT_Spot!Q51+Bawana_NG!Q51+Bawana_RLNG!Q51+Bawana_Spot!Q51</f>
        <v>48.592249432896622</v>
      </c>
      <c r="G51" s="198">
        <f t="shared" si="1"/>
        <v>-2.2494328966189414E-3</v>
      </c>
      <c r="H51" s="197">
        <f>PPCL_NG!K51+PPCL_Spot!K51+GT_NG!K51+GT_Spot!K51+Bawana_NG!K51+Bawana_RLNG!K51+Bawana_Spot!K51</f>
        <v>5</v>
      </c>
      <c r="I51" s="197">
        <f>PPCL_NG!R51+PPCL_Spot!R51+GT_NG!R51+GT_Spot!R51+Bawana_NG!R51+Bawana_RLNG!R51+Bawana_Spot!R51</f>
        <v>5.0002314707652413</v>
      </c>
      <c r="J51" s="198">
        <f t="shared" si="2"/>
        <v>-2.3147076524132615E-4</v>
      </c>
      <c r="K51" s="197">
        <f>PPCL_NG!L51+PPCL_Spot!L51+GT_NG!L51+GT_Spot!L51+Bawana_NG!L51+Bawana_RLNG!L51+Bawana_Spot!L51</f>
        <v>19.690000000000001</v>
      </c>
      <c r="L51" s="197">
        <f>PPCL_NG!S51+PPCL_Spot!S51+GT_NG!S51+GT_Spot!S51+Bawana_NG!S51+Bawana_RLNG!S51+Bawana_Spot!S51</f>
        <v>19.690911531873521</v>
      </c>
      <c r="M51" s="198">
        <f t="shared" si="3"/>
        <v>-9.1153187351977749E-4</v>
      </c>
      <c r="N51" s="197">
        <f>PPCL_NG!M51+PPCL_Spot!M51+GT_NG!M51+GT_Spot!M51+Bawana_NG!M51+Bawana_RLNG!M51+Bawana_Spot!M51</f>
        <v>58.71</v>
      </c>
      <c r="O51" s="197">
        <f>PPCL_NG!T51+PPCL_Spot!T51+GT_NG!T51+GT_Spot!T51+Bawana_NG!T51+Bawana_RLNG!T51+Bawana_Spot!T51</f>
        <v>58.712717929725464</v>
      </c>
      <c r="P51" s="198">
        <f t="shared" si="4"/>
        <v>-2.7179297254633639E-3</v>
      </c>
      <c r="Q51" s="198">
        <f t="shared" si="5"/>
        <v>-9.9999999999678124E-3</v>
      </c>
    </row>
    <row r="52" spans="1:17">
      <c r="A52" s="33" t="s">
        <v>94</v>
      </c>
      <c r="B52" s="197">
        <f>PPCL_NG!I52+PPCL_Spot!I52+GT_NG!I52+GT_Spot!I52+Bawana_NG!I52+Bawana_RLNG!I52+Bawana_Spot!I52</f>
        <v>84.02</v>
      </c>
      <c r="C52" s="197">
        <f>PPCL_NG!P52+PPCL_Spot!P52+GT_NG!P52+GT_Spot!P52+Bawana_NG!P52+Bawana_RLNG!P52+Bawana_Spot!P52</f>
        <v>84.02388963473912</v>
      </c>
      <c r="D52" s="198">
        <f t="shared" si="0"/>
        <v>-3.8896347391244035E-3</v>
      </c>
      <c r="E52" s="197">
        <f>PPCL_NG!J52+PPCL_Spot!J52+GT_NG!J52+GT_Spot!J52+Bawana_NG!J52+Bawana_RLNG!J52+Bawana_Spot!J52</f>
        <v>48.59</v>
      </c>
      <c r="F52" s="197">
        <f>PPCL_NG!Q52+PPCL_Spot!Q52+GT_NG!Q52+GT_Spot!Q52+Bawana_NG!Q52+Bawana_RLNG!Q52+Bawana_Spot!Q52</f>
        <v>48.592249432896622</v>
      </c>
      <c r="G52" s="198">
        <f t="shared" si="1"/>
        <v>-2.2494328966189414E-3</v>
      </c>
      <c r="H52" s="197">
        <f>PPCL_NG!K52+PPCL_Spot!K52+GT_NG!K52+GT_Spot!K52+Bawana_NG!K52+Bawana_RLNG!K52+Bawana_Spot!K52</f>
        <v>5</v>
      </c>
      <c r="I52" s="197">
        <f>PPCL_NG!R52+PPCL_Spot!R52+GT_NG!R52+GT_Spot!R52+Bawana_NG!R52+Bawana_RLNG!R52+Bawana_Spot!R52</f>
        <v>5.0002314707652413</v>
      </c>
      <c r="J52" s="198">
        <f t="shared" si="2"/>
        <v>-2.3147076524132615E-4</v>
      </c>
      <c r="K52" s="197">
        <f>PPCL_NG!L52+PPCL_Spot!L52+GT_NG!L52+GT_Spot!L52+Bawana_NG!L52+Bawana_RLNG!L52+Bawana_Spot!L52</f>
        <v>19.690000000000001</v>
      </c>
      <c r="L52" s="197">
        <f>PPCL_NG!S52+PPCL_Spot!S52+GT_NG!S52+GT_Spot!S52+Bawana_NG!S52+Bawana_RLNG!S52+Bawana_Spot!S52</f>
        <v>19.690911531873521</v>
      </c>
      <c r="M52" s="198">
        <f t="shared" si="3"/>
        <v>-9.1153187351977749E-4</v>
      </c>
      <c r="N52" s="197">
        <f>PPCL_NG!M52+PPCL_Spot!M52+GT_NG!M52+GT_Spot!M52+Bawana_NG!M52+Bawana_RLNG!M52+Bawana_Spot!M52</f>
        <v>58.71</v>
      </c>
      <c r="O52" s="197">
        <f>PPCL_NG!T52+PPCL_Spot!T52+GT_NG!T52+GT_Spot!T52+Bawana_NG!T52+Bawana_RLNG!T52+Bawana_Spot!T52</f>
        <v>58.712717929725464</v>
      </c>
      <c r="P52" s="198">
        <f t="shared" si="4"/>
        <v>-2.7179297254633639E-3</v>
      </c>
      <c r="Q52" s="198">
        <f t="shared" si="5"/>
        <v>-9.9999999999678124E-3</v>
      </c>
    </row>
    <row r="53" spans="1:17">
      <c r="A53" s="33" t="s">
        <v>95</v>
      </c>
      <c r="B53" s="197">
        <f>PPCL_NG!I53+PPCL_Spot!I53+GT_NG!I53+GT_Spot!I53+Bawana_NG!I53+Bawana_RLNG!I53+Bawana_Spot!I53</f>
        <v>84.02</v>
      </c>
      <c r="C53" s="197">
        <f>PPCL_NG!P53+PPCL_Spot!P53+GT_NG!P53+GT_Spot!P53+Bawana_NG!P53+Bawana_RLNG!P53+Bawana_Spot!P53</f>
        <v>84.02388963473912</v>
      </c>
      <c r="D53" s="198">
        <f t="shared" si="0"/>
        <v>-3.8896347391244035E-3</v>
      </c>
      <c r="E53" s="197">
        <f>PPCL_NG!J53+PPCL_Spot!J53+GT_NG!J53+GT_Spot!J53+Bawana_NG!J53+Bawana_RLNG!J53+Bawana_Spot!J53</f>
        <v>48.59</v>
      </c>
      <c r="F53" s="197">
        <f>PPCL_NG!Q53+PPCL_Spot!Q53+GT_NG!Q53+GT_Spot!Q53+Bawana_NG!Q53+Bawana_RLNG!Q53+Bawana_Spot!Q53</f>
        <v>48.592249432896622</v>
      </c>
      <c r="G53" s="198">
        <f t="shared" si="1"/>
        <v>-2.2494328966189414E-3</v>
      </c>
      <c r="H53" s="197">
        <f>PPCL_NG!K53+PPCL_Spot!K53+GT_NG!K53+GT_Spot!K53+Bawana_NG!K53+Bawana_RLNG!K53+Bawana_Spot!K53</f>
        <v>5</v>
      </c>
      <c r="I53" s="197">
        <f>PPCL_NG!R53+PPCL_Spot!R53+GT_NG!R53+GT_Spot!R53+Bawana_NG!R53+Bawana_RLNG!R53+Bawana_Spot!R53</f>
        <v>5.0002314707652413</v>
      </c>
      <c r="J53" s="198">
        <f t="shared" si="2"/>
        <v>-2.3147076524132615E-4</v>
      </c>
      <c r="K53" s="197">
        <f>PPCL_NG!L53+PPCL_Spot!L53+GT_NG!L53+GT_Spot!L53+Bawana_NG!L53+Bawana_RLNG!L53+Bawana_Spot!L53</f>
        <v>19.690000000000001</v>
      </c>
      <c r="L53" s="197">
        <f>PPCL_NG!S53+PPCL_Spot!S53+GT_NG!S53+GT_Spot!S53+Bawana_NG!S53+Bawana_RLNG!S53+Bawana_Spot!S53</f>
        <v>19.690911531873521</v>
      </c>
      <c r="M53" s="198">
        <f t="shared" si="3"/>
        <v>-9.1153187351977749E-4</v>
      </c>
      <c r="N53" s="197">
        <f>PPCL_NG!M53+PPCL_Spot!M53+GT_NG!M53+GT_Spot!M53+Bawana_NG!M53+Bawana_RLNG!M53+Bawana_Spot!M53</f>
        <v>58.71</v>
      </c>
      <c r="O53" s="197">
        <f>PPCL_NG!T53+PPCL_Spot!T53+GT_NG!T53+GT_Spot!T53+Bawana_NG!T53+Bawana_RLNG!T53+Bawana_Spot!T53</f>
        <v>58.712717929725464</v>
      </c>
      <c r="P53" s="198">
        <f t="shared" si="4"/>
        <v>-2.7179297254633639E-3</v>
      </c>
      <c r="Q53" s="198">
        <f t="shared" si="5"/>
        <v>-9.9999999999678124E-3</v>
      </c>
    </row>
    <row r="54" spans="1:17">
      <c r="A54" s="33" t="s">
        <v>96</v>
      </c>
      <c r="B54" s="197">
        <f>PPCL_NG!I54+PPCL_Spot!I54+GT_NG!I54+GT_Spot!I54+Bawana_NG!I54+Bawana_RLNG!I54+Bawana_Spot!I54</f>
        <v>84.02</v>
      </c>
      <c r="C54" s="197">
        <f>PPCL_NG!P54+PPCL_Spot!P54+GT_NG!P54+GT_Spot!P54+Bawana_NG!P54+Bawana_RLNG!P54+Bawana_Spot!P54</f>
        <v>84.02388963473912</v>
      </c>
      <c r="D54" s="198">
        <f t="shared" si="0"/>
        <v>-3.8896347391244035E-3</v>
      </c>
      <c r="E54" s="197">
        <f>PPCL_NG!J54+PPCL_Spot!J54+GT_NG!J54+GT_Spot!J54+Bawana_NG!J54+Bawana_RLNG!J54+Bawana_Spot!J54</f>
        <v>48.59</v>
      </c>
      <c r="F54" s="197">
        <f>PPCL_NG!Q54+PPCL_Spot!Q54+GT_NG!Q54+GT_Spot!Q54+Bawana_NG!Q54+Bawana_RLNG!Q54+Bawana_Spot!Q54</f>
        <v>48.592249432896622</v>
      </c>
      <c r="G54" s="198">
        <f t="shared" si="1"/>
        <v>-2.2494328966189414E-3</v>
      </c>
      <c r="H54" s="197">
        <f>PPCL_NG!K54+PPCL_Spot!K54+GT_NG!K54+GT_Spot!K54+Bawana_NG!K54+Bawana_RLNG!K54+Bawana_Spot!K54</f>
        <v>5</v>
      </c>
      <c r="I54" s="197">
        <f>PPCL_NG!R54+PPCL_Spot!R54+GT_NG!R54+GT_Spot!R54+Bawana_NG!R54+Bawana_RLNG!R54+Bawana_Spot!R54</f>
        <v>5.0002314707652413</v>
      </c>
      <c r="J54" s="198">
        <f t="shared" si="2"/>
        <v>-2.3147076524132615E-4</v>
      </c>
      <c r="K54" s="197">
        <f>PPCL_NG!L54+PPCL_Spot!L54+GT_NG!L54+GT_Spot!L54+Bawana_NG!L54+Bawana_RLNG!L54+Bawana_Spot!L54</f>
        <v>19.690000000000001</v>
      </c>
      <c r="L54" s="197">
        <f>PPCL_NG!S54+PPCL_Spot!S54+GT_NG!S54+GT_Spot!S54+Bawana_NG!S54+Bawana_RLNG!S54+Bawana_Spot!S54</f>
        <v>19.690911531873521</v>
      </c>
      <c r="M54" s="198">
        <f t="shared" si="3"/>
        <v>-9.1153187351977749E-4</v>
      </c>
      <c r="N54" s="197">
        <f>PPCL_NG!M54+PPCL_Spot!M54+GT_NG!M54+GT_Spot!M54+Bawana_NG!M54+Bawana_RLNG!M54+Bawana_Spot!M54</f>
        <v>58.71</v>
      </c>
      <c r="O54" s="197">
        <f>PPCL_NG!T54+PPCL_Spot!T54+GT_NG!T54+GT_Spot!T54+Bawana_NG!T54+Bawana_RLNG!T54+Bawana_Spot!T54</f>
        <v>58.712717929725464</v>
      </c>
      <c r="P54" s="198">
        <f t="shared" si="4"/>
        <v>-2.7179297254633639E-3</v>
      </c>
      <c r="Q54" s="198">
        <f t="shared" si="5"/>
        <v>-9.9999999999678124E-3</v>
      </c>
    </row>
    <row r="55" spans="1:17">
      <c r="A55" s="33" t="s">
        <v>97</v>
      </c>
      <c r="B55" s="197">
        <f>PPCL_NG!I55+PPCL_Spot!I55+GT_NG!I55+GT_Spot!I55+Bawana_NG!I55+Bawana_RLNG!I55+Bawana_Spot!I55</f>
        <v>84.02</v>
      </c>
      <c r="C55" s="197">
        <f>PPCL_NG!P55+PPCL_Spot!P55+GT_NG!P55+GT_Spot!P55+Bawana_NG!P55+Bawana_RLNG!P55+Bawana_Spot!P55</f>
        <v>84.02388963473912</v>
      </c>
      <c r="D55" s="198">
        <f t="shared" si="0"/>
        <v>-3.8896347391244035E-3</v>
      </c>
      <c r="E55" s="197">
        <f>PPCL_NG!J55+PPCL_Spot!J55+GT_NG!J55+GT_Spot!J55+Bawana_NG!J55+Bawana_RLNG!J55+Bawana_Spot!J55</f>
        <v>48.59</v>
      </c>
      <c r="F55" s="197">
        <f>PPCL_NG!Q55+PPCL_Spot!Q55+GT_NG!Q55+GT_Spot!Q55+Bawana_NG!Q55+Bawana_RLNG!Q55+Bawana_Spot!Q55</f>
        <v>48.592249432896622</v>
      </c>
      <c r="G55" s="198">
        <f t="shared" si="1"/>
        <v>-2.2494328966189414E-3</v>
      </c>
      <c r="H55" s="197">
        <f>PPCL_NG!K55+PPCL_Spot!K55+GT_NG!K55+GT_Spot!K55+Bawana_NG!K55+Bawana_RLNG!K55+Bawana_Spot!K55</f>
        <v>5</v>
      </c>
      <c r="I55" s="197">
        <f>PPCL_NG!R55+PPCL_Spot!R55+GT_NG!R55+GT_Spot!R55+Bawana_NG!R55+Bawana_RLNG!R55+Bawana_Spot!R55</f>
        <v>5.0002314707652413</v>
      </c>
      <c r="J55" s="198">
        <f t="shared" si="2"/>
        <v>-2.3147076524132615E-4</v>
      </c>
      <c r="K55" s="197">
        <f>PPCL_NG!L55+PPCL_Spot!L55+GT_NG!L55+GT_Spot!L55+Bawana_NG!L55+Bawana_RLNG!L55+Bawana_Spot!L55</f>
        <v>19.690000000000001</v>
      </c>
      <c r="L55" s="197">
        <f>PPCL_NG!S55+PPCL_Spot!S55+GT_NG!S55+GT_Spot!S55+Bawana_NG!S55+Bawana_RLNG!S55+Bawana_Spot!S55</f>
        <v>19.690911531873521</v>
      </c>
      <c r="M55" s="198">
        <f t="shared" si="3"/>
        <v>-9.1153187351977749E-4</v>
      </c>
      <c r="N55" s="197">
        <f>PPCL_NG!M55+PPCL_Spot!M55+GT_NG!M55+GT_Spot!M55+Bawana_NG!M55+Bawana_RLNG!M55+Bawana_Spot!M55</f>
        <v>58.71</v>
      </c>
      <c r="O55" s="197">
        <f>PPCL_NG!T55+PPCL_Spot!T55+GT_NG!T55+GT_Spot!T55+Bawana_NG!T55+Bawana_RLNG!T55+Bawana_Spot!T55</f>
        <v>58.712717929725464</v>
      </c>
      <c r="P55" s="198">
        <f t="shared" si="4"/>
        <v>-2.7179297254633639E-3</v>
      </c>
      <c r="Q55" s="198">
        <f t="shared" si="5"/>
        <v>-9.9999999999678124E-3</v>
      </c>
    </row>
    <row r="56" spans="1:17">
      <c r="A56" s="33" t="s">
        <v>98</v>
      </c>
      <c r="B56" s="197">
        <f>PPCL_NG!I56+PPCL_Spot!I56+GT_NG!I56+GT_Spot!I56+Bawana_NG!I56+Bawana_RLNG!I56+Bawana_Spot!I56</f>
        <v>84.02</v>
      </c>
      <c r="C56" s="197">
        <f>PPCL_NG!P56+PPCL_Spot!P56+GT_NG!P56+GT_Spot!P56+Bawana_NG!P56+Bawana_RLNG!P56+Bawana_Spot!P56</f>
        <v>84.02388963473912</v>
      </c>
      <c r="D56" s="198">
        <f t="shared" si="0"/>
        <v>-3.8896347391244035E-3</v>
      </c>
      <c r="E56" s="197">
        <f>PPCL_NG!J56+PPCL_Spot!J56+GT_NG!J56+GT_Spot!J56+Bawana_NG!J56+Bawana_RLNG!J56+Bawana_Spot!J56</f>
        <v>48.59</v>
      </c>
      <c r="F56" s="197">
        <f>PPCL_NG!Q56+PPCL_Spot!Q56+GT_NG!Q56+GT_Spot!Q56+Bawana_NG!Q56+Bawana_RLNG!Q56+Bawana_Spot!Q56</f>
        <v>48.592249432896622</v>
      </c>
      <c r="G56" s="198">
        <f t="shared" si="1"/>
        <v>-2.2494328966189414E-3</v>
      </c>
      <c r="H56" s="197">
        <f>PPCL_NG!K56+PPCL_Spot!K56+GT_NG!K56+GT_Spot!K56+Bawana_NG!K56+Bawana_RLNG!K56+Bawana_Spot!K56</f>
        <v>5</v>
      </c>
      <c r="I56" s="197">
        <f>PPCL_NG!R56+PPCL_Spot!R56+GT_NG!R56+GT_Spot!R56+Bawana_NG!R56+Bawana_RLNG!R56+Bawana_Spot!R56</f>
        <v>5.0002314707652413</v>
      </c>
      <c r="J56" s="198">
        <f t="shared" si="2"/>
        <v>-2.3147076524132615E-4</v>
      </c>
      <c r="K56" s="197">
        <f>PPCL_NG!L56+PPCL_Spot!L56+GT_NG!L56+GT_Spot!L56+Bawana_NG!L56+Bawana_RLNG!L56+Bawana_Spot!L56</f>
        <v>19.690000000000001</v>
      </c>
      <c r="L56" s="197">
        <f>PPCL_NG!S56+PPCL_Spot!S56+GT_NG!S56+GT_Spot!S56+Bawana_NG!S56+Bawana_RLNG!S56+Bawana_Spot!S56</f>
        <v>19.690911531873521</v>
      </c>
      <c r="M56" s="198">
        <f t="shared" si="3"/>
        <v>-9.1153187351977749E-4</v>
      </c>
      <c r="N56" s="197">
        <f>PPCL_NG!M56+PPCL_Spot!M56+GT_NG!M56+GT_Spot!M56+Bawana_NG!M56+Bawana_RLNG!M56+Bawana_Spot!M56</f>
        <v>58.71</v>
      </c>
      <c r="O56" s="197">
        <f>PPCL_NG!T56+PPCL_Spot!T56+GT_NG!T56+GT_Spot!T56+Bawana_NG!T56+Bawana_RLNG!T56+Bawana_Spot!T56</f>
        <v>58.712717929725464</v>
      </c>
      <c r="P56" s="198">
        <f t="shared" si="4"/>
        <v>-2.7179297254633639E-3</v>
      </c>
      <c r="Q56" s="198">
        <f t="shared" si="5"/>
        <v>-9.9999999999678124E-3</v>
      </c>
    </row>
    <row r="57" spans="1:17">
      <c r="A57" s="33" t="s">
        <v>99</v>
      </c>
      <c r="B57" s="197">
        <f>PPCL_NG!I57+PPCL_Spot!I57+GT_NG!I57+GT_Spot!I57+Bawana_NG!I57+Bawana_RLNG!I57+Bawana_Spot!I57</f>
        <v>84.02</v>
      </c>
      <c r="C57" s="197">
        <f>PPCL_NG!P57+PPCL_Spot!P57+GT_NG!P57+GT_Spot!P57+Bawana_NG!P57+Bawana_RLNG!P57+Bawana_Spot!P57</f>
        <v>84.02388963473912</v>
      </c>
      <c r="D57" s="198">
        <f t="shared" si="0"/>
        <v>-3.8896347391244035E-3</v>
      </c>
      <c r="E57" s="197">
        <f>PPCL_NG!J57+PPCL_Spot!J57+GT_NG!J57+GT_Spot!J57+Bawana_NG!J57+Bawana_RLNG!J57+Bawana_Spot!J57</f>
        <v>48.59</v>
      </c>
      <c r="F57" s="197">
        <f>PPCL_NG!Q57+PPCL_Spot!Q57+GT_NG!Q57+GT_Spot!Q57+Bawana_NG!Q57+Bawana_RLNG!Q57+Bawana_Spot!Q57</f>
        <v>48.592249432896622</v>
      </c>
      <c r="G57" s="198">
        <f t="shared" si="1"/>
        <v>-2.2494328966189414E-3</v>
      </c>
      <c r="H57" s="197">
        <f>PPCL_NG!K57+PPCL_Spot!K57+GT_NG!K57+GT_Spot!K57+Bawana_NG!K57+Bawana_RLNG!K57+Bawana_Spot!K57</f>
        <v>5</v>
      </c>
      <c r="I57" s="197">
        <f>PPCL_NG!R57+PPCL_Spot!R57+GT_NG!R57+GT_Spot!R57+Bawana_NG!R57+Bawana_RLNG!R57+Bawana_Spot!R57</f>
        <v>5.0002314707652413</v>
      </c>
      <c r="J57" s="198">
        <f t="shared" si="2"/>
        <v>-2.3147076524132615E-4</v>
      </c>
      <c r="K57" s="197">
        <f>PPCL_NG!L57+PPCL_Spot!L57+GT_NG!L57+GT_Spot!L57+Bawana_NG!L57+Bawana_RLNG!L57+Bawana_Spot!L57</f>
        <v>19.690000000000001</v>
      </c>
      <c r="L57" s="197">
        <f>PPCL_NG!S57+PPCL_Spot!S57+GT_NG!S57+GT_Spot!S57+Bawana_NG!S57+Bawana_RLNG!S57+Bawana_Spot!S57</f>
        <v>19.690911531873521</v>
      </c>
      <c r="M57" s="198">
        <f t="shared" si="3"/>
        <v>-9.1153187351977749E-4</v>
      </c>
      <c r="N57" s="197">
        <f>PPCL_NG!M57+PPCL_Spot!M57+GT_NG!M57+GT_Spot!M57+Bawana_NG!M57+Bawana_RLNG!M57+Bawana_Spot!M57</f>
        <v>58.71</v>
      </c>
      <c r="O57" s="197">
        <f>PPCL_NG!T57+PPCL_Spot!T57+GT_NG!T57+GT_Spot!T57+Bawana_NG!T57+Bawana_RLNG!T57+Bawana_Spot!T57</f>
        <v>58.712717929725464</v>
      </c>
      <c r="P57" s="198">
        <f t="shared" si="4"/>
        <v>-2.7179297254633639E-3</v>
      </c>
      <c r="Q57" s="198">
        <f t="shared" si="5"/>
        <v>-9.9999999999678124E-3</v>
      </c>
    </row>
    <row r="58" spans="1:17">
      <c r="A58" s="33" t="s">
        <v>100</v>
      </c>
      <c r="B58" s="197">
        <f>PPCL_NG!I58+PPCL_Spot!I58+GT_NG!I58+GT_Spot!I58+Bawana_NG!I58+Bawana_RLNG!I58+Bawana_Spot!I58</f>
        <v>84.02</v>
      </c>
      <c r="C58" s="197">
        <f>PPCL_NG!P58+PPCL_Spot!P58+GT_NG!P58+GT_Spot!P58+Bawana_NG!P58+Bawana_RLNG!P58+Bawana_Spot!P58</f>
        <v>84.02388963473912</v>
      </c>
      <c r="D58" s="198">
        <f t="shared" si="0"/>
        <v>-3.8896347391244035E-3</v>
      </c>
      <c r="E58" s="197">
        <f>PPCL_NG!J58+PPCL_Spot!J58+GT_NG!J58+GT_Spot!J58+Bawana_NG!J58+Bawana_RLNG!J58+Bawana_Spot!J58</f>
        <v>48.59</v>
      </c>
      <c r="F58" s="197">
        <f>PPCL_NG!Q58+PPCL_Spot!Q58+GT_NG!Q58+GT_Spot!Q58+Bawana_NG!Q58+Bawana_RLNG!Q58+Bawana_Spot!Q58</f>
        <v>48.592249432896622</v>
      </c>
      <c r="G58" s="198">
        <f t="shared" si="1"/>
        <v>-2.2494328966189414E-3</v>
      </c>
      <c r="H58" s="197">
        <f>PPCL_NG!K58+PPCL_Spot!K58+GT_NG!K58+GT_Spot!K58+Bawana_NG!K58+Bawana_RLNG!K58+Bawana_Spot!K58</f>
        <v>5</v>
      </c>
      <c r="I58" s="197">
        <f>PPCL_NG!R58+PPCL_Spot!R58+GT_NG!R58+GT_Spot!R58+Bawana_NG!R58+Bawana_RLNG!R58+Bawana_Spot!R58</f>
        <v>5.0002314707652413</v>
      </c>
      <c r="J58" s="198">
        <f t="shared" si="2"/>
        <v>-2.3147076524132615E-4</v>
      </c>
      <c r="K58" s="197">
        <f>PPCL_NG!L58+PPCL_Spot!L58+GT_NG!L58+GT_Spot!L58+Bawana_NG!L58+Bawana_RLNG!L58+Bawana_Spot!L58</f>
        <v>19.690000000000001</v>
      </c>
      <c r="L58" s="197">
        <f>PPCL_NG!S58+PPCL_Spot!S58+GT_NG!S58+GT_Spot!S58+Bawana_NG!S58+Bawana_RLNG!S58+Bawana_Spot!S58</f>
        <v>19.690911531873521</v>
      </c>
      <c r="M58" s="198">
        <f t="shared" si="3"/>
        <v>-9.1153187351977749E-4</v>
      </c>
      <c r="N58" s="197">
        <f>PPCL_NG!M58+PPCL_Spot!M58+GT_NG!M58+GT_Spot!M58+Bawana_NG!M58+Bawana_RLNG!M58+Bawana_Spot!M58</f>
        <v>58.71</v>
      </c>
      <c r="O58" s="197">
        <f>PPCL_NG!T58+PPCL_Spot!T58+GT_NG!T58+GT_Spot!T58+Bawana_NG!T58+Bawana_RLNG!T58+Bawana_Spot!T58</f>
        <v>58.712717929725464</v>
      </c>
      <c r="P58" s="198">
        <f t="shared" si="4"/>
        <v>-2.7179297254633639E-3</v>
      </c>
      <c r="Q58" s="198">
        <f t="shared" si="5"/>
        <v>-9.9999999999678124E-3</v>
      </c>
    </row>
    <row r="59" spans="1:17">
      <c r="A59" s="33" t="s">
        <v>101</v>
      </c>
      <c r="B59" s="197">
        <f>PPCL_NG!I59+PPCL_Spot!I59+GT_NG!I59+GT_Spot!I59+Bawana_NG!I59+Bawana_RLNG!I59+Bawana_Spot!I59</f>
        <v>84.02</v>
      </c>
      <c r="C59" s="197">
        <f>PPCL_NG!P59+PPCL_Spot!P59+GT_NG!P59+GT_Spot!P59+Bawana_NG!P59+Bawana_RLNG!P59+Bawana_Spot!P59</f>
        <v>84.02388963473912</v>
      </c>
      <c r="D59" s="198">
        <f t="shared" si="0"/>
        <v>-3.8896347391244035E-3</v>
      </c>
      <c r="E59" s="197">
        <f>PPCL_NG!J59+PPCL_Spot!J59+GT_NG!J59+GT_Spot!J59+Bawana_NG!J59+Bawana_RLNG!J59+Bawana_Spot!J59</f>
        <v>48.59</v>
      </c>
      <c r="F59" s="197">
        <f>PPCL_NG!Q59+PPCL_Spot!Q59+GT_NG!Q59+GT_Spot!Q59+Bawana_NG!Q59+Bawana_RLNG!Q59+Bawana_Spot!Q59</f>
        <v>48.592249432896622</v>
      </c>
      <c r="G59" s="198">
        <f t="shared" si="1"/>
        <v>-2.2494328966189414E-3</v>
      </c>
      <c r="H59" s="197">
        <f>PPCL_NG!K59+PPCL_Spot!K59+GT_NG!K59+GT_Spot!K59+Bawana_NG!K59+Bawana_RLNG!K59+Bawana_Spot!K59</f>
        <v>5</v>
      </c>
      <c r="I59" s="197">
        <f>PPCL_NG!R59+PPCL_Spot!R59+GT_NG!R59+GT_Spot!R59+Bawana_NG!R59+Bawana_RLNG!R59+Bawana_Spot!R59</f>
        <v>5.0002314707652413</v>
      </c>
      <c r="J59" s="198">
        <f t="shared" si="2"/>
        <v>-2.3147076524132615E-4</v>
      </c>
      <c r="K59" s="197">
        <f>PPCL_NG!L59+PPCL_Spot!L59+GT_NG!L59+GT_Spot!L59+Bawana_NG!L59+Bawana_RLNG!L59+Bawana_Spot!L59</f>
        <v>19.690000000000001</v>
      </c>
      <c r="L59" s="197">
        <f>PPCL_NG!S59+PPCL_Spot!S59+GT_NG!S59+GT_Spot!S59+Bawana_NG!S59+Bawana_RLNG!S59+Bawana_Spot!S59</f>
        <v>19.690911531873521</v>
      </c>
      <c r="M59" s="198">
        <f t="shared" si="3"/>
        <v>-9.1153187351977749E-4</v>
      </c>
      <c r="N59" s="197">
        <f>PPCL_NG!M59+PPCL_Spot!M59+GT_NG!M59+GT_Spot!M59+Bawana_NG!M59+Bawana_RLNG!M59+Bawana_Spot!M59</f>
        <v>58.71</v>
      </c>
      <c r="O59" s="197">
        <f>PPCL_NG!T59+PPCL_Spot!T59+GT_NG!T59+GT_Spot!T59+Bawana_NG!T59+Bawana_RLNG!T59+Bawana_Spot!T59</f>
        <v>58.712717929725464</v>
      </c>
      <c r="P59" s="198">
        <f t="shared" si="4"/>
        <v>-2.7179297254633639E-3</v>
      </c>
      <c r="Q59" s="198">
        <f t="shared" si="5"/>
        <v>-9.9999999999678124E-3</v>
      </c>
    </row>
    <row r="60" spans="1:17">
      <c r="A60" s="33" t="s">
        <v>102</v>
      </c>
      <c r="B60" s="197">
        <f>PPCL_NG!I60+PPCL_Spot!I60+GT_NG!I60+GT_Spot!I60+Bawana_NG!I60+Bawana_RLNG!I60+Bawana_Spot!I60</f>
        <v>84.02</v>
      </c>
      <c r="C60" s="197">
        <f>PPCL_NG!P60+PPCL_Spot!P60+GT_NG!P60+GT_Spot!P60+Bawana_NG!P60+Bawana_RLNG!P60+Bawana_Spot!P60</f>
        <v>84.02388963473912</v>
      </c>
      <c r="D60" s="198">
        <f t="shared" si="0"/>
        <v>-3.8896347391244035E-3</v>
      </c>
      <c r="E60" s="197">
        <f>PPCL_NG!J60+PPCL_Spot!J60+GT_NG!J60+GT_Spot!J60+Bawana_NG!J60+Bawana_RLNG!J60+Bawana_Spot!J60</f>
        <v>48.59</v>
      </c>
      <c r="F60" s="197">
        <f>PPCL_NG!Q60+PPCL_Spot!Q60+GT_NG!Q60+GT_Spot!Q60+Bawana_NG!Q60+Bawana_RLNG!Q60+Bawana_Spot!Q60</f>
        <v>48.592249432896622</v>
      </c>
      <c r="G60" s="198">
        <f t="shared" si="1"/>
        <v>-2.2494328966189414E-3</v>
      </c>
      <c r="H60" s="197">
        <f>PPCL_NG!K60+PPCL_Spot!K60+GT_NG!K60+GT_Spot!K60+Bawana_NG!K60+Bawana_RLNG!K60+Bawana_Spot!K60</f>
        <v>5</v>
      </c>
      <c r="I60" s="197">
        <f>PPCL_NG!R60+PPCL_Spot!R60+GT_NG!R60+GT_Spot!R60+Bawana_NG!R60+Bawana_RLNG!R60+Bawana_Spot!R60</f>
        <v>5.0002314707652413</v>
      </c>
      <c r="J60" s="198">
        <f t="shared" si="2"/>
        <v>-2.3147076524132615E-4</v>
      </c>
      <c r="K60" s="197">
        <f>PPCL_NG!L60+PPCL_Spot!L60+GT_NG!L60+GT_Spot!L60+Bawana_NG!L60+Bawana_RLNG!L60+Bawana_Spot!L60</f>
        <v>19.690000000000001</v>
      </c>
      <c r="L60" s="197">
        <f>PPCL_NG!S60+PPCL_Spot!S60+GT_NG!S60+GT_Spot!S60+Bawana_NG!S60+Bawana_RLNG!S60+Bawana_Spot!S60</f>
        <v>19.690911531873521</v>
      </c>
      <c r="M60" s="198">
        <f t="shared" si="3"/>
        <v>-9.1153187351977749E-4</v>
      </c>
      <c r="N60" s="197">
        <f>PPCL_NG!M60+PPCL_Spot!M60+GT_NG!M60+GT_Spot!M60+Bawana_NG!M60+Bawana_RLNG!M60+Bawana_Spot!M60</f>
        <v>58.71</v>
      </c>
      <c r="O60" s="197">
        <f>PPCL_NG!T60+PPCL_Spot!T60+GT_NG!T60+GT_Spot!T60+Bawana_NG!T60+Bawana_RLNG!T60+Bawana_Spot!T60</f>
        <v>58.712717929725464</v>
      </c>
      <c r="P60" s="198">
        <f t="shared" si="4"/>
        <v>-2.7179297254633639E-3</v>
      </c>
      <c r="Q60" s="198">
        <f t="shared" si="5"/>
        <v>-9.9999999999678124E-3</v>
      </c>
    </row>
    <row r="61" spans="1:17">
      <c r="A61" s="33" t="s">
        <v>103</v>
      </c>
      <c r="B61" s="197">
        <f>PPCL_NG!I61+PPCL_Spot!I61+GT_NG!I61+GT_Spot!I61+Bawana_NG!I61+Bawana_RLNG!I61+Bawana_Spot!I61</f>
        <v>84.02</v>
      </c>
      <c r="C61" s="197">
        <f>PPCL_NG!P61+PPCL_Spot!P61+GT_NG!P61+GT_Spot!P61+Bawana_NG!P61+Bawana_RLNG!P61+Bawana_Spot!P61</f>
        <v>84.02388963473912</v>
      </c>
      <c r="D61" s="198">
        <f t="shared" si="0"/>
        <v>-3.8896347391244035E-3</v>
      </c>
      <c r="E61" s="197">
        <f>PPCL_NG!J61+PPCL_Spot!J61+GT_NG!J61+GT_Spot!J61+Bawana_NG!J61+Bawana_RLNG!J61+Bawana_Spot!J61</f>
        <v>48.59</v>
      </c>
      <c r="F61" s="197">
        <f>PPCL_NG!Q61+PPCL_Spot!Q61+GT_NG!Q61+GT_Spot!Q61+Bawana_NG!Q61+Bawana_RLNG!Q61+Bawana_Spot!Q61</f>
        <v>48.592249432896622</v>
      </c>
      <c r="G61" s="198">
        <f t="shared" si="1"/>
        <v>-2.2494328966189414E-3</v>
      </c>
      <c r="H61" s="197">
        <f>PPCL_NG!K61+PPCL_Spot!K61+GT_NG!K61+GT_Spot!K61+Bawana_NG!K61+Bawana_RLNG!K61+Bawana_Spot!K61</f>
        <v>5</v>
      </c>
      <c r="I61" s="197">
        <f>PPCL_NG!R61+PPCL_Spot!R61+GT_NG!R61+GT_Spot!R61+Bawana_NG!R61+Bawana_RLNG!R61+Bawana_Spot!R61</f>
        <v>5.0002314707652413</v>
      </c>
      <c r="J61" s="198">
        <f t="shared" si="2"/>
        <v>-2.3147076524132615E-4</v>
      </c>
      <c r="K61" s="197">
        <f>PPCL_NG!L61+PPCL_Spot!L61+GT_NG!L61+GT_Spot!L61+Bawana_NG!L61+Bawana_RLNG!L61+Bawana_Spot!L61</f>
        <v>19.690000000000001</v>
      </c>
      <c r="L61" s="197">
        <f>PPCL_NG!S61+PPCL_Spot!S61+GT_NG!S61+GT_Spot!S61+Bawana_NG!S61+Bawana_RLNG!S61+Bawana_Spot!S61</f>
        <v>19.690911531873521</v>
      </c>
      <c r="M61" s="198">
        <f t="shared" si="3"/>
        <v>-9.1153187351977749E-4</v>
      </c>
      <c r="N61" s="197">
        <f>PPCL_NG!M61+PPCL_Spot!M61+GT_NG!M61+GT_Spot!M61+Bawana_NG!M61+Bawana_RLNG!M61+Bawana_Spot!M61</f>
        <v>58.71</v>
      </c>
      <c r="O61" s="197">
        <f>PPCL_NG!T61+PPCL_Spot!T61+GT_NG!T61+GT_Spot!T61+Bawana_NG!T61+Bawana_RLNG!T61+Bawana_Spot!T61</f>
        <v>58.712717929725464</v>
      </c>
      <c r="P61" s="198">
        <f t="shared" si="4"/>
        <v>-2.7179297254633639E-3</v>
      </c>
      <c r="Q61" s="198">
        <f t="shared" si="5"/>
        <v>-9.9999999999678124E-3</v>
      </c>
    </row>
    <row r="62" spans="1:17">
      <c r="A62" s="33" t="s">
        <v>104</v>
      </c>
      <c r="B62" s="197">
        <f>PPCL_NG!I62+PPCL_Spot!I62+GT_NG!I62+GT_Spot!I62+Bawana_NG!I62+Bawana_RLNG!I62+Bawana_Spot!I62</f>
        <v>84.02</v>
      </c>
      <c r="C62" s="197">
        <f>PPCL_NG!P62+PPCL_Spot!P62+GT_NG!P62+GT_Spot!P62+Bawana_NG!P62+Bawana_RLNG!P62+Bawana_Spot!P62</f>
        <v>84.02388963473912</v>
      </c>
      <c r="D62" s="198">
        <f t="shared" si="0"/>
        <v>-3.8896347391244035E-3</v>
      </c>
      <c r="E62" s="197">
        <f>PPCL_NG!J62+PPCL_Spot!J62+GT_NG!J62+GT_Spot!J62+Bawana_NG!J62+Bawana_RLNG!J62+Bawana_Spot!J62</f>
        <v>48.59</v>
      </c>
      <c r="F62" s="197">
        <f>PPCL_NG!Q62+PPCL_Spot!Q62+GT_NG!Q62+GT_Spot!Q62+Bawana_NG!Q62+Bawana_RLNG!Q62+Bawana_Spot!Q62</f>
        <v>48.592249432896622</v>
      </c>
      <c r="G62" s="198">
        <f t="shared" si="1"/>
        <v>-2.2494328966189414E-3</v>
      </c>
      <c r="H62" s="197">
        <f>PPCL_NG!K62+PPCL_Spot!K62+GT_NG!K62+GT_Spot!K62+Bawana_NG!K62+Bawana_RLNG!K62+Bawana_Spot!K62</f>
        <v>5</v>
      </c>
      <c r="I62" s="197">
        <f>PPCL_NG!R62+PPCL_Spot!R62+GT_NG!R62+GT_Spot!R62+Bawana_NG!R62+Bawana_RLNG!R62+Bawana_Spot!R62</f>
        <v>5.0002314707652413</v>
      </c>
      <c r="J62" s="198">
        <f t="shared" si="2"/>
        <v>-2.3147076524132615E-4</v>
      </c>
      <c r="K62" s="197">
        <f>PPCL_NG!L62+PPCL_Spot!L62+GT_NG!L62+GT_Spot!L62+Bawana_NG!L62+Bawana_RLNG!L62+Bawana_Spot!L62</f>
        <v>19.690000000000001</v>
      </c>
      <c r="L62" s="197">
        <f>PPCL_NG!S62+PPCL_Spot!S62+GT_NG!S62+GT_Spot!S62+Bawana_NG!S62+Bawana_RLNG!S62+Bawana_Spot!S62</f>
        <v>19.690911531873521</v>
      </c>
      <c r="M62" s="198">
        <f t="shared" si="3"/>
        <v>-9.1153187351977749E-4</v>
      </c>
      <c r="N62" s="197">
        <f>PPCL_NG!M62+PPCL_Spot!M62+GT_NG!M62+GT_Spot!M62+Bawana_NG!M62+Bawana_RLNG!M62+Bawana_Spot!M62</f>
        <v>58.71</v>
      </c>
      <c r="O62" s="197">
        <f>PPCL_NG!T62+PPCL_Spot!T62+GT_NG!T62+GT_Spot!T62+Bawana_NG!T62+Bawana_RLNG!T62+Bawana_Spot!T62</f>
        <v>58.712717929725464</v>
      </c>
      <c r="P62" s="198">
        <f t="shared" si="4"/>
        <v>-2.7179297254633639E-3</v>
      </c>
      <c r="Q62" s="198">
        <f t="shared" si="5"/>
        <v>-9.9999999999678124E-3</v>
      </c>
    </row>
    <row r="63" spans="1:17">
      <c r="A63" s="33" t="s">
        <v>105</v>
      </c>
      <c r="B63" s="197">
        <f>PPCL_NG!I63+PPCL_Spot!I63+GT_NG!I63+GT_Spot!I63+Bawana_NG!I63+Bawana_RLNG!I63+Bawana_Spot!I63</f>
        <v>84.02</v>
      </c>
      <c r="C63" s="197">
        <f>PPCL_NG!P63+PPCL_Spot!P63+GT_NG!P63+GT_Spot!P63+Bawana_NG!P63+Bawana_RLNG!P63+Bawana_Spot!P63</f>
        <v>84.02388963473912</v>
      </c>
      <c r="D63" s="198">
        <f t="shared" si="0"/>
        <v>-3.8896347391244035E-3</v>
      </c>
      <c r="E63" s="197">
        <f>PPCL_NG!J63+PPCL_Spot!J63+GT_NG!J63+GT_Spot!J63+Bawana_NG!J63+Bawana_RLNG!J63+Bawana_Spot!J63</f>
        <v>48.59</v>
      </c>
      <c r="F63" s="197">
        <f>PPCL_NG!Q63+PPCL_Spot!Q63+GT_NG!Q63+GT_Spot!Q63+Bawana_NG!Q63+Bawana_RLNG!Q63+Bawana_Spot!Q63</f>
        <v>48.592249432896622</v>
      </c>
      <c r="G63" s="198">
        <f t="shared" si="1"/>
        <v>-2.2494328966189414E-3</v>
      </c>
      <c r="H63" s="197">
        <f>PPCL_NG!K63+PPCL_Spot!K63+GT_NG!K63+GT_Spot!K63+Bawana_NG!K63+Bawana_RLNG!K63+Bawana_Spot!K63</f>
        <v>5</v>
      </c>
      <c r="I63" s="197">
        <f>PPCL_NG!R63+PPCL_Spot!R63+GT_NG!R63+GT_Spot!R63+Bawana_NG!R63+Bawana_RLNG!R63+Bawana_Spot!R63</f>
        <v>5.0002314707652413</v>
      </c>
      <c r="J63" s="198">
        <f t="shared" si="2"/>
        <v>-2.3147076524132615E-4</v>
      </c>
      <c r="K63" s="197">
        <f>PPCL_NG!L63+PPCL_Spot!L63+GT_NG!L63+GT_Spot!L63+Bawana_NG!L63+Bawana_RLNG!L63+Bawana_Spot!L63</f>
        <v>19.690000000000001</v>
      </c>
      <c r="L63" s="197">
        <f>PPCL_NG!S63+PPCL_Spot!S63+GT_NG!S63+GT_Spot!S63+Bawana_NG!S63+Bawana_RLNG!S63+Bawana_Spot!S63</f>
        <v>19.690911531873521</v>
      </c>
      <c r="M63" s="198">
        <f t="shared" si="3"/>
        <v>-9.1153187351977749E-4</v>
      </c>
      <c r="N63" s="197">
        <f>PPCL_NG!M63+PPCL_Spot!M63+GT_NG!M63+GT_Spot!M63+Bawana_NG!M63+Bawana_RLNG!M63+Bawana_Spot!M63</f>
        <v>58.71</v>
      </c>
      <c r="O63" s="197">
        <f>PPCL_NG!T63+PPCL_Spot!T63+GT_NG!T63+GT_Spot!T63+Bawana_NG!T63+Bawana_RLNG!T63+Bawana_Spot!T63</f>
        <v>58.712717929725464</v>
      </c>
      <c r="P63" s="198">
        <f t="shared" si="4"/>
        <v>-2.7179297254633639E-3</v>
      </c>
      <c r="Q63" s="198">
        <f t="shared" si="5"/>
        <v>-9.9999999999678124E-3</v>
      </c>
    </row>
    <row r="64" spans="1:17">
      <c r="A64" s="33" t="s">
        <v>106</v>
      </c>
      <c r="B64" s="197">
        <f>PPCL_NG!I64+PPCL_Spot!I64+GT_NG!I64+GT_Spot!I64+Bawana_NG!I64+Bawana_RLNG!I64+Bawana_Spot!I64</f>
        <v>84.02</v>
      </c>
      <c r="C64" s="197">
        <f>PPCL_NG!P64+PPCL_Spot!P64+GT_NG!P64+GT_Spot!P64+Bawana_NG!P64+Bawana_RLNG!P64+Bawana_Spot!P64</f>
        <v>84.02388963473912</v>
      </c>
      <c r="D64" s="198">
        <f t="shared" si="0"/>
        <v>-3.8896347391244035E-3</v>
      </c>
      <c r="E64" s="197">
        <f>PPCL_NG!J64+PPCL_Spot!J64+GT_NG!J64+GT_Spot!J64+Bawana_NG!J64+Bawana_RLNG!J64+Bawana_Spot!J64</f>
        <v>48.59</v>
      </c>
      <c r="F64" s="197">
        <f>PPCL_NG!Q64+PPCL_Spot!Q64+GT_NG!Q64+GT_Spot!Q64+Bawana_NG!Q64+Bawana_RLNG!Q64+Bawana_Spot!Q64</f>
        <v>48.592249432896622</v>
      </c>
      <c r="G64" s="198">
        <f t="shared" si="1"/>
        <v>-2.2494328966189414E-3</v>
      </c>
      <c r="H64" s="197">
        <f>PPCL_NG!K64+PPCL_Spot!K64+GT_NG!K64+GT_Spot!K64+Bawana_NG!K64+Bawana_RLNG!K64+Bawana_Spot!K64</f>
        <v>5</v>
      </c>
      <c r="I64" s="197">
        <f>PPCL_NG!R64+PPCL_Spot!R64+GT_NG!R64+GT_Spot!R64+Bawana_NG!R64+Bawana_RLNG!R64+Bawana_Spot!R64</f>
        <v>5.0002314707652413</v>
      </c>
      <c r="J64" s="198">
        <f t="shared" si="2"/>
        <v>-2.3147076524132615E-4</v>
      </c>
      <c r="K64" s="197">
        <f>PPCL_NG!L64+PPCL_Spot!L64+GT_NG!L64+GT_Spot!L64+Bawana_NG!L64+Bawana_RLNG!L64+Bawana_Spot!L64</f>
        <v>19.690000000000001</v>
      </c>
      <c r="L64" s="197">
        <f>PPCL_NG!S64+PPCL_Spot!S64+GT_NG!S64+GT_Spot!S64+Bawana_NG!S64+Bawana_RLNG!S64+Bawana_Spot!S64</f>
        <v>19.690911531873521</v>
      </c>
      <c r="M64" s="198">
        <f t="shared" si="3"/>
        <v>-9.1153187351977749E-4</v>
      </c>
      <c r="N64" s="197">
        <f>PPCL_NG!M64+PPCL_Spot!M64+GT_NG!M64+GT_Spot!M64+Bawana_NG!M64+Bawana_RLNG!M64+Bawana_Spot!M64</f>
        <v>58.71</v>
      </c>
      <c r="O64" s="197">
        <f>PPCL_NG!T64+PPCL_Spot!T64+GT_NG!T64+GT_Spot!T64+Bawana_NG!T64+Bawana_RLNG!T64+Bawana_Spot!T64</f>
        <v>58.712717929725464</v>
      </c>
      <c r="P64" s="198">
        <f t="shared" si="4"/>
        <v>-2.7179297254633639E-3</v>
      </c>
      <c r="Q64" s="198">
        <f t="shared" si="5"/>
        <v>-9.9999999999678124E-3</v>
      </c>
    </row>
    <row r="65" spans="1:17">
      <c r="A65" s="33" t="s">
        <v>107</v>
      </c>
      <c r="B65" s="197">
        <f>PPCL_NG!I65+PPCL_Spot!I65+GT_NG!I65+GT_Spot!I65+Bawana_NG!I65+Bawana_RLNG!I65+Bawana_Spot!I65</f>
        <v>84.02</v>
      </c>
      <c r="C65" s="197">
        <f>PPCL_NG!P65+PPCL_Spot!P65+GT_NG!P65+GT_Spot!P65+Bawana_NG!P65+Bawana_RLNG!P65+Bawana_Spot!P65</f>
        <v>84.02388963473912</v>
      </c>
      <c r="D65" s="198">
        <f t="shared" si="0"/>
        <v>-3.8896347391244035E-3</v>
      </c>
      <c r="E65" s="197">
        <f>PPCL_NG!J65+PPCL_Spot!J65+GT_NG!J65+GT_Spot!J65+Bawana_NG!J65+Bawana_RLNG!J65+Bawana_Spot!J65</f>
        <v>48.59</v>
      </c>
      <c r="F65" s="197">
        <f>PPCL_NG!Q65+PPCL_Spot!Q65+GT_NG!Q65+GT_Spot!Q65+Bawana_NG!Q65+Bawana_RLNG!Q65+Bawana_Spot!Q65</f>
        <v>48.592249432896622</v>
      </c>
      <c r="G65" s="198">
        <f t="shared" si="1"/>
        <v>-2.2494328966189414E-3</v>
      </c>
      <c r="H65" s="197">
        <f>PPCL_NG!K65+PPCL_Spot!K65+GT_NG!K65+GT_Spot!K65+Bawana_NG!K65+Bawana_RLNG!K65+Bawana_Spot!K65</f>
        <v>5</v>
      </c>
      <c r="I65" s="197">
        <f>PPCL_NG!R65+PPCL_Spot!R65+GT_NG!R65+GT_Spot!R65+Bawana_NG!R65+Bawana_RLNG!R65+Bawana_Spot!R65</f>
        <v>5.0002314707652413</v>
      </c>
      <c r="J65" s="198">
        <f t="shared" si="2"/>
        <v>-2.3147076524132615E-4</v>
      </c>
      <c r="K65" s="197">
        <f>PPCL_NG!L65+PPCL_Spot!L65+GT_NG!L65+GT_Spot!L65+Bawana_NG!L65+Bawana_RLNG!L65+Bawana_Spot!L65</f>
        <v>19.690000000000001</v>
      </c>
      <c r="L65" s="197">
        <f>PPCL_NG!S65+PPCL_Spot!S65+GT_NG!S65+GT_Spot!S65+Bawana_NG!S65+Bawana_RLNG!S65+Bawana_Spot!S65</f>
        <v>19.690911531873521</v>
      </c>
      <c r="M65" s="198">
        <f t="shared" si="3"/>
        <v>-9.1153187351977749E-4</v>
      </c>
      <c r="N65" s="197">
        <f>PPCL_NG!M65+PPCL_Spot!M65+GT_NG!M65+GT_Spot!M65+Bawana_NG!M65+Bawana_RLNG!M65+Bawana_Spot!M65</f>
        <v>58.71</v>
      </c>
      <c r="O65" s="197">
        <f>PPCL_NG!T65+PPCL_Spot!T65+GT_NG!T65+GT_Spot!T65+Bawana_NG!T65+Bawana_RLNG!T65+Bawana_Spot!T65</f>
        <v>58.712717929725464</v>
      </c>
      <c r="P65" s="198">
        <f t="shared" si="4"/>
        <v>-2.7179297254633639E-3</v>
      </c>
      <c r="Q65" s="198">
        <f t="shared" si="5"/>
        <v>-9.9999999999678124E-3</v>
      </c>
    </row>
    <row r="66" spans="1:17">
      <c r="A66" s="33" t="s">
        <v>108</v>
      </c>
      <c r="B66" s="197">
        <f>PPCL_NG!I66+PPCL_Spot!I66+GT_NG!I66+GT_Spot!I66+Bawana_NG!I66+Bawana_RLNG!I66+Bawana_Spot!I66</f>
        <v>84.02</v>
      </c>
      <c r="C66" s="197">
        <f>PPCL_NG!P66+PPCL_Spot!P66+GT_NG!P66+GT_Spot!P66+Bawana_NG!P66+Bawana_RLNG!P66+Bawana_Spot!P66</f>
        <v>84.02388963473912</v>
      </c>
      <c r="D66" s="198">
        <f t="shared" si="0"/>
        <v>-3.8896347391244035E-3</v>
      </c>
      <c r="E66" s="197">
        <f>PPCL_NG!J66+PPCL_Spot!J66+GT_NG!J66+GT_Spot!J66+Bawana_NG!J66+Bawana_RLNG!J66+Bawana_Spot!J66</f>
        <v>48.59</v>
      </c>
      <c r="F66" s="197">
        <f>PPCL_NG!Q66+PPCL_Spot!Q66+GT_NG!Q66+GT_Spot!Q66+Bawana_NG!Q66+Bawana_RLNG!Q66+Bawana_Spot!Q66</f>
        <v>48.592249432896622</v>
      </c>
      <c r="G66" s="198">
        <f t="shared" si="1"/>
        <v>-2.2494328966189414E-3</v>
      </c>
      <c r="H66" s="197">
        <f>PPCL_NG!K66+PPCL_Spot!K66+GT_NG!K66+GT_Spot!K66+Bawana_NG!K66+Bawana_RLNG!K66+Bawana_Spot!K66</f>
        <v>5</v>
      </c>
      <c r="I66" s="197">
        <f>PPCL_NG!R66+PPCL_Spot!R66+GT_NG!R66+GT_Spot!R66+Bawana_NG!R66+Bawana_RLNG!R66+Bawana_Spot!R66</f>
        <v>5.0002314707652413</v>
      </c>
      <c r="J66" s="198">
        <f t="shared" si="2"/>
        <v>-2.3147076524132615E-4</v>
      </c>
      <c r="K66" s="197">
        <f>PPCL_NG!L66+PPCL_Spot!L66+GT_NG!L66+GT_Spot!L66+Bawana_NG!L66+Bawana_RLNG!L66+Bawana_Spot!L66</f>
        <v>19.690000000000001</v>
      </c>
      <c r="L66" s="197">
        <f>PPCL_NG!S66+PPCL_Spot!S66+GT_NG!S66+GT_Spot!S66+Bawana_NG!S66+Bawana_RLNG!S66+Bawana_Spot!S66</f>
        <v>19.690911531873521</v>
      </c>
      <c r="M66" s="198">
        <f t="shared" si="3"/>
        <v>-9.1153187351977749E-4</v>
      </c>
      <c r="N66" s="197">
        <f>PPCL_NG!M66+PPCL_Spot!M66+GT_NG!M66+GT_Spot!M66+Bawana_NG!M66+Bawana_RLNG!M66+Bawana_Spot!M66</f>
        <v>58.71</v>
      </c>
      <c r="O66" s="197">
        <f>PPCL_NG!T66+PPCL_Spot!T66+GT_NG!T66+GT_Spot!T66+Bawana_NG!T66+Bawana_RLNG!T66+Bawana_Spot!T66</f>
        <v>58.712717929725464</v>
      </c>
      <c r="P66" s="198">
        <f t="shared" si="4"/>
        <v>-2.7179297254633639E-3</v>
      </c>
      <c r="Q66" s="198">
        <f t="shared" si="5"/>
        <v>-9.9999999999678124E-3</v>
      </c>
    </row>
    <row r="67" spans="1:17">
      <c r="A67" s="33" t="s">
        <v>109</v>
      </c>
      <c r="B67" s="197">
        <f>PPCL_NG!I67+PPCL_Spot!I67+GT_NG!I67+GT_Spot!I67+Bawana_NG!I67+Bawana_RLNG!I67+Bawana_Spot!I67</f>
        <v>84.02</v>
      </c>
      <c r="C67" s="197">
        <f>PPCL_NG!P67+PPCL_Spot!P67+GT_NG!P67+GT_Spot!P67+Bawana_NG!P67+Bawana_RLNG!P67+Bawana_Spot!P67</f>
        <v>84.02388963473912</v>
      </c>
      <c r="D67" s="198">
        <f t="shared" ref="D67:D99" si="6">B67-C67</f>
        <v>-3.8896347391244035E-3</v>
      </c>
      <c r="E67" s="197">
        <f>PPCL_NG!J67+PPCL_Spot!J67+GT_NG!J67+GT_Spot!J67+Bawana_NG!J67+Bawana_RLNG!J67+Bawana_Spot!J67</f>
        <v>48.59</v>
      </c>
      <c r="F67" s="197">
        <f>PPCL_NG!Q67+PPCL_Spot!Q67+GT_NG!Q67+GT_Spot!Q67+Bawana_NG!Q67+Bawana_RLNG!Q67+Bawana_Spot!Q67</f>
        <v>48.592249432896622</v>
      </c>
      <c r="G67" s="198">
        <f t="shared" ref="G67:G99" si="7">E67-F67</f>
        <v>-2.2494328966189414E-3</v>
      </c>
      <c r="H67" s="197">
        <f>PPCL_NG!K67+PPCL_Spot!K67+GT_NG!K67+GT_Spot!K67+Bawana_NG!K67+Bawana_RLNG!K67+Bawana_Spot!K67</f>
        <v>5</v>
      </c>
      <c r="I67" s="197">
        <f>PPCL_NG!R67+PPCL_Spot!R67+GT_NG!R67+GT_Spot!R67+Bawana_NG!R67+Bawana_RLNG!R67+Bawana_Spot!R67</f>
        <v>5.0002314707652413</v>
      </c>
      <c r="J67" s="198">
        <f t="shared" ref="J67:J99" si="8">H67-I67</f>
        <v>-2.3147076524132615E-4</v>
      </c>
      <c r="K67" s="197">
        <f>PPCL_NG!L67+PPCL_Spot!L67+GT_NG!L67+GT_Spot!L67+Bawana_NG!L67+Bawana_RLNG!L67+Bawana_Spot!L67</f>
        <v>19.690000000000001</v>
      </c>
      <c r="L67" s="197">
        <f>PPCL_NG!S67+PPCL_Spot!S67+GT_NG!S67+GT_Spot!S67+Bawana_NG!S67+Bawana_RLNG!S67+Bawana_Spot!S67</f>
        <v>19.690911531873521</v>
      </c>
      <c r="M67" s="198">
        <f t="shared" ref="M67:M99" si="9">K67-L67</f>
        <v>-9.1153187351977749E-4</v>
      </c>
      <c r="N67" s="197">
        <f>PPCL_NG!M67+PPCL_Spot!M67+GT_NG!M67+GT_Spot!M67+Bawana_NG!M67+Bawana_RLNG!M67+Bawana_Spot!M67</f>
        <v>58.71</v>
      </c>
      <c r="O67" s="197">
        <f>PPCL_NG!T67+PPCL_Spot!T67+GT_NG!T67+GT_Spot!T67+Bawana_NG!T67+Bawana_RLNG!T67+Bawana_Spot!T67</f>
        <v>58.712717929725464</v>
      </c>
      <c r="P67" s="198">
        <f t="shared" ref="P67:P99" si="10">N67-O67</f>
        <v>-2.7179297254633639E-3</v>
      </c>
      <c r="Q67" s="198">
        <f t="shared" si="5"/>
        <v>-9.9999999999678124E-3</v>
      </c>
    </row>
    <row r="68" spans="1:17">
      <c r="A68" s="33" t="s">
        <v>110</v>
      </c>
      <c r="B68" s="197">
        <f>PPCL_NG!I68+PPCL_Spot!I68+GT_NG!I68+GT_Spot!I68+Bawana_NG!I68+Bawana_RLNG!I68+Bawana_Spot!I68</f>
        <v>84.02</v>
      </c>
      <c r="C68" s="197">
        <f>PPCL_NG!P68+PPCL_Spot!P68+GT_NG!P68+GT_Spot!P68+Bawana_NG!P68+Bawana_RLNG!P68+Bawana_Spot!P68</f>
        <v>84.02388963473912</v>
      </c>
      <c r="D68" s="198">
        <f t="shared" si="6"/>
        <v>-3.8896347391244035E-3</v>
      </c>
      <c r="E68" s="197">
        <f>PPCL_NG!J68+PPCL_Spot!J68+GT_NG!J68+GT_Spot!J68+Bawana_NG!J68+Bawana_RLNG!J68+Bawana_Spot!J68</f>
        <v>48.59</v>
      </c>
      <c r="F68" s="197">
        <f>PPCL_NG!Q68+PPCL_Spot!Q68+GT_NG!Q68+GT_Spot!Q68+Bawana_NG!Q68+Bawana_RLNG!Q68+Bawana_Spot!Q68</f>
        <v>48.592249432896622</v>
      </c>
      <c r="G68" s="198">
        <f t="shared" si="7"/>
        <v>-2.2494328966189414E-3</v>
      </c>
      <c r="H68" s="197">
        <f>PPCL_NG!K68+PPCL_Spot!K68+GT_NG!K68+GT_Spot!K68+Bawana_NG!K68+Bawana_RLNG!K68+Bawana_Spot!K68</f>
        <v>5</v>
      </c>
      <c r="I68" s="197">
        <f>PPCL_NG!R68+PPCL_Spot!R68+GT_NG!R68+GT_Spot!R68+Bawana_NG!R68+Bawana_RLNG!R68+Bawana_Spot!R68</f>
        <v>5.0002314707652413</v>
      </c>
      <c r="J68" s="198">
        <f t="shared" si="8"/>
        <v>-2.3147076524132615E-4</v>
      </c>
      <c r="K68" s="197">
        <f>PPCL_NG!L68+PPCL_Spot!L68+GT_NG!L68+GT_Spot!L68+Bawana_NG!L68+Bawana_RLNG!L68+Bawana_Spot!L68</f>
        <v>19.690000000000001</v>
      </c>
      <c r="L68" s="197">
        <f>PPCL_NG!S68+PPCL_Spot!S68+GT_NG!S68+GT_Spot!S68+Bawana_NG!S68+Bawana_RLNG!S68+Bawana_Spot!S68</f>
        <v>19.690911531873521</v>
      </c>
      <c r="M68" s="198">
        <f t="shared" si="9"/>
        <v>-9.1153187351977749E-4</v>
      </c>
      <c r="N68" s="197">
        <f>PPCL_NG!M68+PPCL_Spot!M68+GT_NG!M68+GT_Spot!M68+Bawana_NG!M68+Bawana_RLNG!M68+Bawana_Spot!M68</f>
        <v>58.71</v>
      </c>
      <c r="O68" s="197">
        <f>PPCL_NG!T68+PPCL_Spot!T68+GT_NG!T68+GT_Spot!T68+Bawana_NG!T68+Bawana_RLNG!T68+Bawana_Spot!T68</f>
        <v>58.712717929725464</v>
      </c>
      <c r="P68" s="198">
        <f t="shared" si="10"/>
        <v>-2.7179297254633639E-3</v>
      </c>
      <c r="Q68" s="198">
        <f t="shared" ref="Q68:Q99" si="11">D68+G68+J68+M68+P68</f>
        <v>-9.9999999999678124E-3</v>
      </c>
    </row>
    <row r="69" spans="1:17">
      <c r="A69" s="33" t="s">
        <v>111</v>
      </c>
      <c r="B69" s="197">
        <f>PPCL_NG!I69+PPCL_Spot!I69+GT_NG!I69+GT_Spot!I69+Bawana_NG!I69+Bawana_RLNG!I69+Bawana_Spot!I69</f>
        <v>84.02</v>
      </c>
      <c r="C69" s="197">
        <f>PPCL_NG!P69+PPCL_Spot!P69+GT_NG!P69+GT_Spot!P69+Bawana_NG!P69+Bawana_RLNG!P69+Bawana_Spot!P69</f>
        <v>84.02388963473912</v>
      </c>
      <c r="D69" s="198">
        <f t="shared" si="6"/>
        <v>-3.8896347391244035E-3</v>
      </c>
      <c r="E69" s="197">
        <f>PPCL_NG!J69+PPCL_Spot!J69+GT_NG!J69+GT_Spot!J69+Bawana_NG!J69+Bawana_RLNG!J69+Bawana_Spot!J69</f>
        <v>48.59</v>
      </c>
      <c r="F69" s="197">
        <f>PPCL_NG!Q69+PPCL_Spot!Q69+GT_NG!Q69+GT_Spot!Q69+Bawana_NG!Q69+Bawana_RLNG!Q69+Bawana_Spot!Q69</f>
        <v>48.592249432896622</v>
      </c>
      <c r="G69" s="198">
        <f t="shared" si="7"/>
        <v>-2.2494328966189414E-3</v>
      </c>
      <c r="H69" s="197">
        <f>PPCL_NG!K69+PPCL_Spot!K69+GT_NG!K69+GT_Spot!K69+Bawana_NG!K69+Bawana_RLNG!K69+Bawana_Spot!K69</f>
        <v>5</v>
      </c>
      <c r="I69" s="197">
        <f>PPCL_NG!R69+PPCL_Spot!R69+GT_NG!R69+GT_Spot!R69+Bawana_NG!R69+Bawana_RLNG!R69+Bawana_Spot!R69</f>
        <v>5.0002314707652413</v>
      </c>
      <c r="J69" s="198">
        <f t="shared" si="8"/>
        <v>-2.3147076524132615E-4</v>
      </c>
      <c r="K69" s="197">
        <f>PPCL_NG!L69+PPCL_Spot!L69+GT_NG!L69+GT_Spot!L69+Bawana_NG!L69+Bawana_RLNG!L69+Bawana_Spot!L69</f>
        <v>19.690000000000001</v>
      </c>
      <c r="L69" s="197">
        <f>PPCL_NG!S69+PPCL_Spot!S69+GT_NG!S69+GT_Spot!S69+Bawana_NG!S69+Bawana_RLNG!S69+Bawana_Spot!S69</f>
        <v>19.690911531873521</v>
      </c>
      <c r="M69" s="198">
        <f t="shared" si="9"/>
        <v>-9.1153187351977749E-4</v>
      </c>
      <c r="N69" s="197">
        <f>PPCL_NG!M69+PPCL_Spot!M69+GT_NG!M69+GT_Spot!M69+Bawana_NG!M69+Bawana_RLNG!M69+Bawana_Spot!M69</f>
        <v>58.71</v>
      </c>
      <c r="O69" s="197">
        <f>PPCL_NG!T69+PPCL_Spot!T69+GT_NG!T69+GT_Spot!T69+Bawana_NG!T69+Bawana_RLNG!T69+Bawana_Spot!T69</f>
        <v>58.712717929725464</v>
      </c>
      <c r="P69" s="198">
        <f t="shared" si="10"/>
        <v>-2.7179297254633639E-3</v>
      </c>
      <c r="Q69" s="198">
        <f t="shared" si="11"/>
        <v>-9.9999999999678124E-3</v>
      </c>
    </row>
    <row r="70" spans="1:17">
      <c r="A70" s="33" t="s">
        <v>112</v>
      </c>
      <c r="B70" s="197">
        <f>PPCL_NG!I70+PPCL_Spot!I70+GT_NG!I70+GT_Spot!I70+Bawana_NG!I70+Bawana_RLNG!I70+Bawana_Spot!I70</f>
        <v>84.02</v>
      </c>
      <c r="C70" s="197">
        <f>PPCL_NG!P70+PPCL_Spot!P70+GT_NG!P70+GT_Spot!P70+Bawana_NG!P70+Bawana_RLNG!P70+Bawana_Spot!P70</f>
        <v>84.02388963473912</v>
      </c>
      <c r="D70" s="198">
        <f t="shared" si="6"/>
        <v>-3.8896347391244035E-3</v>
      </c>
      <c r="E70" s="197">
        <f>PPCL_NG!J70+PPCL_Spot!J70+GT_NG!J70+GT_Spot!J70+Bawana_NG!J70+Bawana_RLNG!J70+Bawana_Spot!J70</f>
        <v>48.59</v>
      </c>
      <c r="F70" s="197">
        <f>PPCL_NG!Q70+PPCL_Spot!Q70+GT_NG!Q70+GT_Spot!Q70+Bawana_NG!Q70+Bawana_RLNG!Q70+Bawana_Spot!Q70</f>
        <v>48.592249432896622</v>
      </c>
      <c r="G70" s="198">
        <f t="shared" si="7"/>
        <v>-2.2494328966189414E-3</v>
      </c>
      <c r="H70" s="197">
        <f>PPCL_NG!K70+PPCL_Spot!K70+GT_NG!K70+GT_Spot!K70+Bawana_NG!K70+Bawana_RLNG!K70+Bawana_Spot!K70</f>
        <v>5</v>
      </c>
      <c r="I70" s="197">
        <f>PPCL_NG!R70+PPCL_Spot!R70+GT_NG!R70+GT_Spot!R70+Bawana_NG!R70+Bawana_RLNG!R70+Bawana_Spot!R70</f>
        <v>5.0002314707652413</v>
      </c>
      <c r="J70" s="198">
        <f t="shared" si="8"/>
        <v>-2.3147076524132615E-4</v>
      </c>
      <c r="K70" s="197">
        <f>PPCL_NG!L70+PPCL_Spot!L70+GT_NG!L70+GT_Spot!L70+Bawana_NG!L70+Bawana_RLNG!L70+Bawana_Spot!L70</f>
        <v>19.690000000000001</v>
      </c>
      <c r="L70" s="197">
        <f>PPCL_NG!S70+PPCL_Spot!S70+GT_NG!S70+GT_Spot!S70+Bawana_NG!S70+Bawana_RLNG!S70+Bawana_Spot!S70</f>
        <v>19.690911531873521</v>
      </c>
      <c r="M70" s="198">
        <f t="shared" si="9"/>
        <v>-9.1153187351977749E-4</v>
      </c>
      <c r="N70" s="197">
        <f>PPCL_NG!M70+PPCL_Spot!M70+GT_NG!M70+GT_Spot!M70+Bawana_NG!M70+Bawana_RLNG!M70+Bawana_Spot!M70</f>
        <v>58.71</v>
      </c>
      <c r="O70" s="197">
        <f>PPCL_NG!T70+PPCL_Spot!T70+GT_NG!T70+GT_Spot!T70+Bawana_NG!T70+Bawana_RLNG!T70+Bawana_Spot!T70</f>
        <v>58.712717929725464</v>
      </c>
      <c r="P70" s="198">
        <f t="shared" si="10"/>
        <v>-2.7179297254633639E-3</v>
      </c>
      <c r="Q70" s="198">
        <f t="shared" si="11"/>
        <v>-9.9999999999678124E-3</v>
      </c>
    </row>
    <row r="71" spans="1:17">
      <c r="A71" s="33" t="s">
        <v>113</v>
      </c>
      <c r="B71" s="197">
        <f>PPCL_NG!I71+PPCL_Spot!I71+GT_NG!I71+GT_Spot!I71+Bawana_NG!I71+Bawana_RLNG!I71+Bawana_Spot!I71</f>
        <v>84.02</v>
      </c>
      <c r="C71" s="197">
        <f>PPCL_NG!P71+PPCL_Spot!P71+GT_NG!P71+GT_Spot!P71+Bawana_NG!P71+Bawana_RLNG!P71+Bawana_Spot!P71</f>
        <v>84.02388963473912</v>
      </c>
      <c r="D71" s="198">
        <f t="shared" si="6"/>
        <v>-3.8896347391244035E-3</v>
      </c>
      <c r="E71" s="197">
        <f>PPCL_NG!J71+PPCL_Spot!J71+GT_NG!J71+GT_Spot!J71+Bawana_NG!J71+Bawana_RLNG!J71+Bawana_Spot!J71</f>
        <v>48.59</v>
      </c>
      <c r="F71" s="197">
        <f>PPCL_NG!Q71+PPCL_Spot!Q71+GT_NG!Q71+GT_Spot!Q71+Bawana_NG!Q71+Bawana_RLNG!Q71+Bawana_Spot!Q71</f>
        <v>48.592249432896622</v>
      </c>
      <c r="G71" s="198">
        <f t="shared" si="7"/>
        <v>-2.2494328966189414E-3</v>
      </c>
      <c r="H71" s="197">
        <f>PPCL_NG!K71+PPCL_Spot!K71+GT_NG!K71+GT_Spot!K71+Bawana_NG!K71+Bawana_RLNG!K71+Bawana_Spot!K71</f>
        <v>5</v>
      </c>
      <c r="I71" s="197">
        <f>PPCL_NG!R71+PPCL_Spot!R71+GT_NG!R71+GT_Spot!R71+Bawana_NG!R71+Bawana_RLNG!R71+Bawana_Spot!R71</f>
        <v>5.0002314707652413</v>
      </c>
      <c r="J71" s="198">
        <f t="shared" si="8"/>
        <v>-2.3147076524132615E-4</v>
      </c>
      <c r="K71" s="197">
        <f>PPCL_NG!L71+PPCL_Spot!L71+GT_NG!L71+GT_Spot!L71+Bawana_NG!L71+Bawana_RLNG!L71+Bawana_Spot!L71</f>
        <v>19.690000000000001</v>
      </c>
      <c r="L71" s="197">
        <f>PPCL_NG!S71+PPCL_Spot!S71+GT_NG!S71+GT_Spot!S71+Bawana_NG!S71+Bawana_RLNG!S71+Bawana_Spot!S71</f>
        <v>19.690911531873521</v>
      </c>
      <c r="M71" s="198">
        <f t="shared" si="9"/>
        <v>-9.1153187351977749E-4</v>
      </c>
      <c r="N71" s="197">
        <f>PPCL_NG!M71+PPCL_Spot!M71+GT_NG!M71+GT_Spot!M71+Bawana_NG!M71+Bawana_RLNG!M71+Bawana_Spot!M71</f>
        <v>58.71</v>
      </c>
      <c r="O71" s="197">
        <f>PPCL_NG!T71+PPCL_Spot!T71+GT_NG!T71+GT_Spot!T71+Bawana_NG!T71+Bawana_RLNG!T71+Bawana_Spot!T71</f>
        <v>58.712717929725464</v>
      </c>
      <c r="P71" s="198">
        <f t="shared" si="10"/>
        <v>-2.7179297254633639E-3</v>
      </c>
      <c r="Q71" s="198">
        <f t="shared" si="11"/>
        <v>-9.9999999999678124E-3</v>
      </c>
    </row>
    <row r="72" spans="1:17">
      <c r="A72" s="33" t="s">
        <v>114</v>
      </c>
      <c r="B72" s="197">
        <f>PPCL_NG!I72+PPCL_Spot!I72+GT_NG!I72+GT_Spot!I72+Bawana_NG!I72+Bawana_RLNG!I72+Bawana_Spot!I72</f>
        <v>84.02</v>
      </c>
      <c r="C72" s="197">
        <f>PPCL_NG!P72+PPCL_Spot!P72+GT_NG!P72+GT_Spot!P72+Bawana_NG!P72+Bawana_RLNG!P72+Bawana_Spot!P72</f>
        <v>84.02388963473912</v>
      </c>
      <c r="D72" s="198">
        <f t="shared" si="6"/>
        <v>-3.8896347391244035E-3</v>
      </c>
      <c r="E72" s="197">
        <f>PPCL_NG!J72+PPCL_Spot!J72+GT_NG!J72+GT_Spot!J72+Bawana_NG!J72+Bawana_RLNG!J72+Bawana_Spot!J72</f>
        <v>48.59</v>
      </c>
      <c r="F72" s="197">
        <f>PPCL_NG!Q72+PPCL_Spot!Q72+GT_NG!Q72+GT_Spot!Q72+Bawana_NG!Q72+Bawana_RLNG!Q72+Bawana_Spot!Q72</f>
        <v>48.592249432896622</v>
      </c>
      <c r="G72" s="198">
        <f t="shared" si="7"/>
        <v>-2.2494328966189414E-3</v>
      </c>
      <c r="H72" s="197">
        <f>PPCL_NG!K72+PPCL_Spot!K72+GT_NG!K72+GT_Spot!K72+Bawana_NG!K72+Bawana_RLNG!K72+Bawana_Spot!K72</f>
        <v>5</v>
      </c>
      <c r="I72" s="197">
        <f>PPCL_NG!R72+PPCL_Spot!R72+GT_NG!R72+GT_Spot!R72+Bawana_NG!R72+Bawana_RLNG!R72+Bawana_Spot!R72</f>
        <v>5.0002314707652413</v>
      </c>
      <c r="J72" s="198">
        <f t="shared" si="8"/>
        <v>-2.3147076524132615E-4</v>
      </c>
      <c r="K72" s="197">
        <f>PPCL_NG!L72+PPCL_Spot!L72+GT_NG!L72+GT_Spot!L72+Bawana_NG!L72+Bawana_RLNG!L72+Bawana_Spot!L72</f>
        <v>19.690000000000001</v>
      </c>
      <c r="L72" s="197">
        <f>PPCL_NG!S72+PPCL_Spot!S72+GT_NG!S72+GT_Spot!S72+Bawana_NG!S72+Bawana_RLNG!S72+Bawana_Spot!S72</f>
        <v>19.690911531873521</v>
      </c>
      <c r="M72" s="198">
        <f t="shared" si="9"/>
        <v>-9.1153187351977749E-4</v>
      </c>
      <c r="N72" s="197">
        <f>PPCL_NG!M72+PPCL_Spot!M72+GT_NG!M72+GT_Spot!M72+Bawana_NG!M72+Bawana_RLNG!M72+Bawana_Spot!M72</f>
        <v>58.71</v>
      </c>
      <c r="O72" s="197">
        <f>PPCL_NG!T72+PPCL_Spot!T72+GT_NG!T72+GT_Spot!T72+Bawana_NG!T72+Bawana_RLNG!T72+Bawana_Spot!T72</f>
        <v>58.712717929725464</v>
      </c>
      <c r="P72" s="198">
        <f t="shared" si="10"/>
        <v>-2.7179297254633639E-3</v>
      </c>
      <c r="Q72" s="198">
        <f t="shared" si="11"/>
        <v>-9.9999999999678124E-3</v>
      </c>
    </row>
    <row r="73" spans="1:17">
      <c r="A73" s="33" t="s">
        <v>115</v>
      </c>
      <c r="B73" s="197">
        <f>PPCL_NG!I73+PPCL_Spot!I73+GT_NG!I73+GT_Spot!I73+Bawana_NG!I73+Bawana_RLNG!I73+Bawana_Spot!I73</f>
        <v>84.02</v>
      </c>
      <c r="C73" s="197">
        <f>PPCL_NG!P73+PPCL_Spot!P73+GT_NG!P73+GT_Spot!P73+Bawana_NG!P73+Bawana_RLNG!P73+Bawana_Spot!P73</f>
        <v>84.02388963473912</v>
      </c>
      <c r="D73" s="198">
        <f t="shared" si="6"/>
        <v>-3.8896347391244035E-3</v>
      </c>
      <c r="E73" s="197">
        <f>PPCL_NG!J73+PPCL_Spot!J73+GT_NG!J73+GT_Spot!J73+Bawana_NG!J73+Bawana_RLNG!J73+Bawana_Spot!J73</f>
        <v>48.59</v>
      </c>
      <c r="F73" s="197">
        <f>PPCL_NG!Q73+PPCL_Spot!Q73+GT_NG!Q73+GT_Spot!Q73+Bawana_NG!Q73+Bawana_RLNG!Q73+Bawana_Spot!Q73</f>
        <v>48.592249432896622</v>
      </c>
      <c r="G73" s="198">
        <f t="shared" si="7"/>
        <v>-2.2494328966189414E-3</v>
      </c>
      <c r="H73" s="197">
        <f>PPCL_NG!K73+PPCL_Spot!K73+GT_NG!K73+GT_Spot!K73+Bawana_NG!K73+Bawana_RLNG!K73+Bawana_Spot!K73</f>
        <v>5</v>
      </c>
      <c r="I73" s="197">
        <f>PPCL_NG!R73+PPCL_Spot!R73+GT_NG!R73+GT_Spot!R73+Bawana_NG!R73+Bawana_RLNG!R73+Bawana_Spot!R73</f>
        <v>5.0002314707652413</v>
      </c>
      <c r="J73" s="198">
        <f t="shared" si="8"/>
        <v>-2.3147076524132615E-4</v>
      </c>
      <c r="K73" s="197">
        <f>PPCL_NG!L73+PPCL_Spot!L73+GT_NG!L73+GT_Spot!L73+Bawana_NG!L73+Bawana_RLNG!L73+Bawana_Spot!L73</f>
        <v>19.690000000000001</v>
      </c>
      <c r="L73" s="197">
        <f>PPCL_NG!S73+PPCL_Spot!S73+GT_NG!S73+GT_Spot!S73+Bawana_NG!S73+Bawana_RLNG!S73+Bawana_Spot!S73</f>
        <v>19.690911531873521</v>
      </c>
      <c r="M73" s="198">
        <f t="shared" si="9"/>
        <v>-9.1153187351977749E-4</v>
      </c>
      <c r="N73" s="197">
        <f>PPCL_NG!M73+PPCL_Spot!M73+GT_NG!M73+GT_Spot!M73+Bawana_NG!M73+Bawana_RLNG!M73+Bawana_Spot!M73</f>
        <v>58.71</v>
      </c>
      <c r="O73" s="197">
        <f>PPCL_NG!T73+PPCL_Spot!T73+GT_NG!T73+GT_Spot!T73+Bawana_NG!T73+Bawana_RLNG!T73+Bawana_Spot!T73</f>
        <v>58.712717929725464</v>
      </c>
      <c r="P73" s="198">
        <f t="shared" si="10"/>
        <v>-2.7179297254633639E-3</v>
      </c>
      <c r="Q73" s="198">
        <f t="shared" si="11"/>
        <v>-9.9999999999678124E-3</v>
      </c>
    </row>
    <row r="74" spans="1:17">
      <c r="A74" s="33" t="s">
        <v>116</v>
      </c>
      <c r="B74" s="197">
        <f>PPCL_NG!I74+PPCL_Spot!I74+GT_NG!I74+GT_Spot!I74+Bawana_NG!I74+Bawana_RLNG!I74+Bawana_Spot!I74</f>
        <v>84.02</v>
      </c>
      <c r="C74" s="197">
        <f>PPCL_NG!P74+PPCL_Spot!P74+GT_NG!P74+GT_Spot!P74+Bawana_NG!P74+Bawana_RLNG!P74+Bawana_Spot!P74</f>
        <v>84.02388963473912</v>
      </c>
      <c r="D74" s="198">
        <f t="shared" si="6"/>
        <v>-3.8896347391244035E-3</v>
      </c>
      <c r="E74" s="197">
        <f>PPCL_NG!J74+PPCL_Spot!J74+GT_NG!J74+GT_Spot!J74+Bawana_NG!J74+Bawana_RLNG!J74+Bawana_Spot!J74</f>
        <v>48.59</v>
      </c>
      <c r="F74" s="197">
        <f>PPCL_NG!Q74+PPCL_Spot!Q74+GT_NG!Q74+GT_Spot!Q74+Bawana_NG!Q74+Bawana_RLNG!Q74+Bawana_Spot!Q74</f>
        <v>48.592249432896622</v>
      </c>
      <c r="G74" s="198">
        <f t="shared" si="7"/>
        <v>-2.2494328966189414E-3</v>
      </c>
      <c r="H74" s="197">
        <f>PPCL_NG!K74+PPCL_Spot!K74+GT_NG!K74+GT_Spot!K74+Bawana_NG!K74+Bawana_RLNG!K74+Bawana_Spot!K74</f>
        <v>5</v>
      </c>
      <c r="I74" s="197">
        <f>PPCL_NG!R74+PPCL_Spot!R74+GT_NG!R74+GT_Spot!R74+Bawana_NG!R74+Bawana_RLNG!R74+Bawana_Spot!R74</f>
        <v>5.0002314707652413</v>
      </c>
      <c r="J74" s="198">
        <f t="shared" si="8"/>
        <v>-2.3147076524132615E-4</v>
      </c>
      <c r="K74" s="197">
        <f>PPCL_NG!L74+PPCL_Spot!L74+GT_NG!L74+GT_Spot!L74+Bawana_NG!L74+Bawana_RLNG!L74+Bawana_Spot!L74</f>
        <v>19.690000000000001</v>
      </c>
      <c r="L74" s="197">
        <f>PPCL_NG!S74+PPCL_Spot!S74+GT_NG!S74+GT_Spot!S74+Bawana_NG!S74+Bawana_RLNG!S74+Bawana_Spot!S74</f>
        <v>19.690911531873521</v>
      </c>
      <c r="M74" s="198">
        <f t="shared" si="9"/>
        <v>-9.1153187351977749E-4</v>
      </c>
      <c r="N74" s="197">
        <f>PPCL_NG!M74+PPCL_Spot!M74+GT_NG!M74+GT_Spot!M74+Bawana_NG!M74+Bawana_RLNG!M74+Bawana_Spot!M74</f>
        <v>58.71</v>
      </c>
      <c r="O74" s="197">
        <f>PPCL_NG!T74+PPCL_Spot!T74+GT_NG!T74+GT_Spot!T74+Bawana_NG!T74+Bawana_RLNG!T74+Bawana_Spot!T74</f>
        <v>58.712717929725464</v>
      </c>
      <c r="P74" s="198">
        <f t="shared" si="10"/>
        <v>-2.7179297254633639E-3</v>
      </c>
      <c r="Q74" s="198">
        <f t="shared" si="11"/>
        <v>-9.9999999999678124E-3</v>
      </c>
    </row>
    <row r="75" spans="1:17">
      <c r="A75" s="33" t="s">
        <v>117</v>
      </c>
      <c r="B75" s="197">
        <f>PPCL_NG!I75+PPCL_Spot!I75+GT_NG!I75+GT_Spot!I75+Bawana_NG!I75+Bawana_RLNG!I75+Bawana_Spot!I75</f>
        <v>84.02</v>
      </c>
      <c r="C75" s="197">
        <f>PPCL_NG!P75+PPCL_Spot!P75+GT_NG!P75+GT_Spot!P75+Bawana_NG!P75+Bawana_RLNG!P75+Bawana_Spot!P75</f>
        <v>84.02388963473912</v>
      </c>
      <c r="D75" s="198">
        <f t="shared" si="6"/>
        <v>-3.8896347391244035E-3</v>
      </c>
      <c r="E75" s="197">
        <f>PPCL_NG!J75+PPCL_Spot!J75+GT_NG!J75+GT_Spot!J75+Bawana_NG!J75+Bawana_RLNG!J75+Bawana_Spot!J75</f>
        <v>48.59</v>
      </c>
      <c r="F75" s="197">
        <f>PPCL_NG!Q75+PPCL_Spot!Q75+GT_NG!Q75+GT_Spot!Q75+Bawana_NG!Q75+Bawana_RLNG!Q75+Bawana_Spot!Q75</f>
        <v>48.592249432896622</v>
      </c>
      <c r="G75" s="198">
        <f t="shared" si="7"/>
        <v>-2.2494328966189414E-3</v>
      </c>
      <c r="H75" s="197">
        <f>PPCL_NG!K75+PPCL_Spot!K75+GT_NG!K75+GT_Spot!K75+Bawana_NG!K75+Bawana_RLNG!K75+Bawana_Spot!K75</f>
        <v>5</v>
      </c>
      <c r="I75" s="197">
        <f>PPCL_NG!R75+PPCL_Spot!R75+GT_NG!R75+GT_Spot!R75+Bawana_NG!R75+Bawana_RLNG!R75+Bawana_Spot!R75</f>
        <v>5.0002314707652413</v>
      </c>
      <c r="J75" s="198">
        <f t="shared" si="8"/>
        <v>-2.3147076524132615E-4</v>
      </c>
      <c r="K75" s="197">
        <f>PPCL_NG!L75+PPCL_Spot!L75+GT_NG!L75+GT_Spot!L75+Bawana_NG!L75+Bawana_RLNG!L75+Bawana_Spot!L75</f>
        <v>19.690000000000001</v>
      </c>
      <c r="L75" s="197">
        <f>PPCL_NG!S75+PPCL_Spot!S75+GT_NG!S75+GT_Spot!S75+Bawana_NG!S75+Bawana_RLNG!S75+Bawana_Spot!S75</f>
        <v>19.690911531873521</v>
      </c>
      <c r="M75" s="198">
        <f t="shared" si="9"/>
        <v>-9.1153187351977749E-4</v>
      </c>
      <c r="N75" s="197">
        <f>PPCL_NG!M75+PPCL_Spot!M75+GT_NG!M75+GT_Spot!M75+Bawana_NG!M75+Bawana_RLNG!M75+Bawana_Spot!M75</f>
        <v>58.71</v>
      </c>
      <c r="O75" s="197">
        <f>PPCL_NG!T75+PPCL_Spot!T75+GT_NG!T75+GT_Spot!T75+Bawana_NG!T75+Bawana_RLNG!T75+Bawana_Spot!T75</f>
        <v>58.712717929725464</v>
      </c>
      <c r="P75" s="198">
        <f t="shared" si="10"/>
        <v>-2.7179297254633639E-3</v>
      </c>
      <c r="Q75" s="198">
        <f t="shared" si="11"/>
        <v>-9.9999999999678124E-3</v>
      </c>
    </row>
    <row r="76" spans="1:17">
      <c r="A76" s="33" t="s">
        <v>118</v>
      </c>
      <c r="B76" s="197">
        <f>PPCL_NG!I76+PPCL_Spot!I76+GT_NG!I76+GT_Spot!I76+Bawana_NG!I76+Bawana_RLNG!I76+Bawana_Spot!I76</f>
        <v>84.02</v>
      </c>
      <c r="C76" s="197">
        <f>PPCL_NG!P76+PPCL_Spot!P76+GT_NG!P76+GT_Spot!P76+Bawana_NG!P76+Bawana_RLNG!P76+Bawana_Spot!P76</f>
        <v>84.02388963473912</v>
      </c>
      <c r="D76" s="198">
        <f t="shared" si="6"/>
        <v>-3.8896347391244035E-3</v>
      </c>
      <c r="E76" s="197">
        <f>PPCL_NG!J76+PPCL_Spot!J76+GT_NG!J76+GT_Spot!J76+Bawana_NG!J76+Bawana_RLNG!J76+Bawana_Spot!J76</f>
        <v>48.59</v>
      </c>
      <c r="F76" s="197">
        <f>PPCL_NG!Q76+PPCL_Spot!Q76+GT_NG!Q76+GT_Spot!Q76+Bawana_NG!Q76+Bawana_RLNG!Q76+Bawana_Spot!Q76</f>
        <v>48.592249432896622</v>
      </c>
      <c r="G76" s="198">
        <f t="shared" si="7"/>
        <v>-2.2494328966189414E-3</v>
      </c>
      <c r="H76" s="197">
        <f>PPCL_NG!K76+PPCL_Spot!K76+GT_NG!K76+GT_Spot!K76+Bawana_NG!K76+Bawana_RLNG!K76+Bawana_Spot!K76</f>
        <v>5</v>
      </c>
      <c r="I76" s="197">
        <f>PPCL_NG!R76+PPCL_Spot!R76+GT_NG!R76+GT_Spot!R76+Bawana_NG!R76+Bawana_RLNG!R76+Bawana_Spot!R76</f>
        <v>5.0002314707652413</v>
      </c>
      <c r="J76" s="198">
        <f t="shared" si="8"/>
        <v>-2.3147076524132615E-4</v>
      </c>
      <c r="K76" s="197">
        <f>PPCL_NG!L76+PPCL_Spot!L76+GT_NG!L76+GT_Spot!L76+Bawana_NG!L76+Bawana_RLNG!L76+Bawana_Spot!L76</f>
        <v>19.690000000000001</v>
      </c>
      <c r="L76" s="197">
        <f>PPCL_NG!S76+PPCL_Spot!S76+GT_NG!S76+GT_Spot!S76+Bawana_NG!S76+Bawana_RLNG!S76+Bawana_Spot!S76</f>
        <v>19.690911531873521</v>
      </c>
      <c r="M76" s="198">
        <f t="shared" si="9"/>
        <v>-9.1153187351977749E-4</v>
      </c>
      <c r="N76" s="197">
        <f>PPCL_NG!M76+PPCL_Spot!M76+GT_NG!M76+GT_Spot!M76+Bawana_NG!M76+Bawana_RLNG!M76+Bawana_Spot!M76</f>
        <v>58.71</v>
      </c>
      <c r="O76" s="197">
        <f>PPCL_NG!T76+PPCL_Spot!T76+GT_NG!T76+GT_Spot!T76+Bawana_NG!T76+Bawana_RLNG!T76+Bawana_Spot!T76</f>
        <v>58.712717929725464</v>
      </c>
      <c r="P76" s="198">
        <f t="shared" si="10"/>
        <v>-2.7179297254633639E-3</v>
      </c>
      <c r="Q76" s="198">
        <f t="shared" si="11"/>
        <v>-9.9999999999678124E-3</v>
      </c>
    </row>
    <row r="77" spans="1:17">
      <c r="A77" s="33" t="s">
        <v>119</v>
      </c>
      <c r="B77" s="197">
        <f>PPCL_NG!I77+PPCL_Spot!I77+GT_NG!I77+GT_Spot!I77+Bawana_NG!I77+Bawana_RLNG!I77+Bawana_Spot!I77</f>
        <v>84.02</v>
      </c>
      <c r="C77" s="197">
        <f>PPCL_NG!P77+PPCL_Spot!P77+GT_NG!P77+GT_Spot!P77+Bawana_NG!P77+Bawana_RLNG!P77+Bawana_Spot!P77</f>
        <v>84.02388963473912</v>
      </c>
      <c r="D77" s="198">
        <f t="shared" si="6"/>
        <v>-3.8896347391244035E-3</v>
      </c>
      <c r="E77" s="197">
        <f>PPCL_NG!J77+PPCL_Spot!J77+GT_NG!J77+GT_Spot!J77+Bawana_NG!J77+Bawana_RLNG!J77+Bawana_Spot!J77</f>
        <v>48.59</v>
      </c>
      <c r="F77" s="197">
        <f>PPCL_NG!Q77+PPCL_Spot!Q77+GT_NG!Q77+GT_Spot!Q77+Bawana_NG!Q77+Bawana_RLNG!Q77+Bawana_Spot!Q77</f>
        <v>48.592249432896622</v>
      </c>
      <c r="G77" s="198">
        <f t="shared" si="7"/>
        <v>-2.2494328966189414E-3</v>
      </c>
      <c r="H77" s="197">
        <f>PPCL_NG!K77+PPCL_Spot!K77+GT_NG!K77+GT_Spot!K77+Bawana_NG!K77+Bawana_RLNG!K77+Bawana_Spot!K77</f>
        <v>5</v>
      </c>
      <c r="I77" s="197">
        <f>PPCL_NG!R77+PPCL_Spot!R77+GT_NG!R77+GT_Spot!R77+Bawana_NG!R77+Bawana_RLNG!R77+Bawana_Spot!R77</f>
        <v>5.0002314707652413</v>
      </c>
      <c r="J77" s="198">
        <f t="shared" si="8"/>
        <v>-2.3147076524132615E-4</v>
      </c>
      <c r="K77" s="197">
        <f>PPCL_NG!L77+PPCL_Spot!L77+GT_NG!L77+GT_Spot!L77+Bawana_NG!L77+Bawana_RLNG!L77+Bawana_Spot!L77</f>
        <v>19.690000000000001</v>
      </c>
      <c r="L77" s="197">
        <f>PPCL_NG!S77+PPCL_Spot!S77+GT_NG!S77+GT_Spot!S77+Bawana_NG!S77+Bawana_RLNG!S77+Bawana_Spot!S77</f>
        <v>19.690911531873521</v>
      </c>
      <c r="M77" s="198">
        <f t="shared" si="9"/>
        <v>-9.1153187351977749E-4</v>
      </c>
      <c r="N77" s="197">
        <f>PPCL_NG!M77+PPCL_Spot!M77+GT_NG!M77+GT_Spot!M77+Bawana_NG!M77+Bawana_RLNG!M77+Bawana_Spot!M77</f>
        <v>58.71</v>
      </c>
      <c r="O77" s="197">
        <f>PPCL_NG!T77+PPCL_Spot!T77+GT_NG!T77+GT_Spot!T77+Bawana_NG!T77+Bawana_RLNG!T77+Bawana_Spot!T77</f>
        <v>58.712717929725464</v>
      </c>
      <c r="P77" s="198">
        <f t="shared" si="10"/>
        <v>-2.7179297254633639E-3</v>
      </c>
      <c r="Q77" s="198">
        <f t="shared" si="11"/>
        <v>-9.9999999999678124E-3</v>
      </c>
    </row>
    <row r="78" spans="1:17">
      <c r="A78" s="33" t="s">
        <v>120</v>
      </c>
      <c r="B78" s="197">
        <f>PPCL_NG!I78+PPCL_Spot!I78+GT_NG!I78+GT_Spot!I78+Bawana_NG!I78+Bawana_RLNG!I78+Bawana_Spot!I78</f>
        <v>84.02</v>
      </c>
      <c r="C78" s="197">
        <f>PPCL_NG!P78+PPCL_Spot!P78+GT_NG!P78+GT_Spot!P78+Bawana_NG!P78+Bawana_RLNG!P78+Bawana_Spot!P78</f>
        <v>84.02388963473912</v>
      </c>
      <c r="D78" s="198">
        <f t="shared" si="6"/>
        <v>-3.8896347391244035E-3</v>
      </c>
      <c r="E78" s="197">
        <f>PPCL_NG!J78+PPCL_Spot!J78+GT_NG!J78+GT_Spot!J78+Bawana_NG!J78+Bawana_RLNG!J78+Bawana_Spot!J78</f>
        <v>48.59</v>
      </c>
      <c r="F78" s="197">
        <f>PPCL_NG!Q78+PPCL_Spot!Q78+GT_NG!Q78+GT_Spot!Q78+Bawana_NG!Q78+Bawana_RLNG!Q78+Bawana_Spot!Q78</f>
        <v>48.592249432896622</v>
      </c>
      <c r="G78" s="198">
        <f t="shared" si="7"/>
        <v>-2.2494328966189414E-3</v>
      </c>
      <c r="H78" s="197">
        <f>PPCL_NG!K78+PPCL_Spot!K78+GT_NG!K78+GT_Spot!K78+Bawana_NG!K78+Bawana_RLNG!K78+Bawana_Spot!K78</f>
        <v>5</v>
      </c>
      <c r="I78" s="197">
        <f>PPCL_NG!R78+PPCL_Spot!R78+GT_NG!R78+GT_Spot!R78+Bawana_NG!R78+Bawana_RLNG!R78+Bawana_Spot!R78</f>
        <v>5.0002314707652413</v>
      </c>
      <c r="J78" s="198">
        <f t="shared" si="8"/>
        <v>-2.3147076524132615E-4</v>
      </c>
      <c r="K78" s="197">
        <f>PPCL_NG!L78+PPCL_Spot!L78+GT_NG!L78+GT_Spot!L78+Bawana_NG!L78+Bawana_RLNG!L78+Bawana_Spot!L78</f>
        <v>19.690000000000001</v>
      </c>
      <c r="L78" s="197">
        <f>PPCL_NG!S78+PPCL_Spot!S78+GT_NG!S78+GT_Spot!S78+Bawana_NG!S78+Bawana_RLNG!S78+Bawana_Spot!S78</f>
        <v>19.690911531873521</v>
      </c>
      <c r="M78" s="198">
        <f t="shared" si="9"/>
        <v>-9.1153187351977749E-4</v>
      </c>
      <c r="N78" s="197">
        <f>PPCL_NG!M78+PPCL_Spot!M78+GT_NG!M78+GT_Spot!M78+Bawana_NG!M78+Bawana_RLNG!M78+Bawana_Spot!M78</f>
        <v>58.71</v>
      </c>
      <c r="O78" s="197">
        <f>PPCL_NG!T78+PPCL_Spot!T78+GT_NG!T78+GT_Spot!T78+Bawana_NG!T78+Bawana_RLNG!T78+Bawana_Spot!T78</f>
        <v>58.712717929725464</v>
      </c>
      <c r="P78" s="198">
        <f t="shared" si="10"/>
        <v>-2.7179297254633639E-3</v>
      </c>
      <c r="Q78" s="198">
        <f t="shared" si="11"/>
        <v>-9.9999999999678124E-3</v>
      </c>
    </row>
    <row r="79" spans="1:17">
      <c r="A79" s="33" t="s">
        <v>121</v>
      </c>
      <c r="B79" s="197">
        <f>PPCL_NG!I79+PPCL_Spot!I79+GT_NG!I79+GT_Spot!I79+Bawana_NG!I79+Bawana_RLNG!I79+Bawana_Spot!I79</f>
        <v>84.02</v>
      </c>
      <c r="C79" s="197">
        <f>PPCL_NG!P79+PPCL_Spot!P79+GT_NG!P79+GT_Spot!P79+Bawana_NG!P79+Bawana_RLNG!P79+Bawana_Spot!P79</f>
        <v>84.02388963473912</v>
      </c>
      <c r="D79" s="198">
        <f t="shared" si="6"/>
        <v>-3.8896347391244035E-3</v>
      </c>
      <c r="E79" s="197">
        <f>PPCL_NG!J79+PPCL_Spot!J79+GT_NG!J79+GT_Spot!J79+Bawana_NG!J79+Bawana_RLNG!J79+Bawana_Spot!J79</f>
        <v>48.59</v>
      </c>
      <c r="F79" s="197">
        <f>PPCL_NG!Q79+PPCL_Spot!Q79+GT_NG!Q79+GT_Spot!Q79+Bawana_NG!Q79+Bawana_RLNG!Q79+Bawana_Spot!Q79</f>
        <v>48.592249432896622</v>
      </c>
      <c r="G79" s="198">
        <f t="shared" si="7"/>
        <v>-2.2494328966189414E-3</v>
      </c>
      <c r="H79" s="197">
        <f>PPCL_NG!K79+PPCL_Spot!K79+GT_NG!K79+GT_Spot!K79+Bawana_NG!K79+Bawana_RLNG!K79+Bawana_Spot!K79</f>
        <v>5</v>
      </c>
      <c r="I79" s="197">
        <f>PPCL_NG!R79+PPCL_Spot!R79+GT_NG!R79+GT_Spot!R79+Bawana_NG!R79+Bawana_RLNG!R79+Bawana_Spot!R79</f>
        <v>5.0002314707652413</v>
      </c>
      <c r="J79" s="198">
        <f t="shared" si="8"/>
        <v>-2.3147076524132615E-4</v>
      </c>
      <c r="K79" s="197">
        <f>PPCL_NG!L79+PPCL_Spot!L79+GT_NG!L79+GT_Spot!L79+Bawana_NG!L79+Bawana_RLNG!L79+Bawana_Spot!L79</f>
        <v>19.690000000000001</v>
      </c>
      <c r="L79" s="197">
        <f>PPCL_NG!S79+PPCL_Spot!S79+GT_NG!S79+GT_Spot!S79+Bawana_NG!S79+Bawana_RLNG!S79+Bawana_Spot!S79</f>
        <v>19.690911531873521</v>
      </c>
      <c r="M79" s="198">
        <f t="shared" si="9"/>
        <v>-9.1153187351977749E-4</v>
      </c>
      <c r="N79" s="197">
        <f>PPCL_NG!M79+PPCL_Spot!M79+GT_NG!M79+GT_Spot!M79+Bawana_NG!M79+Bawana_RLNG!M79+Bawana_Spot!M79</f>
        <v>58.71</v>
      </c>
      <c r="O79" s="197">
        <f>PPCL_NG!T79+PPCL_Spot!T79+GT_NG!T79+GT_Spot!T79+Bawana_NG!T79+Bawana_RLNG!T79+Bawana_Spot!T79</f>
        <v>58.712717929725464</v>
      </c>
      <c r="P79" s="198">
        <f t="shared" si="10"/>
        <v>-2.7179297254633639E-3</v>
      </c>
      <c r="Q79" s="198">
        <f t="shared" si="11"/>
        <v>-9.9999999999678124E-3</v>
      </c>
    </row>
    <row r="80" spans="1:17">
      <c r="A80" s="33" t="s">
        <v>122</v>
      </c>
      <c r="B80" s="197">
        <f>PPCL_NG!I80+PPCL_Spot!I80+GT_NG!I80+GT_Spot!I80+Bawana_NG!I80+Bawana_RLNG!I80+Bawana_Spot!I80</f>
        <v>84.02</v>
      </c>
      <c r="C80" s="197">
        <f>PPCL_NG!P80+PPCL_Spot!P80+GT_NG!P80+GT_Spot!P80+Bawana_NG!P80+Bawana_RLNG!P80+Bawana_Spot!P80</f>
        <v>84.02388963473912</v>
      </c>
      <c r="D80" s="198">
        <f t="shared" si="6"/>
        <v>-3.8896347391244035E-3</v>
      </c>
      <c r="E80" s="197">
        <f>PPCL_NG!J80+PPCL_Spot!J80+GT_NG!J80+GT_Spot!J80+Bawana_NG!J80+Bawana_RLNG!J80+Bawana_Spot!J80</f>
        <v>48.59</v>
      </c>
      <c r="F80" s="197">
        <f>PPCL_NG!Q80+PPCL_Spot!Q80+GT_NG!Q80+GT_Spot!Q80+Bawana_NG!Q80+Bawana_RLNG!Q80+Bawana_Spot!Q80</f>
        <v>48.592249432896622</v>
      </c>
      <c r="G80" s="198">
        <f t="shared" si="7"/>
        <v>-2.2494328966189414E-3</v>
      </c>
      <c r="H80" s="197">
        <f>PPCL_NG!K80+PPCL_Spot!K80+GT_NG!K80+GT_Spot!K80+Bawana_NG!K80+Bawana_RLNG!K80+Bawana_Spot!K80</f>
        <v>5</v>
      </c>
      <c r="I80" s="197">
        <f>PPCL_NG!R80+PPCL_Spot!R80+GT_NG!R80+GT_Spot!R80+Bawana_NG!R80+Bawana_RLNG!R80+Bawana_Spot!R80</f>
        <v>5.0002314707652413</v>
      </c>
      <c r="J80" s="198">
        <f t="shared" si="8"/>
        <v>-2.3147076524132615E-4</v>
      </c>
      <c r="K80" s="197">
        <f>PPCL_NG!L80+PPCL_Spot!L80+GT_NG!L80+GT_Spot!L80+Bawana_NG!L80+Bawana_RLNG!L80+Bawana_Spot!L80</f>
        <v>19.690000000000001</v>
      </c>
      <c r="L80" s="197">
        <f>PPCL_NG!S80+PPCL_Spot!S80+GT_NG!S80+GT_Spot!S80+Bawana_NG!S80+Bawana_RLNG!S80+Bawana_Spot!S80</f>
        <v>19.690911531873521</v>
      </c>
      <c r="M80" s="198">
        <f t="shared" si="9"/>
        <v>-9.1153187351977749E-4</v>
      </c>
      <c r="N80" s="197">
        <f>PPCL_NG!M80+PPCL_Spot!M80+GT_NG!M80+GT_Spot!M80+Bawana_NG!M80+Bawana_RLNG!M80+Bawana_Spot!M80</f>
        <v>58.71</v>
      </c>
      <c r="O80" s="197">
        <f>PPCL_NG!T80+PPCL_Spot!T80+GT_NG!T80+GT_Spot!T80+Bawana_NG!T80+Bawana_RLNG!T80+Bawana_Spot!T80</f>
        <v>58.712717929725464</v>
      </c>
      <c r="P80" s="198">
        <f t="shared" si="10"/>
        <v>-2.7179297254633639E-3</v>
      </c>
      <c r="Q80" s="198">
        <f t="shared" si="11"/>
        <v>-9.9999999999678124E-3</v>
      </c>
    </row>
    <row r="81" spans="1:17">
      <c r="A81" s="33" t="s">
        <v>123</v>
      </c>
      <c r="B81" s="197">
        <f>PPCL_NG!I81+PPCL_Spot!I81+GT_NG!I81+GT_Spot!I81+Bawana_NG!I81+Bawana_RLNG!I81+Bawana_Spot!I81</f>
        <v>84.02</v>
      </c>
      <c r="C81" s="197">
        <f>PPCL_NG!P81+PPCL_Spot!P81+GT_NG!P81+GT_Spot!P81+Bawana_NG!P81+Bawana_RLNG!P81+Bawana_Spot!P81</f>
        <v>84.02388963473912</v>
      </c>
      <c r="D81" s="198">
        <f t="shared" si="6"/>
        <v>-3.8896347391244035E-3</v>
      </c>
      <c r="E81" s="197">
        <f>PPCL_NG!J81+PPCL_Spot!J81+GT_NG!J81+GT_Spot!J81+Bawana_NG!J81+Bawana_RLNG!J81+Bawana_Spot!J81</f>
        <v>48.59</v>
      </c>
      <c r="F81" s="197">
        <f>PPCL_NG!Q81+PPCL_Spot!Q81+GT_NG!Q81+GT_Spot!Q81+Bawana_NG!Q81+Bawana_RLNG!Q81+Bawana_Spot!Q81</f>
        <v>48.592249432896622</v>
      </c>
      <c r="G81" s="198">
        <f t="shared" si="7"/>
        <v>-2.2494328966189414E-3</v>
      </c>
      <c r="H81" s="197">
        <f>PPCL_NG!K81+PPCL_Spot!K81+GT_NG!K81+GT_Spot!K81+Bawana_NG!K81+Bawana_RLNG!K81+Bawana_Spot!K81</f>
        <v>5</v>
      </c>
      <c r="I81" s="197">
        <f>PPCL_NG!R81+PPCL_Spot!R81+GT_NG!R81+GT_Spot!R81+Bawana_NG!R81+Bawana_RLNG!R81+Bawana_Spot!R81</f>
        <v>5.0002314707652413</v>
      </c>
      <c r="J81" s="198">
        <f t="shared" si="8"/>
        <v>-2.3147076524132615E-4</v>
      </c>
      <c r="K81" s="197">
        <f>PPCL_NG!L81+PPCL_Spot!L81+GT_NG!L81+GT_Spot!L81+Bawana_NG!L81+Bawana_RLNG!L81+Bawana_Spot!L81</f>
        <v>19.690000000000001</v>
      </c>
      <c r="L81" s="197">
        <f>PPCL_NG!S81+PPCL_Spot!S81+GT_NG!S81+GT_Spot!S81+Bawana_NG!S81+Bawana_RLNG!S81+Bawana_Spot!S81</f>
        <v>19.690911531873521</v>
      </c>
      <c r="M81" s="198">
        <f t="shared" si="9"/>
        <v>-9.1153187351977749E-4</v>
      </c>
      <c r="N81" s="197">
        <f>PPCL_NG!M81+PPCL_Spot!M81+GT_NG!M81+GT_Spot!M81+Bawana_NG!M81+Bawana_RLNG!M81+Bawana_Spot!M81</f>
        <v>58.71</v>
      </c>
      <c r="O81" s="197">
        <f>PPCL_NG!T81+PPCL_Spot!T81+GT_NG!T81+GT_Spot!T81+Bawana_NG!T81+Bawana_RLNG!T81+Bawana_Spot!T81</f>
        <v>58.712717929725464</v>
      </c>
      <c r="P81" s="198">
        <f t="shared" si="10"/>
        <v>-2.7179297254633639E-3</v>
      </c>
      <c r="Q81" s="198">
        <f t="shared" si="11"/>
        <v>-9.9999999999678124E-3</v>
      </c>
    </row>
    <row r="82" spans="1:17">
      <c r="A82" s="33" t="s">
        <v>124</v>
      </c>
      <c r="B82" s="197">
        <f>PPCL_NG!I82+PPCL_Spot!I82+GT_NG!I82+GT_Spot!I82+Bawana_NG!I82+Bawana_RLNG!I82+Bawana_Spot!I82</f>
        <v>84.02</v>
      </c>
      <c r="C82" s="197">
        <f>PPCL_NG!P82+PPCL_Spot!P82+GT_NG!P82+GT_Spot!P82+Bawana_NG!P82+Bawana_RLNG!P82+Bawana_Spot!P82</f>
        <v>84.02388963473912</v>
      </c>
      <c r="D82" s="198">
        <f t="shared" si="6"/>
        <v>-3.8896347391244035E-3</v>
      </c>
      <c r="E82" s="197">
        <f>PPCL_NG!J82+PPCL_Spot!J82+GT_NG!J82+GT_Spot!J82+Bawana_NG!J82+Bawana_RLNG!J82+Bawana_Spot!J82</f>
        <v>48.59</v>
      </c>
      <c r="F82" s="197">
        <f>PPCL_NG!Q82+PPCL_Spot!Q82+GT_NG!Q82+GT_Spot!Q82+Bawana_NG!Q82+Bawana_RLNG!Q82+Bawana_Spot!Q82</f>
        <v>48.592249432896622</v>
      </c>
      <c r="G82" s="198">
        <f t="shared" si="7"/>
        <v>-2.2494328966189414E-3</v>
      </c>
      <c r="H82" s="197">
        <f>PPCL_NG!K82+PPCL_Spot!K82+GT_NG!K82+GT_Spot!K82+Bawana_NG!K82+Bawana_RLNG!K82+Bawana_Spot!K82</f>
        <v>5</v>
      </c>
      <c r="I82" s="197">
        <f>PPCL_NG!R82+PPCL_Spot!R82+GT_NG!R82+GT_Spot!R82+Bawana_NG!R82+Bawana_RLNG!R82+Bawana_Spot!R82</f>
        <v>5.0002314707652413</v>
      </c>
      <c r="J82" s="198">
        <f t="shared" si="8"/>
        <v>-2.3147076524132615E-4</v>
      </c>
      <c r="K82" s="197">
        <f>PPCL_NG!L82+PPCL_Spot!L82+GT_NG!L82+GT_Spot!L82+Bawana_NG!L82+Bawana_RLNG!L82+Bawana_Spot!L82</f>
        <v>19.690000000000001</v>
      </c>
      <c r="L82" s="197">
        <f>PPCL_NG!S82+PPCL_Spot!S82+GT_NG!S82+GT_Spot!S82+Bawana_NG!S82+Bawana_RLNG!S82+Bawana_Spot!S82</f>
        <v>19.690911531873521</v>
      </c>
      <c r="M82" s="198">
        <f t="shared" si="9"/>
        <v>-9.1153187351977749E-4</v>
      </c>
      <c r="N82" s="197">
        <f>PPCL_NG!M82+PPCL_Spot!M82+GT_NG!M82+GT_Spot!M82+Bawana_NG!M82+Bawana_RLNG!M82+Bawana_Spot!M82</f>
        <v>58.71</v>
      </c>
      <c r="O82" s="197">
        <f>PPCL_NG!T82+PPCL_Spot!T82+GT_NG!T82+GT_Spot!T82+Bawana_NG!T82+Bawana_RLNG!T82+Bawana_Spot!T82</f>
        <v>58.712717929725464</v>
      </c>
      <c r="P82" s="198">
        <f t="shared" si="10"/>
        <v>-2.7179297254633639E-3</v>
      </c>
      <c r="Q82" s="198">
        <f t="shared" si="11"/>
        <v>-9.9999999999678124E-3</v>
      </c>
    </row>
    <row r="83" spans="1:17">
      <c r="A83" s="33" t="s">
        <v>125</v>
      </c>
      <c r="B83" s="197">
        <f>PPCL_NG!I83+PPCL_Spot!I83+GT_NG!I83+GT_Spot!I83+Bawana_NG!I83+Bawana_RLNG!I83+Bawana_Spot!I83</f>
        <v>84.02</v>
      </c>
      <c r="C83" s="197">
        <f>PPCL_NG!P83+PPCL_Spot!P83+GT_NG!P83+GT_Spot!P83+Bawana_NG!P83+Bawana_RLNG!P83+Bawana_Spot!P83</f>
        <v>84.02388963473912</v>
      </c>
      <c r="D83" s="198">
        <f t="shared" si="6"/>
        <v>-3.8896347391244035E-3</v>
      </c>
      <c r="E83" s="197">
        <f>PPCL_NG!J83+PPCL_Spot!J83+GT_NG!J83+GT_Spot!J83+Bawana_NG!J83+Bawana_RLNG!J83+Bawana_Spot!J83</f>
        <v>48.59</v>
      </c>
      <c r="F83" s="197">
        <f>PPCL_NG!Q83+PPCL_Spot!Q83+GT_NG!Q83+GT_Spot!Q83+Bawana_NG!Q83+Bawana_RLNG!Q83+Bawana_Spot!Q83</f>
        <v>48.592249432896622</v>
      </c>
      <c r="G83" s="198">
        <f t="shared" si="7"/>
        <v>-2.2494328966189414E-3</v>
      </c>
      <c r="H83" s="197">
        <f>PPCL_NG!K83+PPCL_Spot!K83+GT_NG!K83+GT_Spot!K83+Bawana_NG!K83+Bawana_RLNG!K83+Bawana_Spot!K83</f>
        <v>5</v>
      </c>
      <c r="I83" s="197">
        <f>PPCL_NG!R83+PPCL_Spot!R83+GT_NG!R83+GT_Spot!R83+Bawana_NG!R83+Bawana_RLNG!R83+Bawana_Spot!R83</f>
        <v>5.0002314707652413</v>
      </c>
      <c r="J83" s="198">
        <f t="shared" si="8"/>
        <v>-2.3147076524132615E-4</v>
      </c>
      <c r="K83" s="197">
        <f>PPCL_NG!L83+PPCL_Spot!L83+GT_NG!L83+GT_Spot!L83+Bawana_NG!L83+Bawana_RLNG!L83+Bawana_Spot!L83</f>
        <v>19.690000000000001</v>
      </c>
      <c r="L83" s="197">
        <f>PPCL_NG!S83+PPCL_Spot!S83+GT_NG!S83+GT_Spot!S83+Bawana_NG!S83+Bawana_RLNG!S83+Bawana_Spot!S83</f>
        <v>19.690911531873521</v>
      </c>
      <c r="M83" s="198">
        <f t="shared" si="9"/>
        <v>-9.1153187351977749E-4</v>
      </c>
      <c r="N83" s="197">
        <f>PPCL_NG!M83+PPCL_Spot!M83+GT_NG!M83+GT_Spot!M83+Bawana_NG!M83+Bawana_RLNG!M83+Bawana_Spot!M83</f>
        <v>58.71</v>
      </c>
      <c r="O83" s="197">
        <f>PPCL_NG!T83+PPCL_Spot!T83+GT_NG!T83+GT_Spot!T83+Bawana_NG!T83+Bawana_RLNG!T83+Bawana_Spot!T83</f>
        <v>58.712717929725464</v>
      </c>
      <c r="P83" s="198">
        <f t="shared" si="10"/>
        <v>-2.7179297254633639E-3</v>
      </c>
      <c r="Q83" s="198">
        <f t="shared" si="11"/>
        <v>-9.9999999999678124E-3</v>
      </c>
    </row>
    <row r="84" spans="1:17">
      <c r="A84" s="33" t="s">
        <v>126</v>
      </c>
      <c r="B84" s="197">
        <f>PPCL_NG!I84+PPCL_Spot!I84+GT_NG!I84+GT_Spot!I84+Bawana_NG!I84+Bawana_RLNG!I84+Bawana_Spot!I84</f>
        <v>84.02</v>
      </c>
      <c r="C84" s="197">
        <f>PPCL_NG!P84+PPCL_Spot!P84+GT_NG!P84+GT_Spot!P84+Bawana_NG!P84+Bawana_RLNG!P84+Bawana_Spot!P84</f>
        <v>84.02388963473912</v>
      </c>
      <c r="D84" s="198">
        <f t="shared" si="6"/>
        <v>-3.8896347391244035E-3</v>
      </c>
      <c r="E84" s="197">
        <f>PPCL_NG!J84+PPCL_Spot!J84+GT_NG!J84+GT_Spot!J84+Bawana_NG!J84+Bawana_RLNG!J84+Bawana_Spot!J84</f>
        <v>48.59</v>
      </c>
      <c r="F84" s="197">
        <f>PPCL_NG!Q84+PPCL_Spot!Q84+GT_NG!Q84+GT_Spot!Q84+Bawana_NG!Q84+Bawana_RLNG!Q84+Bawana_Spot!Q84</f>
        <v>48.592249432896622</v>
      </c>
      <c r="G84" s="198">
        <f t="shared" si="7"/>
        <v>-2.2494328966189414E-3</v>
      </c>
      <c r="H84" s="197">
        <f>PPCL_NG!K84+PPCL_Spot!K84+GT_NG!K84+GT_Spot!K84+Bawana_NG!K84+Bawana_RLNG!K84+Bawana_Spot!K84</f>
        <v>5</v>
      </c>
      <c r="I84" s="197">
        <f>PPCL_NG!R84+PPCL_Spot!R84+GT_NG!R84+GT_Spot!R84+Bawana_NG!R84+Bawana_RLNG!R84+Bawana_Spot!R84</f>
        <v>5.0002314707652413</v>
      </c>
      <c r="J84" s="198">
        <f t="shared" si="8"/>
        <v>-2.3147076524132615E-4</v>
      </c>
      <c r="K84" s="197">
        <f>PPCL_NG!L84+PPCL_Spot!L84+GT_NG!L84+GT_Spot!L84+Bawana_NG!L84+Bawana_RLNG!L84+Bawana_Spot!L84</f>
        <v>19.690000000000001</v>
      </c>
      <c r="L84" s="197">
        <f>PPCL_NG!S84+PPCL_Spot!S84+GT_NG!S84+GT_Spot!S84+Bawana_NG!S84+Bawana_RLNG!S84+Bawana_Spot!S84</f>
        <v>19.690911531873521</v>
      </c>
      <c r="M84" s="198">
        <f t="shared" si="9"/>
        <v>-9.1153187351977749E-4</v>
      </c>
      <c r="N84" s="197">
        <f>PPCL_NG!M84+PPCL_Spot!M84+GT_NG!M84+GT_Spot!M84+Bawana_NG!M84+Bawana_RLNG!M84+Bawana_Spot!M84</f>
        <v>58.71</v>
      </c>
      <c r="O84" s="197">
        <f>PPCL_NG!T84+PPCL_Spot!T84+GT_NG!T84+GT_Spot!T84+Bawana_NG!T84+Bawana_RLNG!T84+Bawana_Spot!T84</f>
        <v>58.712717929725464</v>
      </c>
      <c r="P84" s="198">
        <f t="shared" si="10"/>
        <v>-2.7179297254633639E-3</v>
      </c>
      <c r="Q84" s="198">
        <f t="shared" si="11"/>
        <v>-9.9999999999678124E-3</v>
      </c>
    </row>
    <row r="85" spans="1:17">
      <c r="A85" s="33" t="s">
        <v>127</v>
      </c>
      <c r="B85" s="197">
        <f>PPCL_NG!I85+PPCL_Spot!I85+GT_NG!I85+GT_Spot!I85+Bawana_NG!I85+Bawana_RLNG!I85+Bawana_Spot!I85</f>
        <v>84.02</v>
      </c>
      <c r="C85" s="197">
        <f>PPCL_NG!P85+PPCL_Spot!P85+GT_NG!P85+GT_Spot!P85+Bawana_NG!P85+Bawana_RLNG!P85+Bawana_Spot!P85</f>
        <v>84.02388963473912</v>
      </c>
      <c r="D85" s="198">
        <f t="shared" si="6"/>
        <v>-3.8896347391244035E-3</v>
      </c>
      <c r="E85" s="197">
        <f>PPCL_NG!J85+PPCL_Spot!J85+GT_NG!J85+GT_Spot!J85+Bawana_NG!J85+Bawana_RLNG!J85+Bawana_Spot!J85</f>
        <v>48.59</v>
      </c>
      <c r="F85" s="197">
        <f>PPCL_NG!Q85+PPCL_Spot!Q85+GT_NG!Q85+GT_Spot!Q85+Bawana_NG!Q85+Bawana_RLNG!Q85+Bawana_Spot!Q85</f>
        <v>48.592249432896622</v>
      </c>
      <c r="G85" s="198">
        <f t="shared" si="7"/>
        <v>-2.2494328966189414E-3</v>
      </c>
      <c r="H85" s="197">
        <f>PPCL_NG!K85+PPCL_Spot!K85+GT_NG!K85+GT_Spot!K85+Bawana_NG!K85+Bawana_RLNG!K85+Bawana_Spot!K85</f>
        <v>5</v>
      </c>
      <c r="I85" s="197">
        <f>PPCL_NG!R85+PPCL_Spot!R85+GT_NG!R85+GT_Spot!R85+Bawana_NG!R85+Bawana_RLNG!R85+Bawana_Spot!R85</f>
        <v>5.0002314707652413</v>
      </c>
      <c r="J85" s="198">
        <f t="shared" si="8"/>
        <v>-2.3147076524132615E-4</v>
      </c>
      <c r="K85" s="197">
        <f>PPCL_NG!L85+PPCL_Spot!L85+GT_NG!L85+GT_Spot!L85+Bawana_NG!L85+Bawana_RLNG!L85+Bawana_Spot!L85</f>
        <v>19.690000000000001</v>
      </c>
      <c r="L85" s="197">
        <f>PPCL_NG!S85+PPCL_Spot!S85+GT_NG!S85+GT_Spot!S85+Bawana_NG!S85+Bawana_RLNG!S85+Bawana_Spot!S85</f>
        <v>19.690911531873521</v>
      </c>
      <c r="M85" s="198">
        <f t="shared" si="9"/>
        <v>-9.1153187351977749E-4</v>
      </c>
      <c r="N85" s="197">
        <f>PPCL_NG!M85+PPCL_Spot!M85+GT_NG!M85+GT_Spot!M85+Bawana_NG!M85+Bawana_RLNG!M85+Bawana_Spot!M85</f>
        <v>58.71</v>
      </c>
      <c r="O85" s="197">
        <f>PPCL_NG!T85+PPCL_Spot!T85+GT_NG!T85+GT_Spot!T85+Bawana_NG!T85+Bawana_RLNG!T85+Bawana_Spot!T85</f>
        <v>58.712717929725464</v>
      </c>
      <c r="P85" s="198">
        <f t="shared" si="10"/>
        <v>-2.7179297254633639E-3</v>
      </c>
      <c r="Q85" s="198">
        <f t="shared" si="11"/>
        <v>-9.9999999999678124E-3</v>
      </c>
    </row>
    <row r="86" spans="1:17">
      <c r="A86" s="33" t="s">
        <v>128</v>
      </c>
      <c r="B86" s="197">
        <f>PPCL_NG!I86+PPCL_Spot!I86+GT_NG!I86+GT_Spot!I86+Bawana_NG!I86+Bawana_RLNG!I86+Bawana_Spot!I86</f>
        <v>84.02</v>
      </c>
      <c r="C86" s="197">
        <f>PPCL_NG!P86+PPCL_Spot!P86+GT_NG!P86+GT_Spot!P86+Bawana_NG!P86+Bawana_RLNG!P86+Bawana_Spot!P86</f>
        <v>84.02388963473912</v>
      </c>
      <c r="D86" s="198">
        <f t="shared" si="6"/>
        <v>-3.8896347391244035E-3</v>
      </c>
      <c r="E86" s="197">
        <f>PPCL_NG!J86+PPCL_Spot!J86+GT_NG!J86+GT_Spot!J86+Bawana_NG!J86+Bawana_RLNG!J86+Bawana_Spot!J86</f>
        <v>48.59</v>
      </c>
      <c r="F86" s="197">
        <f>PPCL_NG!Q86+PPCL_Spot!Q86+GT_NG!Q86+GT_Spot!Q86+Bawana_NG!Q86+Bawana_RLNG!Q86+Bawana_Spot!Q86</f>
        <v>48.592249432896622</v>
      </c>
      <c r="G86" s="198">
        <f t="shared" si="7"/>
        <v>-2.2494328966189414E-3</v>
      </c>
      <c r="H86" s="197">
        <f>PPCL_NG!K86+PPCL_Spot!K86+GT_NG!K86+GT_Spot!K86+Bawana_NG!K86+Bawana_RLNG!K86+Bawana_Spot!K86</f>
        <v>5</v>
      </c>
      <c r="I86" s="197">
        <f>PPCL_NG!R86+PPCL_Spot!R86+GT_NG!R86+GT_Spot!R86+Bawana_NG!R86+Bawana_RLNG!R86+Bawana_Spot!R86</f>
        <v>5.0002314707652413</v>
      </c>
      <c r="J86" s="198">
        <f t="shared" si="8"/>
        <v>-2.3147076524132615E-4</v>
      </c>
      <c r="K86" s="197">
        <f>PPCL_NG!L86+PPCL_Spot!L86+GT_NG!L86+GT_Spot!L86+Bawana_NG!L86+Bawana_RLNG!L86+Bawana_Spot!L86</f>
        <v>19.690000000000001</v>
      </c>
      <c r="L86" s="197">
        <f>PPCL_NG!S86+PPCL_Spot!S86+GT_NG!S86+GT_Spot!S86+Bawana_NG!S86+Bawana_RLNG!S86+Bawana_Spot!S86</f>
        <v>19.690911531873521</v>
      </c>
      <c r="M86" s="198">
        <f t="shared" si="9"/>
        <v>-9.1153187351977749E-4</v>
      </c>
      <c r="N86" s="197">
        <f>PPCL_NG!M86+PPCL_Spot!M86+GT_NG!M86+GT_Spot!M86+Bawana_NG!M86+Bawana_RLNG!M86+Bawana_Spot!M86</f>
        <v>58.71</v>
      </c>
      <c r="O86" s="197">
        <f>PPCL_NG!T86+PPCL_Spot!T86+GT_NG!T86+GT_Spot!T86+Bawana_NG!T86+Bawana_RLNG!T86+Bawana_Spot!T86</f>
        <v>58.712717929725464</v>
      </c>
      <c r="P86" s="198">
        <f t="shared" si="10"/>
        <v>-2.7179297254633639E-3</v>
      </c>
      <c r="Q86" s="198">
        <f t="shared" si="11"/>
        <v>-9.9999999999678124E-3</v>
      </c>
    </row>
    <row r="87" spans="1:17">
      <c r="A87" s="33" t="s">
        <v>129</v>
      </c>
      <c r="B87" s="197">
        <f>PPCL_NG!I87+PPCL_Spot!I87+GT_NG!I87+GT_Spot!I87+Bawana_NG!I87+Bawana_RLNG!I87+Bawana_Spot!I87</f>
        <v>84.02</v>
      </c>
      <c r="C87" s="197">
        <f>PPCL_NG!P87+PPCL_Spot!P87+GT_NG!P87+GT_Spot!P87+Bawana_NG!P87+Bawana_RLNG!P87+Bawana_Spot!P87</f>
        <v>84.02388963473912</v>
      </c>
      <c r="D87" s="198">
        <f t="shared" si="6"/>
        <v>-3.8896347391244035E-3</v>
      </c>
      <c r="E87" s="197">
        <f>PPCL_NG!J87+PPCL_Spot!J87+GT_NG!J87+GT_Spot!J87+Bawana_NG!J87+Bawana_RLNG!J87+Bawana_Spot!J87</f>
        <v>48.59</v>
      </c>
      <c r="F87" s="197">
        <f>PPCL_NG!Q87+PPCL_Spot!Q87+GT_NG!Q87+GT_Spot!Q87+Bawana_NG!Q87+Bawana_RLNG!Q87+Bawana_Spot!Q87</f>
        <v>48.592249432896622</v>
      </c>
      <c r="G87" s="198">
        <f t="shared" si="7"/>
        <v>-2.2494328966189414E-3</v>
      </c>
      <c r="H87" s="197">
        <f>PPCL_NG!K87+PPCL_Spot!K87+GT_NG!K87+GT_Spot!K87+Bawana_NG!K87+Bawana_RLNG!K87+Bawana_Spot!K87</f>
        <v>5</v>
      </c>
      <c r="I87" s="197">
        <f>PPCL_NG!R87+PPCL_Spot!R87+GT_NG!R87+GT_Spot!R87+Bawana_NG!R87+Bawana_RLNG!R87+Bawana_Spot!R87</f>
        <v>5.0002314707652413</v>
      </c>
      <c r="J87" s="198">
        <f t="shared" si="8"/>
        <v>-2.3147076524132615E-4</v>
      </c>
      <c r="K87" s="197">
        <f>PPCL_NG!L87+PPCL_Spot!L87+GT_NG!L87+GT_Spot!L87+Bawana_NG!L87+Bawana_RLNG!L87+Bawana_Spot!L87</f>
        <v>19.690000000000001</v>
      </c>
      <c r="L87" s="197">
        <f>PPCL_NG!S87+PPCL_Spot!S87+GT_NG!S87+GT_Spot!S87+Bawana_NG!S87+Bawana_RLNG!S87+Bawana_Spot!S87</f>
        <v>19.690911531873521</v>
      </c>
      <c r="M87" s="198">
        <f t="shared" si="9"/>
        <v>-9.1153187351977749E-4</v>
      </c>
      <c r="N87" s="197">
        <f>PPCL_NG!M87+PPCL_Spot!M87+GT_NG!M87+GT_Spot!M87+Bawana_NG!M87+Bawana_RLNG!M87+Bawana_Spot!M87</f>
        <v>58.71</v>
      </c>
      <c r="O87" s="197">
        <f>PPCL_NG!T87+PPCL_Spot!T87+GT_NG!T87+GT_Spot!T87+Bawana_NG!T87+Bawana_RLNG!T87+Bawana_Spot!T87</f>
        <v>58.712717929725464</v>
      </c>
      <c r="P87" s="198">
        <f t="shared" si="10"/>
        <v>-2.7179297254633639E-3</v>
      </c>
      <c r="Q87" s="198">
        <f t="shared" si="11"/>
        <v>-9.9999999999678124E-3</v>
      </c>
    </row>
    <row r="88" spans="1:17">
      <c r="A88" s="33" t="s">
        <v>130</v>
      </c>
      <c r="B88" s="197">
        <f>PPCL_NG!I88+PPCL_Spot!I88+GT_NG!I88+GT_Spot!I88+Bawana_NG!I88+Bawana_RLNG!I88+Bawana_Spot!I88</f>
        <v>84.02</v>
      </c>
      <c r="C88" s="197">
        <f>PPCL_NG!P88+PPCL_Spot!P88+GT_NG!P88+GT_Spot!P88+Bawana_NG!P88+Bawana_RLNG!P88+Bawana_Spot!P88</f>
        <v>84.02388963473912</v>
      </c>
      <c r="D88" s="198">
        <f t="shared" si="6"/>
        <v>-3.8896347391244035E-3</v>
      </c>
      <c r="E88" s="197">
        <f>PPCL_NG!J88+PPCL_Spot!J88+GT_NG!J88+GT_Spot!J88+Bawana_NG!J88+Bawana_RLNG!J88+Bawana_Spot!J88</f>
        <v>48.59</v>
      </c>
      <c r="F88" s="197">
        <f>PPCL_NG!Q88+PPCL_Spot!Q88+GT_NG!Q88+GT_Spot!Q88+Bawana_NG!Q88+Bawana_RLNG!Q88+Bawana_Spot!Q88</f>
        <v>48.592249432896622</v>
      </c>
      <c r="G88" s="198">
        <f t="shared" si="7"/>
        <v>-2.2494328966189414E-3</v>
      </c>
      <c r="H88" s="197">
        <f>PPCL_NG!K88+PPCL_Spot!K88+GT_NG!K88+GT_Spot!K88+Bawana_NG!K88+Bawana_RLNG!K88+Bawana_Spot!K88</f>
        <v>5</v>
      </c>
      <c r="I88" s="197">
        <f>PPCL_NG!R88+PPCL_Spot!R88+GT_NG!R88+GT_Spot!R88+Bawana_NG!R88+Bawana_RLNG!R88+Bawana_Spot!R88</f>
        <v>5.0002314707652413</v>
      </c>
      <c r="J88" s="198">
        <f t="shared" si="8"/>
        <v>-2.3147076524132615E-4</v>
      </c>
      <c r="K88" s="197">
        <f>PPCL_NG!L88+PPCL_Spot!L88+GT_NG!L88+GT_Spot!L88+Bawana_NG!L88+Bawana_RLNG!L88+Bawana_Spot!L88</f>
        <v>19.690000000000001</v>
      </c>
      <c r="L88" s="197">
        <f>PPCL_NG!S88+PPCL_Spot!S88+GT_NG!S88+GT_Spot!S88+Bawana_NG!S88+Bawana_RLNG!S88+Bawana_Spot!S88</f>
        <v>19.690911531873521</v>
      </c>
      <c r="M88" s="198">
        <f t="shared" si="9"/>
        <v>-9.1153187351977749E-4</v>
      </c>
      <c r="N88" s="197">
        <f>PPCL_NG!M88+PPCL_Spot!M88+GT_NG!M88+GT_Spot!M88+Bawana_NG!M88+Bawana_RLNG!M88+Bawana_Spot!M88</f>
        <v>58.71</v>
      </c>
      <c r="O88" s="197">
        <f>PPCL_NG!T88+PPCL_Spot!T88+GT_NG!T88+GT_Spot!T88+Bawana_NG!T88+Bawana_RLNG!T88+Bawana_Spot!T88</f>
        <v>58.712717929725464</v>
      </c>
      <c r="P88" s="198">
        <f t="shared" si="10"/>
        <v>-2.7179297254633639E-3</v>
      </c>
      <c r="Q88" s="198">
        <f t="shared" si="11"/>
        <v>-9.9999999999678124E-3</v>
      </c>
    </row>
    <row r="89" spans="1:17">
      <c r="A89" s="33" t="s">
        <v>131</v>
      </c>
      <c r="B89" s="197">
        <f>PPCL_NG!I89+PPCL_Spot!I89+GT_NG!I89+GT_Spot!I89+Bawana_NG!I89+Bawana_RLNG!I89+Bawana_Spot!I89</f>
        <v>84.02</v>
      </c>
      <c r="C89" s="197">
        <f>PPCL_NG!P89+PPCL_Spot!P89+GT_NG!P89+GT_Spot!P89+Bawana_NG!P89+Bawana_RLNG!P89+Bawana_Spot!P89</f>
        <v>84.02388963473912</v>
      </c>
      <c r="D89" s="198">
        <f t="shared" si="6"/>
        <v>-3.8896347391244035E-3</v>
      </c>
      <c r="E89" s="197">
        <f>PPCL_NG!J89+PPCL_Spot!J89+GT_NG!J89+GT_Spot!J89+Bawana_NG!J89+Bawana_RLNG!J89+Bawana_Spot!J89</f>
        <v>48.59</v>
      </c>
      <c r="F89" s="197">
        <f>PPCL_NG!Q89+PPCL_Spot!Q89+GT_NG!Q89+GT_Spot!Q89+Bawana_NG!Q89+Bawana_RLNG!Q89+Bawana_Spot!Q89</f>
        <v>48.592249432896622</v>
      </c>
      <c r="G89" s="198">
        <f t="shared" si="7"/>
        <v>-2.2494328966189414E-3</v>
      </c>
      <c r="H89" s="197">
        <f>PPCL_NG!K89+PPCL_Spot!K89+GT_NG!K89+GT_Spot!K89+Bawana_NG!K89+Bawana_RLNG!K89+Bawana_Spot!K89</f>
        <v>5</v>
      </c>
      <c r="I89" s="197">
        <f>PPCL_NG!R89+PPCL_Spot!R89+GT_NG!R89+GT_Spot!R89+Bawana_NG!R89+Bawana_RLNG!R89+Bawana_Spot!R89</f>
        <v>5.0002314707652413</v>
      </c>
      <c r="J89" s="198">
        <f t="shared" si="8"/>
        <v>-2.3147076524132615E-4</v>
      </c>
      <c r="K89" s="197">
        <f>PPCL_NG!L89+PPCL_Spot!L89+GT_NG!L89+GT_Spot!L89+Bawana_NG!L89+Bawana_RLNG!L89+Bawana_Spot!L89</f>
        <v>19.690000000000001</v>
      </c>
      <c r="L89" s="197">
        <f>PPCL_NG!S89+PPCL_Spot!S89+GT_NG!S89+GT_Spot!S89+Bawana_NG!S89+Bawana_RLNG!S89+Bawana_Spot!S89</f>
        <v>19.690911531873521</v>
      </c>
      <c r="M89" s="198">
        <f t="shared" si="9"/>
        <v>-9.1153187351977749E-4</v>
      </c>
      <c r="N89" s="197">
        <f>PPCL_NG!M89+PPCL_Spot!M89+GT_NG!M89+GT_Spot!M89+Bawana_NG!M89+Bawana_RLNG!M89+Bawana_Spot!M89</f>
        <v>58.71</v>
      </c>
      <c r="O89" s="197">
        <f>PPCL_NG!T89+PPCL_Spot!T89+GT_NG!T89+GT_Spot!T89+Bawana_NG!T89+Bawana_RLNG!T89+Bawana_Spot!T89</f>
        <v>58.712717929725464</v>
      </c>
      <c r="P89" s="198">
        <f t="shared" si="10"/>
        <v>-2.7179297254633639E-3</v>
      </c>
      <c r="Q89" s="198">
        <f t="shared" si="11"/>
        <v>-9.9999999999678124E-3</v>
      </c>
    </row>
    <row r="90" spans="1:17">
      <c r="A90" s="33" t="s">
        <v>132</v>
      </c>
      <c r="B90" s="197">
        <f>PPCL_NG!I90+PPCL_Spot!I90+GT_NG!I90+GT_Spot!I90+Bawana_NG!I90+Bawana_RLNG!I90+Bawana_Spot!I90</f>
        <v>84.02</v>
      </c>
      <c r="C90" s="197">
        <f>PPCL_NG!P90+PPCL_Spot!P90+GT_NG!P90+GT_Spot!P90+Bawana_NG!P90+Bawana_RLNG!P90+Bawana_Spot!P90</f>
        <v>84.02388963473912</v>
      </c>
      <c r="D90" s="198">
        <f t="shared" si="6"/>
        <v>-3.8896347391244035E-3</v>
      </c>
      <c r="E90" s="197">
        <f>PPCL_NG!J90+PPCL_Spot!J90+GT_NG!J90+GT_Spot!J90+Bawana_NG!J90+Bawana_RLNG!J90+Bawana_Spot!J90</f>
        <v>48.59</v>
      </c>
      <c r="F90" s="197">
        <f>PPCL_NG!Q90+PPCL_Spot!Q90+GT_NG!Q90+GT_Spot!Q90+Bawana_NG!Q90+Bawana_RLNG!Q90+Bawana_Spot!Q90</f>
        <v>48.592249432896622</v>
      </c>
      <c r="G90" s="198">
        <f t="shared" si="7"/>
        <v>-2.2494328966189414E-3</v>
      </c>
      <c r="H90" s="197">
        <f>PPCL_NG!K90+PPCL_Spot!K90+GT_NG!K90+GT_Spot!K90+Bawana_NG!K90+Bawana_RLNG!K90+Bawana_Spot!K90</f>
        <v>5</v>
      </c>
      <c r="I90" s="197">
        <f>PPCL_NG!R90+PPCL_Spot!R90+GT_NG!R90+GT_Spot!R90+Bawana_NG!R90+Bawana_RLNG!R90+Bawana_Spot!R90</f>
        <v>5.0002314707652413</v>
      </c>
      <c r="J90" s="198">
        <f t="shared" si="8"/>
        <v>-2.3147076524132615E-4</v>
      </c>
      <c r="K90" s="197">
        <f>PPCL_NG!L90+PPCL_Spot!L90+GT_NG!L90+GT_Spot!L90+Bawana_NG!L90+Bawana_RLNG!L90+Bawana_Spot!L90</f>
        <v>19.690000000000001</v>
      </c>
      <c r="L90" s="197">
        <f>PPCL_NG!S90+PPCL_Spot!S90+GT_NG!S90+GT_Spot!S90+Bawana_NG!S90+Bawana_RLNG!S90+Bawana_Spot!S90</f>
        <v>19.690911531873521</v>
      </c>
      <c r="M90" s="198">
        <f t="shared" si="9"/>
        <v>-9.1153187351977749E-4</v>
      </c>
      <c r="N90" s="197">
        <f>PPCL_NG!M90+PPCL_Spot!M90+GT_NG!M90+GT_Spot!M90+Bawana_NG!M90+Bawana_RLNG!M90+Bawana_Spot!M90</f>
        <v>58.71</v>
      </c>
      <c r="O90" s="197">
        <f>PPCL_NG!T90+PPCL_Spot!T90+GT_NG!T90+GT_Spot!T90+Bawana_NG!T90+Bawana_RLNG!T90+Bawana_Spot!T90</f>
        <v>58.712717929725464</v>
      </c>
      <c r="P90" s="198">
        <f t="shared" si="10"/>
        <v>-2.7179297254633639E-3</v>
      </c>
      <c r="Q90" s="198">
        <f t="shared" si="11"/>
        <v>-9.9999999999678124E-3</v>
      </c>
    </row>
    <row r="91" spans="1:17">
      <c r="A91" s="33" t="s">
        <v>133</v>
      </c>
      <c r="B91" s="197">
        <f>PPCL_NG!I91+PPCL_Spot!I91+GT_NG!I91+GT_Spot!I91+Bawana_NG!I91+Bawana_RLNG!I91+Bawana_Spot!I91</f>
        <v>84.02</v>
      </c>
      <c r="C91" s="197">
        <f>PPCL_NG!P91+PPCL_Spot!P91+GT_NG!P91+GT_Spot!P91+Bawana_NG!P91+Bawana_RLNG!P91+Bawana_Spot!P91</f>
        <v>84.02388963473912</v>
      </c>
      <c r="D91" s="198">
        <f t="shared" si="6"/>
        <v>-3.8896347391244035E-3</v>
      </c>
      <c r="E91" s="197">
        <f>PPCL_NG!J91+PPCL_Spot!J91+GT_NG!J91+GT_Spot!J91+Bawana_NG!J91+Bawana_RLNG!J91+Bawana_Spot!J91</f>
        <v>48.59</v>
      </c>
      <c r="F91" s="197">
        <f>PPCL_NG!Q91+PPCL_Spot!Q91+GT_NG!Q91+GT_Spot!Q91+Bawana_NG!Q91+Bawana_RLNG!Q91+Bawana_Spot!Q91</f>
        <v>48.592249432896622</v>
      </c>
      <c r="G91" s="198">
        <f t="shared" si="7"/>
        <v>-2.2494328966189414E-3</v>
      </c>
      <c r="H91" s="197">
        <f>PPCL_NG!K91+PPCL_Spot!K91+GT_NG!K91+GT_Spot!K91+Bawana_NG!K91+Bawana_RLNG!K91+Bawana_Spot!K91</f>
        <v>5</v>
      </c>
      <c r="I91" s="197">
        <f>PPCL_NG!R91+PPCL_Spot!R91+GT_NG!R91+GT_Spot!R91+Bawana_NG!R91+Bawana_RLNG!R91+Bawana_Spot!R91</f>
        <v>5.0002314707652413</v>
      </c>
      <c r="J91" s="198">
        <f t="shared" si="8"/>
        <v>-2.3147076524132615E-4</v>
      </c>
      <c r="K91" s="197">
        <f>PPCL_NG!L91+PPCL_Spot!L91+GT_NG!L91+GT_Spot!L91+Bawana_NG!L91+Bawana_RLNG!L91+Bawana_Spot!L91</f>
        <v>19.690000000000001</v>
      </c>
      <c r="L91" s="197">
        <f>PPCL_NG!S91+PPCL_Spot!S91+GT_NG!S91+GT_Spot!S91+Bawana_NG!S91+Bawana_RLNG!S91+Bawana_Spot!S91</f>
        <v>19.690911531873521</v>
      </c>
      <c r="M91" s="198">
        <f t="shared" si="9"/>
        <v>-9.1153187351977749E-4</v>
      </c>
      <c r="N91" s="197">
        <f>PPCL_NG!M91+PPCL_Spot!M91+GT_NG!M91+GT_Spot!M91+Bawana_NG!M91+Bawana_RLNG!M91+Bawana_Spot!M91</f>
        <v>58.71</v>
      </c>
      <c r="O91" s="197">
        <f>PPCL_NG!T91+PPCL_Spot!T91+GT_NG!T91+GT_Spot!T91+Bawana_NG!T91+Bawana_RLNG!T91+Bawana_Spot!T91</f>
        <v>58.712717929725464</v>
      </c>
      <c r="P91" s="198">
        <f t="shared" si="10"/>
        <v>-2.7179297254633639E-3</v>
      </c>
      <c r="Q91" s="198">
        <f t="shared" si="11"/>
        <v>-9.9999999999678124E-3</v>
      </c>
    </row>
    <row r="92" spans="1:17">
      <c r="A92" s="33" t="s">
        <v>134</v>
      </c>
      <c r="B92" s="197">
        <f>PPCL_NG!I92+PPCL_Spot!I92+GT_NG!I92+GT_Spot!I92+Bawana_NG!I92+Bawana_RLNG!I92+Bawana_Spot!I92</f>
        <v>84.02</v>
      </c>
      <c r="C92" s="197">
        <f>PPCL_NG!P92+PPCL_Spot!P92+GT_NG!P92+GT_Spot!P92+Bawana_NG!P92+Bawana_RLNG!P92+Bawana_Spot!P92</f>
        <v>84.02388963473912</v>
      </c>
      <c r="D92" s="198">
        <f t="shared" si="6"/>
        <v>-3.8896347391244035E-3</v>
      </c>
      <c r="E92" s="197">
        <f>PPCL_NG!J92+PPCL_Spot!J92+GT_NG!J92+GT_Spot!J92+Bawana_NG!J92+Bawana_RLNG!J92+Bawana_Spot!J92</f>
        <v>48.59</v>
      </c>
      <c r="F92" s="197">
        <f>PPCL_NG!Q92+PPCL_Spot!Q92+GT_NG!Q92+GT_Spot!Q92+Bawana_NG!Q92+Bawana_RLNG!Q92+Bawana_Spot!Q92</f>
        <v>48.592249432896622</v>
      </c>
      <c r="G92" s="198">
        <f t="shared" si="7"/>
        <v>-2.2494328966189414E-3</v>
      </c>
      <c r="H92" s="197">
        <f>PPCL_NG!K92+PPCL_Spot!K92+GT_NG!K92+GT_Spot!K92+Bawana_NG!K92+Bawana_RLNG!K92+Bawana_Spot!K92</f>
        <v>5</v>
      </c>
      <c r="I92" s="197">
        <f>PPCL_NG!R92+PPCL_Spot!R92+GT_NG!R92+GT_Spot!R92+Bawana_NG!R92+Bawana_RLNG!R92+Bawana_Spot!R92</f>
        <v>5.0002314707652413</v>
      </c>
      <c r="J92" s="198">
        <f t="shared" si="8"/>
        <v>-2.3147076524132615E-4</v>
      </c>
      <c r="K92" s="197">
        <f>PPCL_NG!L92+PPCL_Spot!L92+GT_NG!L92+GT_Spot!L92+Bawana_NG!L92+Bawana_RLNG!L92+Bawana_Spot!L92</f>
        <v>19.690000000000001</v>
      </c>
      <c r="L92" s="197">
        <f>PPCL_NG!S92+PPCL_Spot!S92+GT_NG!S92+GT_Spot!S92+Bawana_NG!S92+Bawana_RLNG!S92+Bawana_Spot!S92</f>
        <v>19.690911531873521</v>
      </c>
      <c r="M92" s="198">
        <f t="shared" si="9"/>
        <v>-9.1153187351977749E-4</v>
      </c>
      <c r="N92" s="197">
        <f>PPCL_NG!M92+PPCL_Spot!M92+GT_NG!M92+GT_Spot!M92+Bawana_NG!M92+Bawana_RLNG!M92+Bawana_Spot!M92</f>
        <v>58.71</v>
      </c>
      <c r="O92" s="197">
        <f>PPCL_NG!T92+PPCL_Spot!T92+GT_NG!T92+GT_Spot!T92+Bawana_NG!T92+Bawana_RLNG!T92+Bawana_Spot!T92</f>
        <v>58.712717929725464</v>
      </c>
      <c r="P92" s="198">
        <f t="shared" si="10"/>
        <v>-2.7179297254633639E-3</v>
      </c>
      <c r="Q92" s="198">
        <f t="shared" si="11"/>
        <v>-9.9999999999678124E-3</v>
      </c>
    </row>
    <row r="93" spans="1:17">
      <c r="A93" s="33" t="s">
        <v>135</v>
      </c>
      <c r="B93" s="197">
        <f>PPCL_NG!I93+PPCL_Spot!I93+GT_NG!I93+GT_Spot!I93+Bawana_NG!I93+Bawana_RLNG!I93+Bawana_Spot!I93</f>
        <v>84.02</v>
      </c>
      <c r="C93" s="197">
        <f>PPCL_NG!P93+PPCL_Spot!P93+GT_NG!P93+GT_Spot!P93+Bawana_NG!P93+Bawana_RLNG!P93+Bawana_Spot!P93</f>
        <v>84.02388963473912</v>
      </c>
      <c r="D93" s="198">
        <f t="shared" si="6"/>
        <v>-3.8896347391244035E-3</v>
      </c>
      <c r="E93" s="197">
        <f>PPCL_NG!J93+PPCL_Spot!J93+GT_NG!J93+GT_Spot!J93+Bawana_NG!J93+Bawana_RLNG!J93+Bawana_Spot!J93</f>
        <v>48.59</v>
      </c>
      <c r="F93" s="197">
        <f>PPCL_NG!Q93+PPCL_Spot!Q93+GT_NG!Q93+GT_Spot!Q93+Bawana_NG!Q93+Bawana_RLNG!Q93+Bawana_Spot!Q93</f>
        <v>48.592249432896622</v>
      </c>
      <c r="G93" s="198">
        <f t="shared" si="7"/>
        <v>-2.2494328966189414E-3</v>
      </c>
      <c r="H93" s="197">
        <f>PPCL_NG!K93+PPCL_Spot!K93+GT_NG!K93+GT_Spot!K93+Bawana_NG!K93+Bawana_RLNG!K93+Bawana_Spot!K93</f>
        <v>5</v>
      </c>
      <c r="I93" s="197">
        <f>PPCL_NG!R93+PPCL_Spot!R93+GT_NG!R93+GT_Spot!R93+Bawana_NG!R93+Bawana_RLNG!R93+Bawana_Spot!R93</f>
        <v>5.0002314707652413</v>
      </c>
      <c r="J93" s="198">
        <f t="shared" si="8"/>
        <v>-2.3147076524132615E-4</v>
      </c>
      <c r="K93" s="197">
        <f>PPCL_NG!L93+PPCL_Spot!L93+GT_NG!L93+GT_Spot!L93+Bawana_NG!L93+Bawana_RLNG!L93+Bawana_Spot!L93</f>
        <v>19.690000000000001</v>
      </c>
      <c r="L93" s="197">
        <f>PPCL_NG!S93+PPCL_Spot!S93+GT_NG!S93+GT_Spot!S93+Bawana_NG!S93+Bawana_RLNG!S93+Bawana_Spot!S93</f>
        <v>19.690911531873521</v>
      </c>
      <c r="M93" s="198">
        <f t="shared" si="9"/>
        <v>-9.1153187351977749E-4</v>
      </c>
      <c r="N93" s="197">
        <f>PPCL_NG!M93+PPCL_Spot!M93+GT_NG!M93+GT_Spot!M93+Bawana_NG!M93+Bawana_RLNG!M93+Bawana_Spot!M93</f>
        <v>58.71</v>
      </c>
      <c r="O93" s="197">
        <f>PPCL_NG!T93+PPCL_Spot!T93+GT_NG!T93+GT_Spot!T93+Bawana_NG!T93+Bawana_RLNG!T93+Bawana_Spot!T93</f>
        <v>58.712717929725464</v>
      </c>
      <c r="P93" s="198">
        <f t="shared" si="10"/>
        <v>-2.7179297254633639E-3</v>
      </c>
      <c r="Q93" s="198">
        <f t="shared" si="11"/>
        <v>-9.9999999999678124E-3</v>
      </c>
    </row>
    <row r="94" spans="1:17">
      <c r="A94" s="33" t="s">
        <v>136</v>
      </c>
      <c r="B94" s="197">
        <f>PPCL_NG!I94+PPCL_Spot!I94+GT_NG!I94+GT_Spot!I94+Bawana_NG!I94+Bawana_RLNG!I94+Bawana_Spot!I94</f>
        <v>84.02</v>
      </c>
      <c r="C94" s="197">
        <f>PPCL_NG!P94+PPCL_Spot!P94+GT_NG!P94+GT_Spot!P94+Bawana_NG!P94+Bawana_RLNG!P94+Bawana_Spot!P94</f>
        <v>84.02388963473912</v>
      </c>
      <c r="D94" s="198">
        <f t="shared" si="6"/>
        <v>-3.8896347391244035E-3</v>
      </c>
      <c r="E94" s="197">
        <f>PPCL_NG!J94+PPCL_Spot!J94+GT_NG!J94+GT_Spot!J94+Bawana_NG!J94+Bawana_RLNG!J94+Bawana_Spot!J94</f>
        <v>48.59</v>
      </c>
      <c r="F94" s="197">
        <f>PPCL_NG!Q94+PPCL_Spot!Q94+GT_NG!Q94+GT_Spot!Q94+Bawana_NG!Q94+Bawana_RLNG!Q94+Bawana_Spot!Q94</f>
        <v>48.592249432896622</v>
      </c>
      <c r="G94" s="198">
        <f t="shared" si="7"/>
        <v>-2.2494328966189414E-3</v>
      </c>
      <c r="H94" s="197">
        <f>PPCL_NG!K94+PPCL_Spot!K94+GT_NG!K94+GT_Spot!K94+Bawana_NG!K94+Bawana_RLNG!K94+Bawana_Spot!K94</f>
        <v>5</v>
      </c>
      <c r="I94" s="197">
        <f>PPCL_NG!R94+PPCL_Spot!R94+GT_NG!R94+GT_Spot!R94+Bawana_NG!R94+Bawana_RLNG!R94+Bawana_Spot!R94</f>
        <v>5.0002314707652413</v>
      </c>
      <c r="J94" s="198">
        <f t="shared" si="8"/>
        <v>-2.3147076524132615E-4</v>
      </c>
      <c r="K94" s="197">
        <f>PPCL_NG!L94+PPCL_Spot!L94+GT_NG!L94+GT_Spot!L94+Bawana_NG!L94+Bawana_RLNG!L94+Bawana_Spot!L94</f>
        <v>19.690000000000001</v>
      </c>
      <c r="L94" s="197">
        <f>PPCL_NG!S94+PPCL_Spot!S94+GT_NG!S94+GT_Spot!S94+Bawana_NG!S94+Bawana_RLNG!S94+Bawana_Spot!S94</f>
        <v>19.690911531873521</v>
      </c>
      <c r="M94" s="198">
        <f t="shared" si="9"/>
        <v>-9.1153187351977749E-4</v>
      </c>
      <c r="N94" s="197">
        <f>PPCL_NG!M94+PPCL_Spot!M94+GT_NG!M94+GT_Spot!M94+Bawana_NG!M94+Bawana_RLNG!M94+Bawana_Spot!M94</f>
        <v>58.71</v>
      </c>
      <c r="O94" s="197">
        <f>PPCL_NG!T94+PPCL_Spot!T94+GT_NG!T94+GT_Spot!T94+Bawana_NG!T94+Bawana_RLNG!T94+Bawana_Spot!T94</f>
        <v>58.712717929725464</v>
      </c>
      <c r="P94" s="198">
        <f t="shared" si="10"/>
        <v>-2.7179297254633639E-3</v>
      </c>
      <c r="Q94" s="198">
        <f t="shared" si="11"/>
        <v>-9.9999999999678124E-3</v>
      </c>
    </row>
    <row r="95" spans="1:17">
      <c r="A95" s="33" t="s">
        <v>137</v>
      </c>
      <c r="B95" s="197">
        <f>PPCL_NG!I95+PPCL_Spot!I95+GT_NG!I95+GT_Spot!I95+Bawana_NG!I95+Bawana_RLNG!I95+Bawana_Spot!I95</f>
        <v>84.02</v>
      </c>
      <c r="C95" s="197">
        <f>PPCL_NG!P95+PPCL_Spot!P95+GT_NG!P95+GT_Spot!P95+Bawana_NG!P95+Bawana_RLNG!P95+Bawana_Spot!P95</f>
        <v>84.02388963473912</v>
      </c>
      <c r="D95" s="198">
        <f t="shared" si="6"/>
        <v>-3.8896347391244035E-3</v>
      </c>
      <c r="E95" s="197">
        <f>PPCL_NG!J95+PPCL_Spot!J95+GT_NG!J95+GT_Spot!J95+Bawana_NG!J95+Bawana_RLNG!J95+Bawana_Spot!J95</f>
        <v>48.59</v>
      </c>
      <c r="F95" s="197">
        <f>PPCL_NG!Q95+PPCL_Spot!Q95+GT_NG!Q95+GT_Spot!Q95+Bawana_NG!Q95+Bawana_RLNG!Q95+Bawana_Spot!Q95</f>
        <v>48.592249432896622</v>
      </c>
      <c r="G95" s="198">
        <f t="shared" si="7"/>
        <v>-2.2494328966189414E-3</v>
      </c>
      <c r="H95" s="197">
        <f>PPCL_NG!K95+PPCL_Spot!K95+GT_NG!K95+GT_Spot!K95+Bawana_NG!K95+Bawana_RLNG!K95+Bawana_Spot!K95</f>
        <v>5</v>
      </c>
      <c r="I95" s="197">
        <f>PPCL_NG!R95+PPCL_Spot!R95+GT_NG!R95+GT_Spot!R95+Bawana_NG!R95+Bawana_RLNG!R95+Bawana_Spot!R95</f>
        <v>5.0002314707652413</v>
      </c>
      <c r="J95" s="198">
        <f t="shared" si="8"/>
        <v>-2.3147076524132615E-4</v>
      </c>
      <c r="K95" s="197">
        <f>PPCL_NG!L95+PPCL_Spot!L95+GT_NG!L95+GT_Spot!L95+Bawana_NG!L95+Bawana_RLNG!L95+Bawana_Spot!L95</f>
        <v>19.690000000000001</v>
      </c>
      <c r="L95" s="197">
        <f>PPCL_NG!S95+PPCL_Spot!S95+GT_NG!S95+GT_Spot!S95+Bawana_NG!S95+Bawana_RLNG!S95+Bawana_Spot!S95</f>
        <v>19.690911531873521</v>
      </c>
      <c r="M95" s="198">
        <f t="shared" si="9"/>
        <v>-9.1153187351977749E-4</v>
      </c>
      <c r="N95" s="197">
        <f>PPCL_NG!M95+PPCL_Spot!M95+GT_NG!M95+GT_Spot!M95+Bawana_NG!M95+Bawana_RLNG!M95+Bawana_Spot!M95</f>
        <v>58.71</v>
      </c>
      <c r="O95" s="197">
        <f>PPCL_NG!T95+PPCL_Spot!T95+GT_NG!T95+GT_Spot!T95+Bawana_NG!T95+Bawana_RLNG!T95+Bawana_Spot!T95</f>
        <v>58.712717929725464</v>
      </c>
      <c r="P95" s="198">
        <f t="shared" si="10"/>
        <v>-2.7179297254633639E-3</v>
      </c>
      <c r="Q95" s="198">
        <f t="shared" si="11"/>
        <v>-9.9999999999678124E-3</v>
      </c>
    </row>
    <row r="96" spans="1:17">
      <c r="A96" s="33" t="s">
        <v>138</v>
      </c>
      <c r="B96" s="197">
        <f>PPCL_NG!I96+PPCL_Spot!I96+GT_NG!I96+GT_Spot!I96+Bawana_NG!I96+Bawana_RLNG!I96+Bawana_Spot!I96</f>
        <v>84.02</v>
      </c>
      <c r="C96" s="197">
        <f>PPCL_NG!P96+PPCL_Spot!P96+GT_NG!P96+GT_Spot!P96+Bawana_NG!P96+Bawana_RLNG!P96+Bawana_Spot!P96</f>
        <v>84.02388963473912</v>
      </c>
      <c r="D96" s="198">
        <f t="shared" si="6"/>
        <v>-3.8896347391244035E-3</v>
      </c>
      <c r="E96" s="197">
        <f>PPCL_NG!J96+PPCL_Spot!J96+GT_NG!J96+GT_Spot!J96+Bawana_NG!J96+Bawana_RLNG!J96+Bawana_Spot!J96</f>
        <v>48.59</v>
      </c>
      <c r="F96" s="197">
        <f>PPCL_NG!Q96+PPCL_Spot!Q96+GT_NG!Q96+GT_Spot!Q96+Bawana_NG!Q96+Bawana_RLNG!Q96+Bawana_Spot!Q96</f>
        <v>48.592249432896622</v>
      </c>
      <c r="G96" s="198">
        <f t="shared" si="7"/>
        <v>-2.2494328966189414E-3</v>
      </c>
      <c r="H96" s="197">
        <f>PPCL_NG!K96+PPCL_Spot!K96+GT_NG!K96+GT_Spot!K96+Bawana_NG!K96+Bawana_RLNG!K96+Bawana_Spot!K96</f>
        <v>5</v>
      </c>
      <c r="I96" s="197">
        <f>PPCL_NG!R96+PPCL_Spot!R96+GT_NG!R96+GT_Spot!R96+Bawana_NG!R96+Bawana_RLNG!R96+Bawana_Spot!R96</f>
        <v>5.0002314707652413</v>
      </c>
      <c r="J96" s="198">
        <f t="shared" si="8"/>
        <v>-2.3147076524132615E-4</v>
      </c>
      <c r="K96" s="197">
        <f>PPCL_NG!L96+PPCL_Spot!L96+GT_NG!L96+GT_Spot!L96+Bawana_NG!L96+Bawana_RLNG!L96+Bawana_Spot!L96</f>
        <v>19.690000000000001</v>
      </c>
      <c r="L96" s="197">
        <f>PPCL_NG!S96+PPCL_Spot!S96+GT_NG!S96+GT_Spot!S96+Bawana_NG!S96+Bawana_RLNG!S96+Bawana_Spot!S96</f>
        <v>19.690911531873521</v>
      </c>
      <c r="M96" s="198">
        <f t="shared" si="9"/>
        <v>-9.1153187351977749E-4</v>
      </c>
      <c r="N96" s="197">
        <f>PPCL_NG!M96+PPCL_Spot!M96+GT_NG!M96+GT_Spot!M96+Bawana_NG!M96+Bawana_RLNG!M96+Bawana_Spot!M96</f>
        <v>58.71</v>
      </c>
      <c r="O96" s="197">
        <f>PPCL_NG!T96+PPCL_Spot!T96+GT_NG!T96+GT_Spot!T96+Bawana_NG!T96+Bawana_RLNG!T96+Bawana_Spot!T96</f>
        <v>58.712717929725464</v>
      </c>
      <c r="P96" s="198">
        <f t="shared" si="10"/>
        <v>-2.7179297254633639E-3</v>
      </c>
      <c r="Q96" s="198">
        <f t="shared" si="11"/>
        <v>-9.9999999999678124E-3</v>
      </c>
    </row>
    <row r="97" spans="1:17">
      <c r="A97" s="33" t="s">
        <v>139</v>
      </c>
      <c r="B97" s="197">
        <f>PPCL_NG!I97+PPCL_Spot!I97+GT_NG!I97+GT_Spot!I97+Bawana_NG!I97+Bawana_RLNG!I97+Bawana_Spot!I97</f>
        <v>84.02</v>
      </c>
      <c r="C97" s="197">
        <f>PPCL_NG!P97+PPCL_Spot!P97+GT_NG!P97+GT_Spot!P97+Bawana_NG!P97+Bawana_RLNG!P97+Bawana_Spot!P97</f>
        <v>84.02388963473912</v>
      </c>
      <c r="D97" s="198">
        <f t="shared" si="6"/>
        <v>-3.8896347391244035E-3</v>
      </c>
      <c r="E97" s="197">
        <f>PPCL_NG!J97+PPCL_Spot!J97+GT_NG!J97+GT_Spot!J97+Bawana_NG!J97+Bawana_RLNG!J97+Bawana_Spot!J97</f>
        <v>48.59</v>
      </c>
      <c r="F97" s="197">
        <f>PPCL_NG!Q97+PPCL_Spot!Q97+GT_NG!Q97+GT_Spot!Q97+Bawana_NG!Q97+Bawana_RLNG!Q97+Bawana_Spot!Q97</f>
        <v>48.592249432896622</v>
      </c>
      <c r="G97" s="198">
        <f t="shared" si="7"/>
        <v>-2.2494328966189414E-3</v>
      </c>
      <c r="H97" s="197">
        <f>PPCL_NG!K97+PPCL_Spot!K97+GT_NG!K97+GT_Spot!K97+Bawana_NG!K97+Bawana_RLNG!K97+Bawana_Spot!K97</f>
        <v>5</v>
      </c>
      <c r="I97" s="197">
        <f>PPCL_NG!R97+PPCL_Spot!R97+GT_NG!R97+GT_Spot!R97+Bawana_NG!R97+Bawana_RLNG!R97+Bawana_Spot!R97</f>
        <v>5.0002314707652413</v>
      </c>
      <c r="J97" s="198">
        <f t="shared" si="8"/>
        <v>-2.3147076524132615E-4</v>
      </c>
      <c r="K97" s="197">
        <f>PPCL_NG!L97+PPCL_Spot!L97+GT_NG!L97+GT_Spot!L97+Bawana_NG!L97+Bawana_RLNG!L97+Bawana_Spot!L97</f>
        <v>19.690000000000001</v>
      </c>
      <c r="L97" s="197">
        <f>PPCL_NG!S97+PPCL_Spot!S97+GT_NG!S97+GT_Spot!S97+Bawana_NG!S97+Bawana_RLNG!S97+Bawana_Spot!S97</f>
        <v>19.690911531873521</v>
      </c>
      <c r="M97" s="198">
        <f t="shared" si="9"/>
        <v>-9.1153187351977749E-4</v>
      </c>
      <c r="N97" s="197">
        <f>PPCL_NG!M97+PPCL_Spot!M97+GT_NG!M97+GT_Spot!M97+Bawana_NG!M97+Bawana_RLNG!M97+Bawana_Spot!M97</f>
        <v>58.71</v>
      </c>
      <c r="O97" s="197">
        <f>PPCL_NG!T97+PPCL_Spot!T97+GT_NG!T97+GT_Spot!T97+Bawana_NG!T97+Bawana_RLNG!T97+Bawana_Spot!T97</f>
        <v>58.712717929725464</v>
      </c>
      <c r="P97" s="198">
        <f t="shared" si="10"/>
        <v>-2.7179297254633639E-3</v>
      </c>
      <c r="Q97" s="198">
        <f t="shared" si="11"/>
        <v>-9.9999999999678124E-3</v>
      </c>
    </row>
    <row r="98" spans="1:17">
      <c r="A98" s="33" t="s">
        <v>140</v>
      </c>
      <c r="B98" s="197">
        <f>PPCL_NG!I98+PPCL_Spot!I98+GT_NG!I98+GT_Spot!I98+Bawana_NG!I98+Bawana_RLNG!I98+Bawana_Spot!I98</f>
        <v>84.02</v>
      </c>
      <c r="C98" s="197">
        <f>PPCL_NG!P98+PPCL_Spot!P98+GT_NG!P98+GT_Spot!P98+Bawana_NG!P98+Bawana_RLNG!P98+Bawana_Spot!P98</f>
        <v>84.02388963473912</v>
      </c>
      <c r="D98" s="198">
        <f t="shared" si="6"/>
        <v>-3.8896347391244035E-3</v>
      </c>
      <c r="E98" s="197">
        <f>PPCL_NG!J98+PPCL_Spot!J98+GT_NG!J98+GT_Spot!J98+Bawana_NG!J98+Bawana_RLNG!J98+Bawana_Spot!J98</f>
        <v>48.59</v>
      </c>
      <c r="F98" s="197">
        <f>PPCL_NG!Q98+PPCL_Spot!Q98+GT_NG!Q98+GT_Spot!Q98+Bawana_NG!Q98+Bawana_RLNG!Q98+Bawana_Spot!Q98</f>
        <v>48.592249432896622</v>
      </c>
      <c r="G98" s="198">
        <f t="shared" si="7"/>
        <v>-2.2494328966189414E-3</v>
      </c>
      <c r="H98" s="197">
        <f>PPCL_NG!K98+PPCL_Spot!K98+GT_NG!K98+GT_Spot!K98+Bawana_NG!K98+Bawana_RLNG!K98+Bawana_Spot!K98</f>
        <v>5</v>
      </c>
      <c r="I98" s="197">
        <f>PPCL_NG!R98+PPCL_Spot!R98+GT_NG!R98+GT_Spot!R98+Bawana_NG!R98+Bawana_RLNG!R98+Bawana_Spot!R98</f>
        <v>5.0002314707652413</v>
      </c>
      <c r="J98" s="198">
        <f t="shared" si="8"/>
        <v>-2.3147076524132615E-4</v>
      </c>
      <c r="K98" s="197">
        <f>PPCL_NG!L98+PPCL_Spot!L98+GT_NG!L98+GT_Spot!L98+Bawana_NG!L98+Bawana_RLNG!L98+Bawana_Spot!L98</f>
        <v>19.690000000000001</v>
      </c>
      <c r="L98" s="197">
        <f>PPCL_NG!S98+PPCL_Spot!S98+GT_NG!S98+GT_Spot!S98+Bawana_NG!S98+Bawana_RLNG!S98+Bawana_Spot!S98</f>
        <v>19.690911531873521</v>
      </c>
      <c r="M98" s="198">
        <f t="shared" si="9"/>
        <v>-9.1153187351977749E-4</v>
      </c>
      <c r="N98" s="197">
        <f>PPCL_NG!M98+PPCL_Spot!M98+GT_NG!M98+GT_Spot!M98+Bawana_NG!M98+Bawana_RLNG!M98+Bawana_Spot!M98</f>
        <v>58.71</v>
      </c>
      <c r="O98" s="197">
        <f>PPCL_NG!T98+PPCL_Spot!T98+GT_NG!T98+GT_Spot!T98+Bawana_NG!T98+Bawana_RLNG!T98+Bawana_Spot!T98</f>
        <v>58.712717929725464</v>
      </c>
      <c r="P98" s="198">
        <f t="shared" si="10"/>
        <v>-2.7179297254633639E-3</v>
      </c>
      <c r="Q98" s="198">
        <f t="shared" si="11"/>
        <v>-9.9999999999678124E-3</v>
      </c>
    </row>
    <row r="99" spans="1:17">
      <c r="A99" s="33" t="s">
        <v>324</v>
      </c>
      <c r="B99" s="197">
        <f>PPCL_NG!I99+PPCL_Spot!I99+GT_NG!I99+GT_Spot!I99+Bawana_NG!I99+Bawana_RLNG!I99+Bawana_Spot!I99</f>
        <v>2.0164800000000049</v>
      </c>
      <c r="C99" s="197">
        <f>PPCL_NG!P99+PPCL_Spot!P99+GT_NG!P99+GT_Spot!P99+Bawana_NG!P99+Bawana_RLNG!P99+Bawana_Spot!P99</f>
        <v>2.0165733512337392</v>
      </c>
      <c r="D99" s="198">
        <f t="shared" si="6"/>
        <v>-9.3351233734217942E-5</v>
      </c>
      <c r="E99" s="197">
        <f>PPCL_NG!J99+PPCL_Spot!J99+GT_NG!J99+GT_Spot!J99+Bawana_NG!J99+Bawana_RLNG!J99+Bawana_Spot!J99</f>
        <v>1.1661600000000016</v>
      </c>
      <c r="F99" s="197">
        <f>PPCL_NG!Q99+PPCL_Spot!Q99+GT_NG!Q99+GT_Spot!Q99+Bawana_NG!Q99+Bawana_RLNG!Q99+Bawana_Spot!Q99</f>
        <v>1.1662139863895191</v>
      </c>
      <c r="G99" s="198">
        <f t="shared" si="7"/>
        <v>-5.3986389517479694E-5</v>
      </c>
      <c r="H99" s="197">
        <f>PPCL_NG!K99+PPCL_Spot!K99+GT_NG!K99+GT_Spot!K99+Bawana_NG!K99+Bawana_RLNG!K99+Bawana_Spot!K99</f>
        <v>0.12</v>
      </c>
      <c r="I99" s="197">
        <f>PPCL_NG!R99+PPCL_Spot!R99+GT_NG!R99+GT_Spot!R99+Bawana_NG!R99+Bawana_RLNG!R99+Bawana_Spot!R99</f>
        <v>0.12000555529836582</v>
      </c>
      <c r="J99" s="198">
        <f t="shared" si="8"/>
        <v>-5.5552983658224697E-6</v>
      </c>
      <c r="K99" s="197">
        <f>PPCL_NG!L99+PPCL_Spot!L99+GT_NG!L99+GT_Spot!L99+Bawana_NG!L99+Bawana_RLNG!L99+Bawana_Spot!L99</f>
        <v>0.47256000000000092</v>
      </c>
      <c r="L99" s="197">
        <f>PPCL_NG!S99+PPCL_Spot!S99+GT_NG!S99+GT_Spot!S99+Bawana_NG!S99+Bawana_RLNG!S99+Bawana_Spot!S99</f>
        <v>0.47258187676496499</v>
      </c>
      <c r="M99" s="198">
        <f t="shared" si="9"/>
        <v>-2.1876764964068318E-5</v>
      </c>
      <c r="N99" s="197">
        <f>PPCL_NG!M99+PPCL_Spot!M99+GT_NG!M99+GT_Spot!M99+Bawana_NG!M99+Bawana_RLNG!M99+Bawana_Spot!M99</f>
        <v>1.4090400000000007</v>
      </c>
      <c r="O99" s="197">
        <f>PPCL_NG!T99+PPCL_Spot!T99+GT_NG!T99+GT_Spot!T99+Bawana_NG!T99+Bawana_RLNG!T99+Bawana_Spot!T99</f>
        <v>1.4091052303134126</v>
      </c>
      <c r="P99" s="198">
        <f t="shared" si="10"/>
        <v>-6.5230313411879237E-5</v>
      </c>
      <c r="Q99" s="198">
        <f t="shared" si="11"/>
        <v>-2.3999999999346766E-4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N3" activePane="bottomRight" state="frozen"/>
      <selection pane="topRight" activeCell="C1" sqref="C1"/>
      <selection pane="bottomLeft" activeCell="A3" sqref="A3"/>
      <selection pane="bottomRight" activeCell="X1" sqref="X1:BK98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45376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>
        <v>0</v>
      </c>
      <c r="Y1" s="49" t="s">
        <v>359</v>
      </c>
      <c r="Z1" s="49" t="s">
        <v>567</v>
      </c>
      <c r="AA1" s="49" t="s">
        <v>236</v>
      </c>
      <c r="AB1" s="49" t="s">
        <v>368</v>
      </c>
      <c r="AC1" s="49" t="s">
        <v>568</v>
      </c>
      <c r="AD1" s="49" t="s">
        <v>569</v>
      </c>
      <c r="AE1" s="49" t="s">
        <v>570</v>
      </c>
      <c r="AF1" s="49" t="s">
        <v>571</v>
      </c>
      <c r="AG1" s="49" t="s">
        <v>572</v>
      </c>
      <c r="AH1" s="49" t="s">
        <v>573</v>
      </c>
      <c r="AI1" s="49" t="s">
        <v>574</v>
      </c>
      <c r="AJ1" s="49" t="s">
        <v>575</v>
      </c>
      <c r="AK1" s="49" t="s">
        <v>576</v>
      </c>
      <c r="AL1" s="49" t="s">
        <v>577</v>
      </c>
      <c r="AM1" s="49" t="s">
        <v>578</v>
      </c>
      <c r="AN1" s="49" t="s">
        <v>579</v>
      </c>
      <c r="AO1" s="49" t="s">
        <v>580</v>
      </c>
      <c r="AP1" s="49" t="s">
        <v>311</v>
      </c>
      <c r="AQ1" s="49" t="s">
        <v>250</v>
      </c>
      <c r="AR1" s="49" t="s">
        <v>581</v>
      </c>
      <c r="AS1" s="49" t="s">
        <v>367</v>
      </c>
      <c r="AT1" s="49">
        <v>0</v>
      </c>
      <c r="AU1" s="49">
        <v>0</v>
      </c>
      <c r="AV1" s="49">
        <v>0</v>
      </c>
      <c r="AW1" s="49">
        <v>0</v>
      </c>
      <c r="AX1" s="49">
        <v>0</v>
      </c>
      <c r="AY1" s="49">
        <v>0</v>
      </c>
      <c r="AZ1" s="49">
        <v>0</v>
      </c>
      <c r="BA1" s="49">
        <v>0</v>
      </c>
      <c r="BB1" s="49">
        <v>0</v>
      </c>
      <c r="BC1" s="49">
        <v>0</v>
      </c>
      <c r="BD1" s="49">
        <v>0</v>
      </c>
      <c r="BE1" s="49">
        <v>0</v>
      </c>
      <c r="BF1" s="49">
        <v>0</v>
      </c>
      <c r="BG1" s="49">
        <v>0</v>
      </c>
      <c r="BH1" s="49">
        <v>0</v>
      </c>
      <c r="BI1" s="49">
        <v>0</v>
      </c>
      <c r="BJ1" s="49">
        <v>0</v>
      </c>
      <c r="BK1" s="49">
        <v>0</v>
      </c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>
        <v>0</v>
      </c>
      <c r="Y2" s="150" t="s">
        <v>145</v>
      </c>
      <c r="Z2" s="150" t="s">
        <v>145</v>
      </c>
      <c r="AA2" s="150" t="s">
        <v>145</v>
      </c>
      <c r="AB2" s="150" t="s">
        <v>145</v>
      </c>
      <c r="AC2" s="150" t="s">
        <v>145</v>
      </c>
      <c r="AD2" s="150" t="s">
        <v>145</v>
      </c>
      <c r="AE2" s="150" t="s">
        <v>149</v>
      </c>
      <c r="AF2" s="150" t="s">
        <v>145</v>
      </c>
      <c r="AG2" s="150" t="s">
        <v>145</v>
      </c>
      <c r="AH2" s="150" t="s">
        <v>145</v>
      </c>
      <c r="AI2" s="150" t="s">
        <v>145</v>
      </c>
      <c r="AJ2" s="150" t="s">
        <v>146</v>
      </c>
      <c r="AK2" s="150" t="s">
        <v>146</v>
      </c>
      <c r="AL2" s="150" t="s">
        <v>145</v>
      </c>
      <c r="AM2" s="150" t="s">
        <v>145</v>
      </c>
      <c r="AN2" s="150" t="s">
        <v>145</v>
      </c>
      <c r="AO2" s="150" t="s">
        <v>145</v>
      </c>
      <c r="AP2" s="150" t="s">
        <v>145</v>
      </c>
      <c r="AQ2" s="150" t="s">
        <v>145</v>
      </c>
      <c r="AR2" s="150" t="s">
        <v>145</v>
      </c>
      <c r="AS2" s="150" t="s">
        <v>145</v>
      </c>
      <c r="AT2" s="150">
        <v>0</v>
      </c>
      <c r="AU2" s="150">
        <v>0</v>
      </c>
      <c r="AV2" s="150">
        <v>0</v>
      </c>
      <c r="AW2" s="150">
        <v>0</v>
      </c>
      <c r="AX2" s="150">
        <v>0</v>
      </c>
      <c r="AY2" s="150">
        <v>0</v>
      </c>
      <c r="AZ2" s="150">
        <v>0</v>
      </c>
      <c r="BA2" s="150">
        <v>0</v>
      </c>
      <c r="BB2" s="150">
        <v>0</v>
      </c>
      <c r="BC2" s="150">
        <v>0</v>
      </c>
      <c r="BD2" s="150">
        <v>0</v>
      </c>
      <c r="BE2" s="150">
        <v>0</v>
      </c>
      <c r="BF2" s="150">
        <v>0</v>
      </c>
      <c r="BG2" s="150">
        <v>0</v>
      </c>
      <c r="BH2" s="150">
        <v>0</v>
      </c>
      <c r="BI2" s="150">
        <v>0</v>
      </c>
      <c r="BJ2" s="150">
        <v>0</v>
      </c>
      <c r="BK2" s="150">
        <v>0</v>
      </c>
    </row>
    <row r="3" spans="1:63">
      <c r="A3" s="8" t="s">
        <v>45</v>
      </c>
      <c r="B3" s="38">
        <v>17.645199999999999</v>
      </c>
      <c r="C3" s="21"/>
      <c r="D3" s="21"/>
      <c r="E3" s="21"/>
      <c r="F3" s="21"/>
      <c r="G3" s="21"/>
      <c r="H3" s="21"/>
      <c r="I3" s="21"/>
      <c r="J3" s="21">
        <v>5.944480628860191</v>
      </c>
      <c r="K3" s="23">
        <f>SUM(C3:J3)</f>
        <v>5.944480628860191</v>
      </c>
      <c r="L3" s="22">
        <f>U3+V3</f>
        <v>11.155808646827628</v>
      </c>
      <c r="M3" s="39">
        <f>K3+L3</f>
        <v>17.100289275687821</v>
      </c>
      <c r="O3" s="37">
        <f>-SUM(P3:S3,U3)</f>
        <v>-6.9847647389107239</v>
      </c>
      <c r="P3" s="37">
        <f t="shared" ref="P3:P34" si="0">SUMPRODUCT($X3:$AQ3,$X$103:$AQ$103)+D3</f>
        <v>0.59444806288601915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6.390316676024705</v>
      </c>
      <c r="T3">
        <v>2</v>
      </c>
      <c r="U3" s="45">
        <f>IFERROR(-HLOOKUP($U$1,IEX!$W$2:$BH$98,T3,FALSE),0)</f>
        <v>0</v>
      </c>
      <c r="V3" s="46">
        <f>SUM(X3:AQ3)</f>
        <v>11.155808646827628</v>
      </c>
      <c r="W3" s="52"/>
      <c r="X3" s="46">
        <v>0</v>
      </c>
      <c r="Y3" s="46">
        <v>1.9814935429533973</v>
      </c>
      <c r="Z3" s="46">
        <v>1.0600990454800676</v>
      </c>
      <c r="AA3" s="46">
        <v>0.99074677147669865</v>
      </c>
      <c r="AB3" s="46">
        <v>0.99074677147669865</v>
      </c>
      <c r="AC3" s="46">
        <v>1.0898214486243685</v>
      </c>
      <c r="AD3" s="46">
        <v>0.49537338573834933</v>
      </c>
      <c r="AE3" s="46">
        <v>0.4458360471645143</v>
      </c>
      <c r="AF3" s="46">
        <v>0.39629870859067945</v>
      </c>
      <c r="AG3" s="46">
        <v>0.29722403144300957</v>
      </c>
      <c r="AH3" s="46">
        <v>0.19814935429533972</v>
      </c>
      <c r="AI3" s="46">
        <v>0.34676137001684448</v>
      </c>
      <c r="AJ3" s="46">
        <v>0.29722403144300957</v>
      </c>
      <c r="AK3" s="46">
        <v>0.29722403144300957</v>
      </c>
      <c r="AL3" s="46">
        <v>0.49537338573834933</v>
      </c>
      <c r="AM3" s="46">
        <v>0.39629870859067945</v>
      </c>
      <c r="AN3" s="46">
        <v>0.39629870859067945</v>
      </c>
      <c r="AO3" s="46">
        <v>0.38639124087591248</v>
      </c>
      <c r="AP3" s="46">
        <v>0.29722403144300957</v>
      </c>
      <c r="AQ3" s="46">
        <v>0.29722403144300957</v>
      </c>
      <c r="AR3" s="46">
        <v>0.29722403144300957</v>
      </c>
      <c r="AS3" s="46">
        <v>0.24768669286917466</v>
      </c>
      <c r="AT3" s="46">
        <v>0</v>
      </c>
      <c r="AU3" s="46">
        <v>0</v>
      </c>
      <c r="AV3" s="46">
        <v>0</v>
      </c>
      <c r="AW3" s="46">
        <v>0</v>
      </c>
      <c r="AX3" s="46">
        <v>0</v>
      </c>
      <c r="AY3" s="46">
        <v>0</v>
      </c>
      <c r="AZ3" s="46">
        <v>0</v>
      </c>
      <c r="BA3" s="46">
        <v>0</v>
      </c>
      <c r="BB3" s="46">
        <v>0</v>
      </c>
      <c r="BC3" s="46">
        <v>0</v>
      </c>
      <c r="BD3" s="46">
        <v>0</v>
      </c>
      <c r="BE3" s="46">
        <v>0</v>
      </c>
      <c r="BF3" s="46">
        <v>0</v>
      </c>
      <c r="BG3" s="46">
        <v>0</v>
      </c>
      <c r="BH3" s="46">
        <v>0</v>
      </c>
      <c r="BI3" s="46">
        <v>0</v>
      </c>
      <c r="BJ3" s="46">
        <v>0</v>
      </c>
      <c r="BK3" s="46">
        <v>0</v>
      </c>
    </row>
    <row r="4" spans="1:63">
      <c r="A4" s="8" t="s">
        <v>46</v>
      </c>
      <c r="B4" s="38">
        <v>17.446400000000001</v>
      </c>
      <c r="C4" s="21"/>
      <c r="D4" s="21"/>
      <c r="E4" s="21"/>
      <c r="F4" s="21"/>
      <c r="G4" s="21"/>
      <c r="H4" s="21"/>
      <c r="I4" s="21"/>
      <c r="J4" s="21">
        <v>5.8775070185289175</v>
      </c>
      <c r="K4" s="23">
        <f t="shared" ref="K4:K67" si="4">SUM(C4:J4)</f>
        <v>5.8775070185289175</v>
      </c>
      <c r="L4" s="22">
        <f t="shared" ref="L4:L67" si="5">U4+V4</f>
        <v>11.0301215047726</v>
      </c>
      <c r="M4" s="39">
        <f t="shared" ref="M4:M67" si="6">K4+L4</f>
        <v>16.907628523301518</v>
      </c>
      <c r="O4" s="37">
        <f t="shared" ref="O4:O67" si="7">-SUM(P4:S4,U4)</f>
        <v>-6.9060707467714781</v>
      </c>
      <c r="P4" s="37">
        <f t="shared" si="0"/>
        <v>0.58775070185289169</v>
      </c>
      <c r="Q4" s="37">
        <f t="shared" si="1"/>
        <v>0</v>
      </c>
      <c r="R4" s="37">
        <f t="shared" si="2"/>
        <v>0</v>
      </c>
      <c r="S4" s="37">
        <f t="shared" si="3"/>
        <v>6.3183200449185861</v>
      </c>
      <c r="T4">
        <v>3</v>
      </c>
      <c r="U4" s="45">
        <f>IFERROR(-HLOOKUP($U$1,IEX!$W$2:$BH$98,T4,FALSE),0)</f>
        <v>0</v>
      </c>
      <c r="V4" s="46">
        <f t="shared" ref="V4:V67" si="8">SUM(X4:AQ4)</f>
        <v>11.0301215047726</v>
      </c>
      <c r="W4" s="52"/>
      <c r="X4" s="46">
        <v>0</v>
      </c>
      <c r="Y4" s="46">
        <v>1.9591690061763061</v>
      </c>
      <c r="Z4" s="46">
        <v>1.0481554183043238</v>
      </c>
      <c r="AA4" s="46">
        <v>0.97958450308815304</v>
      </c>
      <c r="AB4" s="46">
        <v>0.97958450308815304</v>
      </c>
      <c r="AC4" s="46">
        <v>1.0775429533969683</v>
      </c>
      <c r="AD4" s="46">
        <v>0.48979225154407652</v>
      </c>
      <c r="AE4" s="46">
        <v>0.44081302638966879</v>
      </c>
      <c r="AF4" s="46">
        <v>0.39183380123526118</v>
      </c>
      <c r="AG4" s="46">
        <v>0.29387535092644584</v>
      </c>
      <c r="AH4" s="46">
        <v>0.19591690061763059</v>
      </c>
      <c r="AI4" s="46">
        <v>0.34285457608085351</v>
      </c>
      <c r="AJ4" s="46">
        <v>0.29387535092644584</v>
      </c>
      <c r="AK4" s="46">
        <v>0.29387535092644584</v>
      </c>
      <c r="AL4" s="46">
        <v>0.48979225154407652</v>
      </c>
      <c r="AM4" s="46">
        <v>0.39183380123526118</v>
      </c>
      <c r="AN4" s="46">
        <v>0.39183380123526118</v>
      </c>
      <c r="AO4" s="46">
        <v>0.38203795620437964</v>
      </c>
      <c r="AP4" s="46">
        <v>0.29387535092644584</v>
      </c>
      <c r="AQ4" s="46">
        <v>0.29387535092644584</v>
      </c>
      <c r="AR4" s="46">
        <v>0.29387535092644584</v>
      </c>
      <c r="AS4" s="46">
        <v>0.24489612577203826</v>
      </c>
      <c r="AT4" s="46">
        <v>0</v>
      </c>
      <c r="AU4" s="46">
        <v>0</v>
      </c>
      <c r="AV4" s="46">
        <v>0</v>
      </c>
      <c r="AW4" s="46">
        <v>0</v>
      </c>
      <c r="AX4" s="46">
        <v>0</v>
      </c>
      <c r="AY4" s="46">
        <v>0</v>
      </c>
      <c r="AZ4" s="46">
        <v>0</v>
      </c>
      <c r="BA4" s="46">
        <v>0</v>
      </c>
      <c r="BB4" s="46">
        <v>0</v>
      </c>
      <c r="BC4" s="46">
        <v>0</v>
      </c>
      <c r="BD4" s="46">
        <v>0</v>
      </c>
      <c r="BE4" s="46">
        <v>0</v>
      </c>
      <c r="BF4" s="46">
        <v>0</v>
      </c>
      <c r="BG4" s="46">
        <v>0</v>
      </c>
      <c r="BH4" s="46">
        <v>0</v>
      </c>
      <c r="BI4" s="46">
        <v>0</v>
      </c>
      <c r="BJ4" s="46">
        <v>0</v>
      </c>
      <c r="BK4" s="46">
        <v>0</v>
      </c>
    </row>
    <row r="5" spans="1:63">
      <c r="A5" s="8" t="s">
        <v>47</v>
      </c>
      <c r="B5" s="38">
        <v>18.456</v>
      </c>
      <c r="C5" s="21"/>
      <c r="D5" s="21"/>
      <c r="E5" s="21"/>
      <c r="F5" s="21"/>
      <c r="G5" s="21"/>
      <c r="H5" s="21"/>
      <c r="I5" s="21"/>
      <c r="J5" s="21">
        <v>6.1267902481104981</v>
      </c>
      <c r="K5" s="23">
        <f t="shared" si="4"/>
        <v>6.1267902481104981</v>
      </c>
      <c r="L5" s="22">
        <f t="shared" si="5"/>
        <v>11.49794303228737</v>
      </c>
      <c r="M5" s="39">
        <f t="shared" si="6"/>
        <v>17.624733280397869</v>
      </c>
      <c r="O5" s="37">
        <f t="shared" si="7"/>
        <v>-7.1989785415298355</v>
      </c>
      <c r="P5" s="37">
        <f t="shared" si="0"/>
        <v>0.61267902481104974</v>
      </c>
      <c r="Q5" s="37">
        <f t="shared" si="1"/>
        <v>0</v>
      </c>
      <c r="R5" s="37">
        <f t="shared" si="2"/>
        <v>0</v>
      </c>
      <c r="S5" s="37">
        <f t="shared" si="3"/>
        <v>6.5862995167187854</v>
      </c>
      <c r="T5">
        <v>4</v>
      </c>
      <c r="U5" s="45">
        <f>IFERROR(-HLOOKUP($U$1,IEX!$W$2:$BH$98,T5,FALSE),0)</f>
        <v>0</v>
      </c>
      <c r="V5" s="46">
        <f t="shared" si="8"/>
        <v>11.49794303228737</v>
      </c>
      <c r="W5" s="52"/>
      <c r="X5" s="46">
        <v>0</v>
      </c>
      <c r="Y5" s="46">
        <v>2.0422634160368327</v>
      </c>
      <c r="Z5" s="46">
        <v>1.0926109275797056</v>
      </c>
      <c r="AA5" s="46">
        <v>1.0211317080184164</v>
      </c>
      <c r="AB5" s="46">
        <v>1.0211317080184164</v>
      </c>
      <c r="AC5" s="46">
        <v>1.123244878820258</v>
      </c>
      <c r="AD5" s="46">
        <v>0.51056585400920818</v>
      </c>
      <c r="AE5" s="46">
        <v>0.45950926860828734</v>
      </c>
      <c r="AF5" s="46">
        <v>0.40845268320736655</v>
      </c>
      <c r="AG5" s="46">
        <v>0.30633951240552487</v>
      </c>
      <c r="AH5" s="46">
        <v>0.20422634160368328</v>
      </c>
      <c r="AI5" s="46">
        <v>0.35739609780644571</v>
      </c>
      <c r="AJ5" s="46">
        <v>0.30633951240552487</v>
      </c>
      <c r="AK5" s="46">
        <v>0.30633951240552487</v>
      </c>
      <c r="AL5" s="46">
        <v>0.51056585400920818</v>
      </c>
      <c r="AM5" s="46">
        <v>0.40845268320736655</v>
      </c>
      <c r="AN5" s="46">
        <v>0.40845268320736655</v>
      </c>
      <c r="AO5" s="46">
        <v>0.39824136612718236</v>
      </c>
      <c r="AP5" s="46">
        <v>0.30633951240552487</v>
      </c>
      <c r="AQ5" s="46">
        <v>0.30633951240552487</v>
      </c>
      <c r="AR5" s="46">
        <v>0.30633951240552487</v>
      </c>
      <c r="AS5" s="46">
        <v>0.25528292700460409</v>
      </c>
      <c r="AT5" s="46">
        <v>0</v>
      </c>
      <c r="AU5" s="46">
        <v>0</v>
      </c>
      <c r="AV5" s="46">
        <v>0</v>
      </c>
      <c r="AW5" s="46">
        <v>0</v>
      </c>
      <c r="AX5" s="46">
        <v>0</v>
      </c>
      <c r="AY5" s="46">
        <v>0</v>
      </c>
      <c r="AZ5" s="46">
        <v>0</v>
      </c>
      <c r="BA5" s="46">
        <v>0</v>
      </c>
      <c r="BB5" s="46">
        <v>0</v>
      </c>
      <c r="BC5" s="46">
        <v>0</v>
      </c>
      <c r="BD5" s="46">
        <v>0</v>
      </c>
      <c r="BE5" s="46">
        <v>0</v>
      </c>
      <c r="BF5" s="46">
        <v>0</v>
      </c>
      <c r="BG5" s="46">
        <v>0</v>
      </c>
      <c r="BH5" s="46">
        <v>0</v>
      </c>
      <c r="BI5" s="46">
        <v>0</v>
      </c>
      <c r="BJ5" s="46">
        <v>0</v>
      </c>
      <c r="BK5" s="46">
        <v>0</v>
      </c>
    </row>
    <row r="6" spans="1:63">
      <c r="A6" s="8" t="s">
        <v>48</v>
      </c>
      <c r="B6" s="38">
        <v>17.719200000000001</v>
      </c>
      <c r="C6" s="21"/>
      <c r="D6" s="21"/>
      <c r="E6" s="21"/>
      <c r="F6" s="21"/>
      <c r="G6" s="21"/>
      <c r="H6" s="21"/>
      <c r="I6" s="21"/>
      <c r="J6" s="21">
        <v>5.9694104435710296</v>
      </c>
      <c r="K6" s="23">
        <f t="shared" si="4"/>
        <v>5.9694104435710296</v>
      </c>
      <c r="L6" s="22">
        <f t="shared" si="5"/>
        <v>11.202593599101631</v>
      </c>
      <c r="M6" s="39">
        <f t="shared" si="6"/>
        <v>17.172004042672661</v>
      </c>
      <c r="O6" s="37">
        <f t="shared" si="7"/>
        <v>-7.0140572711959601</v>
      </c>
      <c r="P6" s="37">
        <f t="shared" si="0"/>
        <v>0.59694104435710282</v>
      </c>
      <c r="Q6" s="37">
        <f t="shared" si="1"/>
        <v>0</v>
      </c>
      <c r="R6" s="37">
        <f t="shared" si="2"/>
        <v>0</v>
      </c>
      <c r="S6" s="37">
        <f t="shared" si="3"/>
        <v>6.4171162268388571</v>
      </c>
      <c r="T6">
        <v>5</v>
      </c>
      <c r="U6" s="45">
        <f>IFERROR(-HLOOKUP($U$1,IEX!$W$2:$BH$98,T6,FALSE),0)</f>
        <v>0</v>
      </c>
      <c r="V6" s="46">
        <f t="shared" si="8"/>
        <v>11.202593599101631</v>
      </c>
      <c r="W6" s="52"/>
      <c r="X6" s="46">
        <v>0</v>
      </c>
      <c r="Y6" s="46">
        <v>1.9898034811903429</v>
      </c>
      <c r="Z6" s="46">
        <v>1.0645448624368337</v>
      </c>
      <c r="AA6" s="46">
        <v>0.99490174059517145</v>
      </c>
      <c r="AB6" s="46">
        <v>0.99490174059517145</v>
      </c>
      <c r="AC6" s="46">
        <v>1.0943919146546888</v>
      </c>
      <c r="AD6" s="46">
        <v>0.49745087029758572</v>
      </c>
      <c r="AE6" s="46">
        <v>0.44770578326782712</v>
      </c>
      <c r="AF6" s="46">
        <v>0.39796069623806857</v>
      </c>
      <c r="AG6" s="46">
        <v>0.29847052217855141</v>
      </c>
      <c r="AH6" s="46">
        <v>0.19898034811903428</v>
      </c>
      <c r="AI6" s="46">
        <v>0.34821560920831002</v>
      </c>
      <c r="AJ6" s="46">
        <v>0.29847052217855141</v>
      </c>
      <c r="AK6" s="46">
        <v>0.29847052217855141</v>
      </c>
      <c r="AL6" s="46">
        <v>0.49745087029758572</v>
      </c>
      <c r="AM6" s="46">
        <v>0.39796069623806857</v>
      </c>
      <c r="AN6" s="46">
        <v>0.39796069623806857</v>
      </c>
      <c r="AO6" s="46">
        <v>0.3880116788321169</v>
      </c>
      <c r="AP6" s="46">
        <v>0.29847052217855141</v>
      </c>
      <c r="AQ6" s="46">
        <v>0.29847052217855141</v>
      </c>
      <c r="AR6" s="46">
        <v>0.29847052217855141</v>
      </c>
      <c r="AS6" s="46">
        <v>0.24872543514879286</v>
      </c>
      <c r="AT6" s="46">
        <v>0</v>
      </c>
      <c r="AU6" s="46">
        <v>0</v>
      </c>
      <c r="AV6" s="46">
        <v>0</v>
      </c>
      <c r="AW6" s="46">
        <v>0</v>
      </c>
      <c r="AX6" s="46">
        <v>0</v>
      </c>
      <c r="AY6" s="46">
        <v>0</v>
      </c>
      <c r="AZ6" s="46">
        <v>0</v>
      </c>
      <c r="BA6" s="46">
        <v>0</v>
      </c>
      <c r="BB6" s="46">
        <v>0</v>
      </c>
      <c r="BC6" s="46">
        <v>0</v>
      </c>
      <c r="BD6" s="46">
        <v>0</v>
      </c>
      <c r="BE6" s="46">
        <v>0</v>
      </c>
      <c r="BF6" s="46">
        <v>0</v>
      </c>
      <c r="BG6" s="46">
        <v>0</v>
      </c>
      <c r="BH6" s="46">
        <v>0</v>
      </c>
      <c r="BI6" s="46">
        <v>0</v>
      </c>
      <c r="BJ6" s="46">
        <v>0</v>
      </c>
      <c r="BK6" s="46">
        <v>0</v>
      </c>
    </row>
    <row r="7" spans="1:63">
      <c r="A7" s="8" t="s">
        <v>49</v>
      </c>
      <c r="B7" s="38">
        <v>18.179599999999997</v>
      </c>
      <c r="C7" s="21"/>
      <c r="D7" s="21"/>
      <c r="E7" s="21"/>
      <c r="F7" s="21"/>
      <c r="G7" s="21"/>
      <c r="H7" s="21"/>
      <c r="I7" s="21"/>
      <c r="J7" s="21">
        <v>6.1245143177989894</v>
      </c>
      <c r="K7" s="23">
        <f t="shared" si="4"/>
        <v>6.1245143177989894</v>
      </c>
      <c r="L7" s="22">
        <f t="shared" si="5"/>
        <v>11.493671869736104</v>
      </c>
      <c r="M7" s="39">
        <f t="shared" si="6"/>
        <v>17.618186187535095</v>
      </c>
      <c r="O7" s="37">
        <f t="shared" si="7"/>
        <v>-7.1963043234138127</v>
      </c>
      <c r="P7" s="37">
        <f t="shared" si="0"/>
        <v>0.61245143177989891</v>
      </c>
      <c r="Q7" s="37">
        <f t="shared" si="1"/>
        <v>0</v>
      </c>
      <c r="R7" s="37">
        <f t="shared" si="2"/>
        <v>0</v>
      </c>
      <c r="S7" s="37">
        <f t="shared" si="3"/>
        <v>6.5838528916339136</v>
      </c>
      <c r="T7">
        <v>6</v>
      </c>
      <c r="U7" s="45">
        <f>IFERROR(-HLOOKUP($U$1,IEX!$W$2:$BH$98,T7,FALSE),0)</f>
        <v>0</v>
      </c>
      <c r="V7" s="46">
        <f t="shared" si="8"/>
        <v>11.493671869736104</v>
      </c>
      <c r="W7" s="52"/>
      <c r="X7" s="46">
        <v>0</v>
      </c>
      <c r="Y7" s="46">
        <v>2.0415047725996636</v>
      </c>
      <c r="Z7" s="46">
        <v>1.0922050533408199</v>
      </c>
      <c r="AA7" s="46">
        <v>1.0207523862998318</v>
      </c>
      <c r="AB7" s="46">
        <v>1.0207523862998318</v>
      </c>
      <c r="AC7" s="46">
        <v>1.1228276249298148</v>
      </c>
      <c r="AD7" s="46">
        <v>0.51037619314991589</v>
      </c>
      <c r="AE7" s="46">
        <v>0.45933857383492421</v>
      </c>
      <c r="AF7" s="46">
        <v>0.40830095451993265</v>
      </c>
      <c r="AG7" s="46">
        <v>0.30622571588994946</v>
      </c>
      <c r="AH7" s="46">
        <v>0.20415047725996632</v>
      </c>
      <c r="AI7" s="46">
        <v>0.35726333520494102</v>
      </c>
      <c r="AJ7" s="46">
        <v>0.30622571588994946</v>
      </c>
      <c r="AK7" s="46">
        <v>0.30622571588994946</v>
      </c>
      <c r="AL7" s="46">
        <v>0.51037619314991589</v>
      </c>
      <c r="AM7" s="46">
        <v>0.40830095451993265</v>
      </c>
      <c r="AN7" s="46">
        <v>0.40830095451993265</v>
      </c>
      <c r="AO7" s="46">
        <v>0.39809343065693426</v>
      </c>
      <c r="AP7" s="46">
        <v>0.30622571588994946</v>
      </c>
      <c r="AQ7" s="46">
        <v>0.30622571588994946</v>
      </c>
      <c r="AR7" s="46">
        <v>0.30622571588994946</v>
      </c>
      <c r="AS7" s="46">
        <v>0.25518809657495795</v>
      </c>
      <c r="AT7" s="46">
        <v>0</v>
      </c>
      <c r="AU7" s="46">
        <v>0</v>
      </c>
      <c r="AV7" s="46">
        <v>0</v>
      </c>
      <c r="AW7" s="46">
        <v>0</v>
      </c>
      <c r="AX7" s="46">
        <v>0</v>
      </c>
      <c r="AY7" s="46">
        <v>0</v>
      </c>
      <c r="AZ7" s="46">
        <v>0</v>
      </c>
      <c r="BA7" s="46">
        <v>0</v>
      </c>
      <c r="BB7" s="46">
        <v>0</v>
      </c>
      <c r="BC7" s="46">
        <v>0</v>
      </c>
      <c r="BD7" s="46">
        <v>0</v>
      </c>
      <c r="BE7" s="46">
        <v>0</v>
      </c>
      <c r="BF7" s="46">
        <v>0</v>
      </c>
      <c r="BG7" s="46">
        <v>0</v>
      </c>
      <c r="BH7" s="46">
        <v>0</v>
      </c>
      <c r="BI7" s="46">
        <v>0</v>
      </c>
      <c r="BJ7" s="46">
        <v>0</v>
      </c>
      <c r="BK7" s="46">
        <v>0</v>
      </c>
    </row>
    <row r="8" spans="1:63">
      <c r="A8" s="8" t="s">
        <v>50</v>
      </c>
      <c r="B8" s="38">
        <v>17.399999999999999</v>
      </c>
      <c r="C8" s="21"/>
      <c r="D8" s="21"/>
      <c r="E8" s="21"/>
      <c r="F8" s="21"/>
      <c r="G8" s="21"/>
      <c r="H8" s="21"/>
      <c r="I8" s="21"/>
      <c r="J8" s="21">
        <v>5.8618753509264465</v>
      </c>
      <c r="K8" s="23">
        <f t="shared" si="4"/>
        <v>5.8618753509264465</v>
      </c>
      <c r="L8" s="22">
        <f t="shared" si="5"/>
        <v>11.000786075238631</v>
      </c>
      <c r="M8" s="39">
        <f t="shared" si="6"/>
        <v>16.862661426165076</v>
      </c>
      <c r="O8" s="37">
        <f t="shared" si="7"/>
        <v>-6.8877035373385747</v>
      </c>
      <c r="P8" s="37">
        <f t="shared" si="0"/>
        <v>0.58618753509264454</v>
      </c>
      <c r="Q8" s="37">
        <f t="shared" si="1"/>
        <v>0</v>
      </c>
      <c r="R8" s="37">
        <f t="shared" si="2"/>
        <v>0</v>
      </c>
      <c r="S8" s="37">
        <f t="shared" si="3"/>
        <v>6.30151600224593</v>
      </c>
      <c r="T8">
        <v>7</v>
      </c>
      <c r="U8" s="45">
        <f>IFERROR(-HLOOKUP($U$1,IEX!$W$2:$BH$98,T8,FALSE),0)</f>
        <v>0</v>
      </c>
      <c r="V8" s="46">
        <f t="shared" si="8"/>
        <v>11.000786075238631</v>
      </c>
      <c r="W8" s="52"/>
      <c r="X8" s="46">
        <v>0</v>
      </c>
      <c r="Y8" s="46">
        <v>1.9539584503088154</v>
      </c>
      <c r="Z8" s="46">
        <v>1.0453677709152165</v>
      </c>
      <c r="AA8" s="46">
        <v>0.97697922515440772</v>
      </c>
      <c r="AB8" s="46">
        <v>0.97697922515440772</v>
      </c>
      <c r="AC8" s="46">
        <v>1.0746771476698487</v>
      </c>
      <c r="AD8" s="46">
        <v>0.48848961257720386</v>
      </c>
      <c r="AE8" s="46">
        <v>0.43964065131948343</v>
      </c>
      <c r="AF8" s="46">
        <v>0.39079169006176312</v>
      </c>
      <c r="AG8" s="46">
        <v>0.29309376754632227</v>
      </c>
      <c r="AH8" s="46">
        <v>0.19539584503088156</v>
      </c>
      <c r="AI8" s="46">
        <v>0.34194272880404269</v>
      </c>
      <c r="AJ8" s="46">
        <v>0.29309376754632227</v>
      </c>
      <c r="AK8" s="46">
        <v>0.29309376754632227</v>
      </c>
      <c r="AL8" s="46">
        <v>0.48848961257720386</v>
      </c>
      <c r="AM8" s="46">
        <v>0.39079169006176312</v>
      </c>
      <c r="AN8" s="46">
        <v>0.39079169006176312</v>
      </c>
      <c r="AO8" s="46">
        <v>0.381021897810219</v>
      </c>
      <c r="AP8" s="46">
        <v>0.29309376754632227</v>
      </c>
      <c r="AQ8" s="46">
        <v>0.29309376754632227</v>
      </c>
      <c r="AR8" s="46">
        <v>0.29309376754632227</v>
      </c>
      <c r="AS8" s="46">
        <v>0.24424480628860193</v>
      </c>
      <c r="AT8" s="46">
        <v>0</v>
      </c>
      <c r="AU8" s="46">
        <v>0</v>
      </c>
      <c r="AV8" s="46">
        <v>0</v>
      </c>
      <c r="AW8" s="46">
        <v>0</v>
      </c>
      <c r="AX8" s="46">
        <v>0</v>
      </c>
      <c r="AY8" s="46">
        <v>0</v>
      </c>
      <c r="AZ8" s="46">
        <v>0</v>
      </c>
      <c r="BA8" s="46">
        <v>0</v>
      </c>
      <c r="BB8" s="46">
        <v>0</v>
      </c>
      <c r="BC8" s="46">
        <v>0</v>
      </c>
      <c r="BD8" s="46">
        <v>0</v>
      </c>
      <c r="BE8" s="46">
        <v>0</v>
      </c>
      <c r="BF8" s="46">
        <v>0</v>
      </c>
      <c r="BG8" s="46">
        <v>0</v>
      </c>
      <c r="BH8" s="46">
        <v>0</v>
      </c>
      <c r="BI8" s="46">
        <v>0</v>
      </c>
      <c r="BJ8" s="46">
        <v>0</v>
      </c>
      <c r="BK8" s="46">
        <v>0</v>
      </c>
    </row>
    <row r="9" spans="1:63">
      <c r="A9" s="8" t="s">
        <v>51</v>
      </c>
      <c r="B9" s="38">
        <v>16.295200000000001</v>
      </c>
      <c r="C9" s="21"/>
      <c r="D9" s="21"/>
      <c r="E9" s="21"/>
      <c r="F9" s="21"/>
      <c r="G9" s="21"/>
      <c r="H9" s="21"/>
      <c r="I9" s="21"/>
      <c r="J9" s="21">
        <v>5.4896799550814164</v>
      </c>
      <c r="K9" s="23">
        <f t="shared" si="4"/>
        <v>5.4896799550814164</v>
      </c>
      <c r="L9" s="22">
        <f t="shared" si="5"/>
        <v>10.30229938236946</v>
      </c>
      <c r="M9" s="39">
        <f t="shared" si="6"/>
        <v>15.791979337450876</v>
      </c>
      <c r="O9" s="37">
        <f t="shared" si="7"/>
        <v>-6.4503739472206645</v>
      </c>
      <c r="P9" s="37">
        <f t="shared" si="0"/>
        <v>0.54896799550814157</v>
      </c>
      <c r="Q9" s="37">
        <f t="shared" si="1"/>
        <v>0</v>
      </c>
      <c r="R9" s="37">
        <f t="shared" si="2"/>
        <v>0</v>
      </c>
      <c r="S9" s="37">
        <f t="shared" si="3"/>
        <v>5.9014059517125226</v>
      </c>
      <c r="T9">
        <v>8</v>
      </c>
      <c r="U9" s="45">
        <f>IFERROR(-HLOOKUP($U$1,IEX!$W$2:$BH$98,T9,FALSE),0)</f>
        <v>0</v>
      </c>
      <c r="V9" s="46">
        <f t="shared" si="8"/>
        <v>10.30229938236946</v>
      </c>
      <c r="W9" s="52"/>
      <c r="X9" s="46">
        <v>0</v>
      </c>
      <c r="Y9" s="46">
        <v>1.8298933183604722</v>
      </c>
      <c r="Z9" s="46">
        <v>0.97899292532285254</v>
      </c>
      <c r="AA9" s="46">
        <v>0.9149466591802361</v>
      </c>
      <c r="AB9" s="46">
        <v>0.9149466591802361</v>
      </c>
      <c r="AC9" s="46">
        <v>1.0064413250982598</v>
      </c>
      <c r="AD9" s="46">
        <v>0.45747332959011805</v>
      </c>
      <c r="AE9" s="46">
        <v>0.41172599663110621</v>
      </c>
      <c r="AF9" s="46">
        <v>0.36597866367209442</v>
      </c>
      <c r="AG9" s="46">
        <v>0.27448399775407079</v>
      </c>
      <c r="AH9" s="46">
        <v>0.18298933183604721</v>
      </c>
      <c r="AI9" s="46">
        <v>0.32023133071308263</v>
      </c>
      <c r="AJ9" s="46">
        <v>0.27448399775407079</v>
      </c>
      <c r="AK9" s="46">
        <v>0.27448399775407079</v>
      </c>
      <c r="AL9" s="46">
        <v>0.45747332959011805</v>
      </c>
      <c r="AM9" s="46">
        <v>0.36597866367209442</v>
      </c>
      <c r="AN9" s="46">
        <v>0.36597866367209442</v>
      </c>
      <c r="AO9" s="46">
        <v>0.35682919708029204</v>
      </c>
      <c r="AP9" s="46">
        <v>0.27448399775407079</v>
      </c>
      <c r="AQ9" s="46">
        <v>0.27448399775407079</v>
      </c>
      <c r="AR9" s="46">
        <v>0.27448399775407079</v>
      </c>
      <c r="AS9" s="46">
        <v>0.22873666479505902</v>
      </c>
      <c r="AT9" s="46">
        <v>0</v>
      </c>
      <c r="AU9" s="46">
        <v>0</v>
      </c>
      <c r="AV9" s="46">
        <v>0</v>
      </c>
      <c r="AW9" s="46">
        <v>0</v>
      </c>
      <c r="AX9" s="46">
        <v>0</v>
      </c>
      <c r="AY9" s="46">
        <v>0</v>
      </c>
      <c r="AZ9" s="46">
        <v>0</v>
      </c>
      <c r="BA9" s="46">
        <v>0</v>
      </c>
      <c r="BB9" s="46">
        <v>0</v>
      </c>
      <c r="BC9" s="46">
        <v>0</v>
      </c>
      <c r="BD9" s="46">
        <v>0</v>
      </c>
      <c r="BE9" s="46">
        <v>0</v>
      </c>
      <c r="BF9" s="46">
        <v>0</v>
      </c>
      <c r="BG9" s="46">
        <v>0</v>
      </c>
      <c r="BH9" s="46">
        <v>0</v>
      </c>
      <c r="BI9" s="46">
        <v>0</v>
      </c>
      <c r="BJ9" s="46">
        <v>0</v>
      </c>
      <c r="BK9" s="46">
        <v>0</v>
      </c>
    </row>
    <row r="10" spans="1:63">
      <c r="A10" s="8" t="s">
        <v>52</v>
      </c>
      <c r="B10" s="38">
        <v>17.909200000000002</v>
      </c>
      <c r="C10" s="21"/>
      <c r="D10" s="21"/>
      <c r="E10" s="21"/>
      <c r="F10" s="21"/>
      <c r="G10" s="21"/>
      <c r="H10" s="21"/>
      <c r="I10" s="21"/>
      <c r="J10" s="21">
        <v>6.0334194272880417</v>
      </c>
      <c r="K10" s="23">
        <f t="shared" si="4"/>
        <v>6.0334194272880417</v>
      </c>
      <c r="L10" s="22">
        <f t="shared" si="5"/>
        <v>11.322717125210559</v>
      </c>
      <c r="M10" s="39">
        <f t="shared" si="6"/>
        <v>17.356136552498601</v>
      </c>
      <c r="O10" s="37">
        <f t="shared" si="7"/>
        <v>-7.0892678270634484</v>
      </c>
      <c r="P10" s="37">
        <f t="shared" si="0"/>
        <v>0.60334194272880415</v>
      </c>
      <c r="Q10" s="37">
        <f t="shared" si="1"/>
        <v>0</v>
      </c>
      <c r="R10" s="37">
        <f t="shared" si="2"/>
        <v>0</v>
      </c>
      <c r="S10" s="37">
        <f t="shared" si="3"/>
        <v>6.4859258843346446</v>
      </c>
      <c r="T10">
        <v>9</v>
      </c>
      <c r="U10" s="45">
        <f>IFERROR(-HLOOKUP($U$1,IEX!$W$2:$BH$98,T10,FALSE),0)</f>
        <v>0</v>
      </c>
      <c r="V10" s="46">
        <f t="shared" si="8"/>
        <v>11.322717125210559</v>
      </c>
      <c r="W10" s="52"/>
      <c r="X10" s="46">
        <v>0</v>
      </c>
      <c r="Y10" s="46">
        <v>2.0111398090960142</v>
      </c>
      <c r="Z10" s="46">
        <v>1.0759597978663675</v>
      </c>
      <c r="AA10" s="46">
        <v>1.0055699045480071</v>
      </c>
      <c r="AB10" s="46">
        <v>1.0055699045480071</v>
      </c>
      <c r="AC10" s="46">
        <v>1.1061268950028078</v>
      </c>
      <c r="AD10" s="46">
        <v>0.50278495227400355</v>
      </c>
      <c r="AE10" s="46">
        <v>0.45250645704660314</v>
      </c>
      <c r="AF10" s="46">
        <v>0.40222796181920284</v>
      </c>
      <c r="AG10" s="46">
        <v>0.30167097136440207</v>
      </c>
      <c r="AH10" s="46">
        <v>0.20111398090960142</v>
      </c>
      <c r="AI10" s="46">
        <v>0.35194946659180243</v>
      </c>
      <c r="AJ10" s="46">
        <v>0.30167097136440207</v>
      </c>
      <c r="AK10" s="46">
        <v>0.30167097136440207</v>
      </c>
      <c r="AL10" s="46">
        <v>0.50278495227400355</v>
      </c>
      <c r="AM10" s="46">
        <v>0.40222796181920284</v>
      </c>
      <c r="AN10" s="46">
        <v>0.40222796181920284</v>
      </c>
      <c r="AO10" s="46">
        <v>0.39217226277372269</v>
      </c>
      <c r="AP10" s="46">
        <v>0.30167097136440207</v>
      </c>
      <c r="AQ10" s="46">
        <v>0.30167097136440207</v>
      </c>
      <c r="AR10" s="46">
        <v>0.30167097136440207</v>
      </c>
      <c r="AS10" s="46">
        <v>0.25139247613700177</v>
      </c>
      <c r="AT10" s="46">
        <v>0</v>
      </c>
      <c r="AU10" s="46">
        <v>0</v>
      </c>
      <c r="AV10" s="46">
        <v>0</v>
      </c>
      <c r="AW10" s="46">
        <v>0</v>
      </c>
      <c r="AX10" s="46">
        <v>0</v>
      </c>
      <c r="AY10" s="46">
        <v>0</v>
      </c>
      <c r="AZ10" s="46">
        <v>0</v>
      </c>
      <c r="BA10" s="46">
        <v>0</v>
      </c>
      <c r="BB10" s="46">
        <v>0</v>
      </c>
      <c r="BC10" s="46">
        <v>0</v>
      </c>
      <c r="BD10" s="46">
        <v>0</v>
      </c>
      <c r="BE10" s="46">
        <v>0</v>
      </c>
      <c r="BF10" s="46">
        <v>0</v>
      </c>
      <c r="BG10" s="46">
        <v>0</v>
      </c>
      <c r="BH10" s="46">
        <v>0</v>
      </c>
      <c r="BI10" s="46">
        <v>0</v>
      </c>
      <c r="BJ10" s="46">
        <v>0</v>
      </c>
      <c r="BK10" s="46">
        <v>0</v>
      </c>
    </row>
    <row r="11" spans="1:63">
      <c r="A11" s="8" t="s">
        <v>53</v>
      </c>
      <c r="B11" s="38">
        <v>17.084799999999998</v>
      </c>
      <c r="C11" s="21"/>
      <c r="D11" s="21"/>
      <c r="E11" s="21"/>
      <c r="F11" s="21"/>
      <c r="G11" s="21"/>
      <c r="H11" s="21"/>
      <c r="I11" s="21"/>
      <c r="J11" s="21">
        <v>5.7556878158338014</v>
      </c>
      <c r="K11" s="23">
        <f t="shared" si="4"/>
        <v>5.7556878158338014</v>
      </c>
      <c r="L11" s="22">
        <f t="shared" si="5"/>
        <v>10.801507467714773</v>
      </c>
      <c r="M11" s="39">
        <f t="shared" si="6"/>
        <v>16.557195283548573</v>
      </c>
      <c r="O11" s="37">
        <f t="shared" si="7"/>
        <v>-6.7629331836047166</v>
      </c>
      <c r="P11" s="37">
        <f t="shared" si="0"/>
        <v>0.5755687815833801</v>
      </c>
      <c r="Q11" s="37">
        <f t="shared" si="1"/>
        <v>0</v>
      </c>
      <c r="R11" s="37">
        <f t="shared" si="2"/>
        <v>0</v>
      </c>
      <c r="S11" s="37">
        <f t="shared" si="3"/>
        <v>6.1873644020213368</v>
      </c>
      <c r="T11">
        <v>10</v>
      </c>
      <c r="U11" s="45">
        <f>IFERROR(-HLOOKUP($U$1,IEX!$W$2:$BH$98,T11,FALSE),0)</f>
        <v>0</v>
      </c>
      <c r="V11" s="46">
        <f t="shared" si="8"/>
        <v>10.801507467714773</v>
      </c>
      <c r="W11" s="52"/>
      <c r="X11" s="46">
        <v>0</v>
      </c>
      <c r="Y11" s="46">
        <v>1.9185626052779341</v>
      </c>
      <c r="Z11" s="46">
        <v>1.0264309938236946</v>
      </c>
      <c r="AA11" s="46">
        <v>0.95928130263896705</v>
      </c>
      <c r="AB11" s="46">
        <v>0.95928130263896705</v>
      </c>
      <c r="AC11" s="46">
        <v>1.0552094329028636</v>
      </c>
      <c r="AD11" s="46">
        <v>0.47964065131948352</v>
      </c>
      <c r="AE11" s="46">
        <v>0.43167658618753507</v>
      </c>
      <c r="AF11" s="46">
        <v>0.38371252105558679</v>
      </c>
      <c r="AG11" s="46">
        <v>0.28778439079169005</v>
      </c>
      <c r="AH11" s="46">
        <v>0.19185626052779339</v>
      </c>
      <c r="AI11" s="46">
        <v>0.33574845592363844</v>
      </c>
      <c r="AJ11" s="46">
        <v>0.28778439079169005</v>
      </c>
      <c r="AK11" s="46">
        <v>0.28778439079169005</v>
      </c>
      <c r="AL11" s="46">
        <v>0.47964065131948352</v>
      </c>
      <c r="AM11" s="46">
        <v>0.38371252105558679</v>
      </c>
      <c r="AN11" s="46">
        <v>0.38371252105558679</v>
      </c>
      <c r="AO11" s="46">
        <v>0.37411970802919708</v>
      </c>
      <c r="AP11" s="46">
        <v>0.28778439079169005</v>
      </c>
      <c r="AQ11" s="46">
        <v>0.28778439079169005</v>
      </c>
      <c r="AR11" s="46">
        <v>0.28778439079169005</v>
      </c>
      <c r="AS11" s="46">
        <v>0.23982032565974176</v>
      </c>
      <c r="AT11" s="46">
        <v>0</v>
      </c>
      <c r="AU11" s="46">
        <v>0</v>
      </c>
      <c r="AV11" s="46">
        <v>0</v>
      </c>
      <c r="AW11" s="46">
        <v>0</v>
      </c>
      <c r="AX11" s="46">
        <v>0</v>
      </c>
      <c r="AY11" s="46">
        <v>0</v>
      </c>
      <c r="AZ11" s="46">
        <v>0</v>
      </c>
      <c r="BA11" s="46">
        <v>0</v>
      </c>
      <c r="BB11" s="46">
        <v>0</v>
      </c>
      <c r="BC11" s="46">
        <v>0</v>
      </c>
      <c r="BD11" s="46">
        <v>0</v>
      </c>
      <c r="BE11" s="46">
        <v>0</v>
      </c>
      <c r="BF11" s="46">
        <v>0</v>
      </c>
      <c r="BG11" s="46">
        <v>0</v>
      </c>
      <c r="BH11" s="46">
        <v>0</v>
      </c>
      <c r="BI11" s="46">
        <v>0</v>
      </c>
      <c r="BJ11" s="46">
        <v>0</v>
      </c>
      <c r="BK11" s="46">
        <v>0</v>
      </c>
    </row>
    <row r="12" spans="1:63">
      <c r="A12" s="8" t="s">
        <v>54</v>
      </c>
      <c r="B12" s="38">
        <v>14.111600000000001</v>
      </c>
      <c r="C12" s="21"/>
      <c r="D12" s="21"/>
      <c r="E12" s="21"/>
      <c r="F12" s="21"/>
      <c r="G12" s="21"/>
      <c r="H12" s="21"/>
      <c r="I12" s="21"/>
      <c r="J12" s="21">
        <v>4.7540482874789456</v>
      </c>
      <c r="K12" s="23">
        <f t="shared" si="4"/>
        <v>4.7540482874789456</v>
      </c>
      <c r="L12" s="22">
        <f t="shared" si="5"/>
        <v>8.9217639528354873</v>
      </c>
      <c r="M12" s="39">
        <f t="shared" si="6"/>
        <v>13.675812240314432</v>
      </c>
      <c r="O12" s="37">
        <f t="shared" si="7"/>
        <v>-5.5860067377877609</v>
      </c>
      <c r="P12" s="37">
        <f t="shared" si="0"/>
        <v>0.47540482874789458</v>
      </c>
      <c r="Q12" s="37">
        <f t="shared" si="1"/>
        <v>0</v>
      </c>
      <c r="R12" s="37">
        <f t="shared" si="2"/>
        <v>0</v>
      </c>
      <c r="S12" s="37">
        <f t="shared" si="3"/>
        <v>5.1106019090398664</v>
      </c>
      <c r="T12">
        <v>11</v>
      </c>
      <c r="U12" s="45">
        <f>IFERROR(-HLOOKUP($U$1,IEX!$W$2:$BH$98,T12,FALSE),0)</f>
        <v>0</v>
      </c>
      <c r="V12" s="46">
        <f t="shared" si="8"/>
        <v>8.9217639528354873</v>
      </c>
      <c r="W12" s="52"/>
      <c r="X12" s="46">
        <v>0</v>
      </c>
      <c r="Y12" s="46">
        <v>1.584682762492982</v>
      </c>
      <c r="Z12" s="46">
        <v>0.84780527793374538</v>
      </c>
      <c r="AA12" s="46">
        <v>0.79234138124649101</v>
      </c>
      <c r="AB12" s="46">
        <v>0.79234138124649101</v>
      </c>
      <c r="AC12" s="46">
        <v>0.87157551937114008</v>
      </c>
      <c r="AD12" s="46">
        <v>0.3961706906232455</v>
      </c>
      <c r="AE12" s="46">
        <v>0.35655362156092091</v>
      </c>
      <c r="AF12" s="46">
        <v>0.31693655249859642</v>
      </c>
      <c r="AG12" s="46">
        <v>0.23770241437394729</v>
      </c>
      <c r="AH12" s="46">
        <v>0.15846827624929821</v>
      </c>
      <c r="AI12" s="46">
        <v>0.27731948343627183</v>
      </c>
      <c r="AJ12" s="46">
        <v>0.23770241437394729</v>
      </c>
      <c r="AK12" s="46">
        <v>0.23770241437394729</v>
      </c>
      <c r="AL12" s="46">
        <v>0.3961706906232455</v>
      </c>
      <c r="AM12" s="46">
        <v>0.31693655249859642</v>
      </c>
      <c r="AN12" s="46">
        <v>0.31693655249859642</v>
      </c>
      <c r="AO12" s="46">
        <v>0.30901313868613145</v>
      </c>
      <c r="AP12" s="46">
        <v>0.23770241437394729</v>
      </c>
      <c r="AQ12" s="46">
        <v>0.23770241437394729</v>
      </c>
      <c r="AR12" s="46">
        <v>0.23770241437394729</v>
      </c>
      <c r="AS12" s="46">
        <v>0.19808534531162275</v>
      </c>
      <c r="AT12" s="46">
        <v>0</v>
      </c>
      <c r="AU12" s="46">
        <v>0</v>
      </c>
      <c r="AV12" s="46">
        <v>0</v>
      </c>
      <c r="AW12" s="46">
        <v>0</v>
      </c>
      <c r="AX12" s="46">
        <v>0</v>
      </c>
      <c r="AY12" s="46">
        <v>0</v>
      </c>
      <c r="AZ12" s="46">
        <v>0</v>
      </c>
      <c r="BA12" s="46">
        <v>0</v>
      </c>
      <c r="BB12" s="46">
        <v>0</v>
      </c>
      <c r="BC12" s="46">
        <v>0</v>
      </c>
      <c r="BD12" s="46">
        <v>0</v>
      </c>
      <c r="BE12" s="46">
        <v>0</v>
      </c>
      <c r="BF12" s="46">
        <v>0</v>
      </c>
      <c r="BG12" s="46">
        <v>0</v>
      </c>
      <c r="BH12" s="46">
        <v>0</v>
      </c>
      <c r="BI12" s="46">
        <v>0</v>
      </c>
      <c r="BJ12" s="46">
        <v>0</v>
      </c>
      <c r="BK12" s="46">
        <v>0</v>
      </c>
    </row>
    <row r="13" spans="1:63">
      <c r="A13" s="8" t="s">
        <v>55</v>
      </c>
      <c r="B13" s="38">
        <v>15.6784</v>
      </c>
      <c r="C13" s="21"/>
      <c r="D13" s="21"/>
      <c r="E13" s="21"/>
      <c r="F13" s="21"/>
      <c r="G13" s="21"/>
      <c r="H13" s="21"/>
      <c r="I13" s="21"/>
      <c r="J13" s="21">
        <v>5.2818865805727135</v>
      </c>
      <c r="K13" s="23">
        <f t="shared" si="4"/>
        <v>5.2818865805727135</v>
      </c>
      <c r="L13" s="22">
        <f t="shared" si="5"/>
        <v>9.9123404828747894</v>
      </c>
      <c r="M13" s="39">
        <f t="shared" si="6"/>
        <v>15.194227063447503</v>
      </c>
      <c r="O13" s="37">
        <f t="shared" si="7"/>
        <v>-6.2062167321729378</v>
      </c>
      <c r="P13" s="37">
        <f t="shared" si="0"/>
        <v>0.52818865805727122</v>
      </c>
      <c r="Q13" s="37">
        <f t="shared" si="1"/>
        <v>0</v>
      </c>
      <c r="R13" s="37">
        <f t="shared" si="2"/>
        <v>0</v>
      </c>
      <c r="S13" s="37">
        <f t="shared" si="3"/>
        <v>5.6780280741156668</v>
      </c>
      <c r="T13">
        <v>12</v>
      </c>
      <c r="U13" s="45">
        <f>IFERROR(-HLOOKUP($U$1,IEX!$W$2:$BH$98,T13,FALSE),0)</f>
        <v>0</v>
      </c>
      <c r="V13" s="46">
        <f t="shared" si="8"/>
        <v>9.9123404828747894</v>
      </c>
      <c r="W13" s="52"/>
      <c r="X13" s="46">
        <v>0</v>
      </c>
      <c r="Y13" s="46">
        <v>1.7606288601909041</v>
      </c>
      <c r="Z13" s="46">
        <v>0.94193644020213385</v>
      </c>
      <c r="AA13" s="46">
        <v>0.88031443009545207</v>
      </c>
      <c r="AB13" s="46">
        <v>0.88031443009545207</v>
      </c>
      <c r="AC13" s="46">
        <v>0.96834587310499731</v>
      </c>
      <c r="AD13" s="46">
        <v>0.44015721504772604</v>
      </c>
      <c r="AE13" s="46">
        <v>0.39614149354295347</v>
      </c>
      <c r="AF13" s="46">
        <v>0.35212577203818085</v>
      </c>
      <c r="AG13" s="46">
        <v>0.26409432902863561</v>
      </c>
      <c r="AH13" s="46">
        <v>0.17606288601909043</v>
      </c>
      <c r="AI13" s="46">
        <v>0.30811005053340823</v>
      </c>
      <c r="AJ13" s="46">
        <v>0.26409432902863561</v>
      </c>
      <c r="AK13" s="46">
        <v>0.26409432902863561</v>
      </c>
      <c r="AL13" s="46">
        <v>0.44015721504772604</v>
      </c>
      <c r="AM13" s="46">
        <v>0.35212577203818085</v>
      </c>
      <c r="AN13" s="46">
        <v>0.35212577203818085</v>
      </c>
      <c r="AO13" s="46">
        <v>0.34332262773722633</v>
      </c>
      <c r="AP13" s="46">
        <v>0.26409432902863561</v>
      </c>
      <c r="AQ13" s="46">
        <v>0.26409432902863561</v>
      </c>
      <c r="AR13" s="46">
        <v>0.26409432902863561</v>
      </c>
      <c r="AS13" s="46">
        <v>0.22007860752386302</v>
      </c>
      <c r="AT13" s="46">
        <v>0</v>
      </c>
      <c r="AU13" s="46">
        <v>0</v>
      </c>
      <c r="AV13" s="46">
        <v>0</v>
      </c>
      <c r="AW13" s="46">
        <v>0</v>
      </c>
      <c r="AX13" s="46">
        <v>0</v>
      </c>
      <c r="AY13" s="46">
        <v>0</v>
      </c>
      <c r="AZ13" s="46">
        <v>0</v>
      </c>
      <c r="BA13" s="46">
        <v>0</v>
      </c>
      <c r="BB13" s="46">
        <v>0</v>
      </c>
      <c r="BC13" s="46">
        <v>0</v>
      </c>
      <c r="BD13" s="46">
        <v>0</v>
      </c>
      <c r="BE13" s="46">
        <v>0</v>
      </c>
      <c r="BF13" s="46">
        <v>0</v>
      </c>
      <c r="BG13" s="46">
        <v>0</v>
      </c>
      <c r="BH13" s="46">
        <v>0</v>
      </c>
      <c r="BI13" s="46">
        <v>0</v>
      </c>
      <c r="BJ13" s="46">
        <v>0</v>
      </c>
      <c r="BK13" s="46">
        <v>0</v>
      </c>
    </row>
    <row r="14" spans="1:63">
      <c r="A14" s="8" t="s">
        <v>56</v>
      </c>
      <c r="B14" s="38">
        <v>17.546799999999998</v>
      </c>
      <c r="C14" s="21"/>
      <c r="D14" s="21"/>
      <c r="E14" s="21"/>
      <c r="F14" s="21"/>
      <c r="G14" s="21"/>
      <c r="H14" s="21"/>
      <c r="I14" s="21"/>
      <c r="J14" s="21">
        <v>5.9113307130825383</v>
      </c>
      <c r="K14" s="23">
        <f t="shared" si="4"/>
        <v>5.9113307130825383</v>
      </c>
      <c r="L14" s="22">
        <f t="shared" si="5"/>
        <v>11.093597304884891</v>
      </c>
      <c r="M14" s="39">
        <f t="shared" si="6"/>
        <v>17.00492801796743</v>
      </c>
      <c r="O14" s="37">
        <f t="shared" si="7"/>
        <v>-6.9458135878719824</v>
      </c>
      <c r="P14" s="37">
        <f t="shared" si="0"/>
        <v>0.59113307130825377</v>
      </c>
      <c r="Q14" s="37">
        <f t="shared" si="1"/>
        <v>0</v>
      </c>
      <c r="R14" s="37">
        <f t="shared" si="2"/>
        <v>0</v>
      </c>
      <c r="S14" s="37">
        <f t="shared" si="3"/>
        <v>6.3546805165637288</v>
      </c>
      <c r="T14">
        <v>13</v>
      </c>
      <c r="U14" s="45">
        <f>IFERROR(-HLOOKUP($U$1,IEX!$W$2:$BH$98,T14,FALSE),0)</f>
        <v>0</v>
      </c>
      <c r="V14" s="46">
        <f t="shared" si="8"/>
        <v>11.093597304884891</v>
      </c>
      <c r="W14" s="52"/>
      <c r="X14" s="46">
        <v>0</v>
      </c>
      <c r="Y14" s="46">
        <v>1.9704435710275128</v>
      </c>
      <c r="Z14" s="46">
        <v>1.0541873104997195</v>
      </c>
      <c r="AA14" s="46">
        <v>0.98522178551375639</v>
      </c>
      <c r="AB14" s="46">
        <v>0.98522178551375639</v>
      </c>
      <c r="AC14" s="46">
        <v>1.0837439640651318</v>
      </c>
      <c r="AD14" s="46">
        <v>0.49261089275687819</v>
      </c>
      <c r="AE14" s="46">
        <v>0.44334980348119035</v>
      </c>
      <c r="AF14" s="46">
        <v>0.39408871420550257</v>
      </c>
      <c r="AG14" s="46">
        <v>0.29556653565412688</v>
      </c>
      <c r="AH14" s="46">
        <v>0.19704435710275128</v>
      </c>
      <c r="AI14" s="46">
        <v>0.34482762492981472</v>
      </c>
      <c r="AJ14" s="46">
        <v>0.29556653565412688</v>
      </c>
      <c r="AK14" s="46">
        <v>0.29556653565412688</v>
      </c>
      <c r="AL14" s="46">
        <v>0.49261089275687819</v>
      </c>
      <c r="AM14" s="46">
        <v>0.39408871420550257</v>
      </c>
      <c r="AN14" s="46">
        <v>0.39408871420550257</v>
      </c>
      <c r="AO14" s="46">
        <v>0.38423649635036494</v>
      </c>
      <c r="AP14" s="46">
        <v>0.29556653565412688</v>
      </c>
      <c r="AQ14" s="46">
        <v>0.29556653565412688</v>
      </c>
      <c r="AR14" s="46">
        <v>0.29556653565412688</v>
      </c>
      <c r="AS14" s="46">
        <v>0.2463054463784391</v>
      </c>
      <c r="AT14" s="46">
        <v>0</v>
      </c>
      <c r="AU14" s="46">
        <v>0</v>
      </c>
      <c r="AV14" s="46">
        <v>0</v>
      </c>
      <c r="AW14" s="46">
        <v>0</v>
      </c>
      <c r="AX14" s="46">
        <v>0</v>
      </c>
      <c r="AY14" s="46">
        <v>0</v>
      </c>
      <c r="AZ14" s="46">
        <v>0</v>
      </c>
      <c r="BA14" s="46">
        <v>0</v>
      </c>
      <c r="BB14" s="46">
        <v>0</v>
      </c>
      <c r="BC14" s="46">
        <v>0</v>
      </c>
      <c r="BD14" s="46">
        <v>0</v>
      </c>
      <c r="BE14" s="46">
        <v>0</v>
      </c>
      <c r="BF14" s="46">
        <v>0</v>
      </c>
      <c r="BG14" s="46">
        <v>0</v>
      </c>
      <c r="BH14" s="46">
        <v>0</v>
      </c>
      <c r="BI14" s="46">
        <v>0</v>
      </c>
      <c r="BJ14" s="46">
        <v>0</v>
      </c>
      <c r="BK14" s="46">
        <v>0</v>
      </c>
    </row>
    <row r="15" spans="1:63">
      <c r="A15" s="8" t="s">
        <v>57</v>
      </c>
      <c r="B15" s="38">
        <v>18.3536</v>
      </c>
      <c r="C15" s="21"/>
      <c r="D15" s="21"/>
      <c r="E15" s="21"/>
      <c r="F15" s="21"/>
      <c r="G15" s="21"/>
      <c r="H15" s="21"/>
      <c r="I15" s="21"/>
      <c r="J15" s="21">
        <v>6.1267902481104981</v>
      </c>
      <c r="K15" s="23">
        <f t="shared" si="4"/>
        <v>6.1267902481104981</v>
      </c>
      <c r="L15" s="22">
        <f t="shared" si="5"/>
        <v>11.49794303228737</v>
      </c>
      <c r="M15" s="39">
        <f t="shared" si="6"/>
        <v>17.624733280397869</v>
      </c>
      <c r="O15" s="37">
        <f t="shared" si="7"/>
        <v>-7.1989785415298355</v>
      </c>
      <c r="P15" s="37">
        <f t="shared" si="0"/>
        <v>0.61267902481104974</v>
      </c>
      <c r="Q15" s="37">
        <f t="shared" si="1"/>
        <v>0</v>
      </c>
      <c r="R15" s="37">
        <f t="shared" si="2"/>
        <v>0</v>
      </c>
      <c r="S15" s="37">
        <f t="shared" si="3"/>
        <v>6.5862995167187854</v>
      </c>
      <c r="T15">
        <v>14</v>
      </c>
      <c r="U15" s="45">
        <f>IFERROR(-HLOOKUP($U$1,IEX!$W$2:$BH$98,T15,FALSE),0)</f>
        <v>0</v>
      </c>
      <c r="V15" s="46">
        <f t="shared" si="8"/>
        <v>11.49794303228737</v>
      </c>
      <c r="W15" s="52"/>
      <c r="X15" s="46">
        <v>0</v>
      </c>
      <c r="Y15" s="46">
        <v>2.0422634160368327</v>
      </c>
      <c r="Z15" s="46">
        <v>1.0926109275797056</v>
      </c>
      <c r="AA15" s="46">
        <v>1.0211317080184164</v>
      </c>
      <c r="AB15" s="46">
        <v>1.0211317080184164</v>
      </c>
      <c r="AC15" s="46">
        <v>1.123244878820258</v>
      </c>
      <c r="AD15" s="46">
        <v>0.51056585400920818</v>
      </c>
      <c r="AE15" s="46">
        <v>0.45950926860828734</v>
      </c>
      <c r="AF15" s="46">
        <v>0.40845268320736655</v>
      </c>
      <c r="AG15" s="46">
        <v>0.30633951240552487</v>
      </c>
      <c r="AH15" s="46">
        <v>0.20422634160368328</v>
      </c>
      <c r="AI15" s="46">
        <v>0.35739609780644571</v>
      </c>
      <c r="AJ15" s="46">
        <v>0.30633951240552487</v>
      </c>
      <c r="AK15" s="46">
        <v>0.30633951240552487</v>
      </c>
      <c r="AL15" s="46">
        <v>0.51056585400920818</v>
      </c>
      <c r="AM15" s="46">
        <v>0.40845268320736655</v>
      </c>
      <c r="AN15" s="46">
        <v>0.40845268320736655</v>
      </c>
      <c r="AO15" s="46">
        <v>0.39824136612718236</v>
      </c>
      <c r="AP15" s="46">
        <v>0.30633951240552487</v>
      </c>
      <c r="AQ15" s="46">
        <v>0.30633951240552487</v>
      </c>
      <c r="AR15" s="46">
        <v>0.30633951240552487</v>
      </c>
      <c r="AS15" s="46">
        <v>0.25528292700460409</v>
      </c>
      <c r="AT15" s="46">
        <v>0</v>
      </c>
      <c r="AU15" s="46">
        <v>0</v>
      </c>
      <c r="AV15" s="46">
        <v>0</v>
      </c>
      <c r="AW15" s="46">
        <v>0</v>
      </c>
      <c r="AX15" s="46">
        <v>0</v>
      </c>
      <c r="AY15" s="46">
        <v>0</v>
      </c>
      <c r="AZ15" s="46">
        <v>0</v>
      </c>
      <c r="BA15" s="46">
        <v>0</v>
      </c>
      <c r="BB15" s="46">
        <v>0</v>
      </c>
      <c r="BC15" s="46">
        <v>0</v>
      </c>
      <c r="BD15" s="46">
        <v>0</v>
      </c>
      <c r="BE15" s="46">
        <v>0</v>
      </c>
      <c r="BF15" s="46">
        <v>0</v>
      </c>
      <c r="BG15" s="46">
        <v>0</v>
      </c>
      <c r="BH15" s="46">
        <v>0</v>
      </c>
      <c r="BI15" s="46">
        <v>0</v>
      </c>
      <c r="BJ15" s="46">
        <v>0</v>
      </c>
      <c r="BK15" s="46">
        <v>0</v>
      </c>
    </row>
    <row r="16" spans="1:63">
      <c r="A16" s="8" t="s">
        <v>58</v>
      </c>
      <c r="B16" s="38">
        <v>18.774000000000001</v>
      </c>
      <c r="C16" s="21"/>
      <c r="D16" s="21"/>
      <c r="E16" s="21"/>
      <c r="F16" s="21"/>
      <c r="G16" s="21"/>
      <c r="H16" s="21"/>
      <c r="I16" s="21"/>
      <c r="J16" s="21">
        <v>6.1267902481104981</v>
      </c>
      <c r="K16" s="23">
        <f t="shared" si="4"/>
        <v>6.1267902481104981</v>
      </c>
      <c r="L16" s="22">
        <f t="shared" si="5"/>
        <v>11.49794303228737</v>
      </c>
      <c r="M16" s="39">
        <f t="shared" si="6"/>
        <v>17.624733280397869</v>
      </c>
      <c r="O16" s="37">
        <f t="shared" si="7"/>
        <v>-7.1989785415298355</v>
      </c>
      <c r="P16" s="37">
        <f t="shared" si="0"/>
        <v>0.61267902481104974</v>
      </c>
      <c r="Q16" s="37">
        <f t="shared" si="1"/>
        <v>0</v>
      </c>
      <c r="R16" s="37">
        <f t="shared" si="2"/>
        <v>0</v>
      </c>
      <c r="S16" s="37">
        <f t="shared" si="3"/>
        <v>6.5862995167187854</v>
      </c>
      <c r="T16">
        <v>15</v>
      </c>
      <c r="U16" s="45">
        <f>IFERROR(-HLOOKUP($U$1,IEX!$W$2:$BH$98,T16,FALSE),0)</f>
        <v>0</v>
      </c>
      <c r="V16" s="46">
        <f t="shared" si="8"/>
        <v>11.49794303228737</v>
      </c>
      <c r="W16" s="52"/>
      <c r="X16" s="46">
        <v>0</v>
      </c>
      <c r="Y16" s="46">
        <v>2.0422634160368327</v>
      </c>
      <c r="Z16" s="46">
        <v>1.0926109275797056</v>
      </c>
      <c r="AA16" s="46">
        <v>1.0211317080184164</v>
      </c>
      <c r="AB16" s="46">
        <v>1.0211317080184164</v>
      </c>
      <c r="AC16" s="46">
        <v>1.123244878820258</v>
      </c>
      <c r="AD16" s="46">
        <v>0.51056585400920818</v>
      </c>
      <c r="AE16" s="46">
        <v>0.45950926860828734</v>
      </c>
      <c r="AF16" s="46">
        <v>0.40845268320736655</v>
      </c>
      <c r="AG16" s="46">
        <v>0.30633951240552487</v>
      </c>
      <c r="AH16" s="46">
        <v>0.20422634160368328</v>
      </c>
      <c r="AI16" s="46">
        <v>0.35739609780644571</v>
      </c>
      <c r="AJ16" s="46">
        <v>0.30633951240552487</v>
      </c>
      <c r="AK16" s="46">
        <v>0.30633951240552487</v>
      </c>
      <c r="AL16" s="46">
        <v>0.51056585400920818</v>
      </c>
      <c r="AM16" s="46">
        <v>0.40845268320736655</v>
      </c>
      <c r="AN16" s="46">
        <v>0.40845268320736655</v>
      </c>
      <c r="AO16" s="46">
        <v>0.39824136612718236</v>
      </c>
      <c r="AP16" s="46">
        <v>0.30633951240552487</v>
      </c>
      <c r="AQ16" s="46">
        <v>0.30633951240552487</v>
      </c>
      <c r="AR16" s="46">
        <v>0.30633951240552487</v>
      </c>
      <c r="AS16" s="46">
        <v>0.25528292700460409</v>
      </c>
      <c r="AT16" s="46">
        <v>0</v>
      </c>
      <c r="AU16" s="46">
        <v>0</v>
      </c>
      <c r="AV16" s="46">
        <v>0</v>
      </c>
      <c r="AW16" s="46">
        <v>0</v>
      </c>
      <c r="AX16" s="46">
        <v>0</v>
      </c>
      <c r="AY16" s="46">
        <v>0</v>
      </c>
      <c r="AZ16" s="46">
        <v>0</v>
      </c>
      <c r="BA16" s="46">
        <v>0</v>
      </c>
      <c r="BB16" s="46">
        <v>0</v>
      </c>
      <c r="BC16" s="46">
        <v>0</v>
      </c>
      <c r="BD16" s="46">
        <v>0</v>
      </c>
      <c r="BE16" s="46">
        <v>0</v>
      </c>
      <c r="BF16" s="46">
        <v>0</v>
      </c>
      <c r="BG16" s="46">
        <v>0</v>
      </c>
      <c r="BH16" s="46">
        <v>0</v>
      </c>
      <c r="BI16" s="46">
        <v>0</v>
      </c>
      <c r="BJ16" s="46">
        <v>0</v>
      </c>
      <c r="BK16" s="46">
        <v>0</v>
      </c>
    </row>
    <row r="17" spans="1:63">
      <c r="A17" s="8" t="s">
        <v>59</v>
      </c>
      <c r="B17" s="38">
        <v>19.243599999999997</v>
      </c>
      <c r="C17" s="21"/>
      <c r="D17" s="21"/>
      <c r="E17" s="21"/>
      <c r="F17" s="21"/>
      <c r="G17" s="21"/>
      <c r="H17" s="21"/>
      <c r="I17" s="21"/>
      <c r="J17" s="21">
        <v>6.1267902481104981</v>
      </c>
      <c r="K17" s="23">
        <f t="shared" si="4"/>
        <v>6.1267902481104981</v>
      </c>
      <c r="L17" s="22">
        <f t="shared" si="5"/>
        <v>11.49794303228737</v>
      </c>
      <c r="M17" s="39">
        <f t="shared" si="6"/>
        <v>17.624733280397869</v>
      </c>
      <c r="O17" s="37">
        <f t="shared" si="7"/>
        <v>-7.1989785415298355</v>
      </c>
      <c r="P17" s="37">
        <f t="shared" si="0"/>
        <v>0.61267902481104974</v>
      </c>
      <c r="Q17" s="37">
        <f t="shared" si="1"/>
        <v>0</v>
      </c>
      <c r="R17" s="37">
        <f t="shared" si="2"/>
        <v>0</v>
      </c>
      <c r="S17" s="37">
        <f t="shared" si="3"/>
        <v>6.5862995167187854</v>
      </c>
      <c r="T17">
        <v>16</v>
      </c>
      <c r="U17" s="45">
        <f>IFERROR(-HLOOKUP($U$1,IEX!$W$2:$BH$98,T17,FALSE),0)</f>
        <v>0</v>
      </c>
      <c r="V17" s="46">
        <f t="shared" si="8"/>
        <v>11.49794303228737</v>
      </c>
      <c r="W17" s="52"/>
      <c r="X17" s="46">
        <v>0</v>
      </c>
      <c r="Y17" s="46">
        <v>2.0422634160368327</v>
      </c>
      <c r="Z17" s="46">
        <v>1.0926109275797056</v>
      </c>
      <c r="AA17" s="46">
        <v>1.0211317080184164</v>
      </c>
      <c r="AB17" s="46">
        <v>1.0211317080184164</v>
      </c>
      <c r="AC17" s="46">
        <v>1.123244878820258</v>
      </c>
      <c r="AD17" s="46">
        <v>0.51056585400920818</v>
      </c>
      <c r="AE17" s="46">
        <v>0.45950926860828734</v>
      </c>
      <c r="AF17" s="46">
        <v>0.40845268320736655</v>
      </c>
      <c r="AG17" s="46">
        <v>0.30633951240552487</v>
      </c>
      <c r="AH17" s="46">
        <v>0.20422634160368328</v>
      </c>
      <c r="AI17" s="46">
        <v>0.35739609780644571</v>
      </c>
      <c r="AJ17" s="46">
        <v>0.30633951240552487</v>
      </c>
      <c r="AK17" s="46">
        <v>0.30633951240552487</v>
      </c>
      <c r="AL17" s="46">
        <v>0.51056585400920818</v>
      </c>
      <c r="AM17" s="46">
        <v>0.40845268320736655</v>
      </c>
      <c r="AN17" s="46">
        <v>0.40845268320736655</v>
      </c>
      <c r="AO17" s="46">
        <v>0.39824136612718236</v>
      </c>
      <c r="AP17" s="46">
        <v>0.30633951240552487</v>
      </c>
      <c r="AQ17" s="46">
        <v>0.30633951240552487</v>
      </c>
      <c r="AR17" s="46">
        <v>0.30633951240552487</v>
      </c>
      <c r="AS17" s="46">
        <v>0.25528292700460409</v>
      </c>
      <c r="AT17" s="46">
        <v>0</v>
      </c>
      <c r="AU17" s="46">
        <v>0</v>
      </c>
      <c r="AV17" s="46">
        <v>0</v>
      </c>
      <c r="AW17" s="46">
        <v>0</v>
      </c>
      <c r="AX17" s="46">
        <v>0</v>
      </c>
      <c r="AY17" s="46">
        <v>0</v>
      </c>
      <c r="AZ17" s="46">
        <v>0</v>
      </c>
      <c r="BA17" s="46">
        <v>0</v>
      </c>
      <c r="BB17" s="46">
        <v>0</v>
      </c>
      <c r="BC17" s="46">
        <v>0</v>
      </c>
      <c r="BD17" s="46">
        <v>0</v>
      </c>
      <c r="BE17" s="46">
        <v>0</v>
      </c>
      <c r="BF17" s="46">
        <v>0</v>
      </c>
      <c r="BG17" s="46">
        <v>0</v>
      </c>
      <c r="BH17" s="46">
        <v>0</v>
      </c>
      <c r="BI17" s="46">
        <v>0</v>
      </c>
      <c r="BJ17" s="46">
        <v>0</v>
      </c>
      <c r="BK17" s="46">
        <v>0</v>
      </c>
    </row>
    <row r="18" spans="1:63">
      <c r="A18" s="8" t="s">
        <v>60</v>
      </c>
      <c r="B18" s="38">
        <v>18.988</v>
      </c>
      <c r="C18" s="21"/>
      <c r="D18" s="21"/>
      <c r="E18" s="21"/>
      <c r="F18" s="21"/>
      <c r="G18" s="21"/>
      <c r="H18" s="21"/>
      <c r="I18" s="21"/>
      <c r="J18" s="21">
        <v>6.1267902481104981</v>
      </c>
      <c r="K18" s="23">
        <f t="shared" si="4"/>
        <v>6.1267902481104981</v>
      </c>
      <c r="L18" s="22">
        <f t="shared" si="5"/>
        <v>11.49794303228737</v>
      </c>
      <c r="M18" s="39">
        <f t="shared" si="6"/>
        <v>17.624733280397869</v>
      </c>
      <c r="O18" s="37">
        <f t="shared" si="7"/>
        <v>-7.1989785415298355</v>
      </c>
      <c r="P18" s="37">
        <f t="shared" si="0"/>
        <v>0.61267902481104974</v>
      </c>
      <c r="Q18" s="37">
        <f t="shared" si="1"/>
        <v>0</v>
      </c>
      <c r="R18" s="37">
        <f t="shared" si="2"/>
        <v>0</v>
      </c>
      <c r="S18" s="37">
        <f t="shared" si="3"/>
        <v>6.5862995167187854</v>
      </c>
      <c r="T18">
        <v>17</v>
      </c>
      <c r="U18" s="45">
        <f>IFERROR(-HLOOKUP($U$1,IEX!$W$2:$BH$98,T18,FALSE),0)</f>
        <v>0</v>
      </c>
      <c r="V18" s="46">
        <f t="shared" si="8"/>
        <v>11.49794303228737</v>
      </c>
      <c r="W18" s="52"/>
      <c r="X18" s="46">
        <v>0</v>
      </c>
      <c r="Y18" s="46">
        <v>2.0422634160368327</v>
      </c>
      <c r="Z18" s="46">
        <v>1.0926109275797056</v>
      </c>
      <c r="AA18" s="46">
        <v>1.0211317080184164</v>
      </c>
      <c r="AB18" s="46">
        <v>1.0211317080184164</v>
      </c>
      <c r="AC18" s="46">
        <v>1.123244878820258</v>
      </c>
      <c r="AD18" s="46">
        <v>0.51056585400920818</v>
      </c>
      <c r="AE18" s="46">
        <v>0.45950926860828734</v>
      </c>
      <c r="AF18" s="46">
        <v>0.40845268320736655</v>
      </c>
      <c r="AG18" s="46">
        <v>0.30633951240552487</v>
      </c>
      <c r="AH18" s="46">
        <v>0.20422634160368328</v>
      </c>
      <c r="AI18" s="46">
        <v>0.35739609780644571</v>
      </c>
      <c r="AJ18" s="46">
        <v>0.30633951240552487</v>
      </c>
      <c r="AK18" s="46">
        <v>0.30633951240552487</v>
      </c>
      <c r="AL18" s="46">
        <v>0.51056585400920818</v>
      </c>
      <c r="AM18" s="46">
        <v>0.40845268320736655</v>
      </c>
      <c r="AN18" s="46">
        <v>0.40845268320736655</v>
      </c>
      <c r="AO18" s="46">
        <v>0.39824136612718236</v>
      </c>
      <c r="AP18" s="46">
        <v>0.30633951240552487</v>
      </c>
      <c r="AQ18" s="46">
        <v>0.30633951240552487</v>
      </c>
      <c r="AR18" s="46">
        <v>0.30633951240552487</v>
      </c>
      <c r="AS18" s="46">
        <v>0.25528292700460409</v>
      </c>
      <c r="AT18" s="46">
        <v>0</v>
      </c>
      <c r="AU18" s="46">
        <v>0</v>
      </c>
      <c r="AV18" s="46">
        <v>0</v>
      </c>
      <c r="AW18" s="46">
        <v>0</v>
      </c>
      <c r="AX18" s="46">
        <v>0</v>
      </c>
      <c r="AY18" s="46">
        <v>0</v>
      </c>
      <c r="AZ18" s="46">
        <v>0</v>
      </c>
      <c r="BA18" s="46">
        <v>0</v>
      </c>
      <c r="BB18" s="46">
        <v>0</v>
      </c>
      <c r="BC18" s="46">
        <v>0</v>
      </c>
      <c r="BD18" s="46">
        <v>0</v>
      </c>
      <c r="BE18" s="46">
        <v>0</v>
      </c>
      <c r="BF18" s="46">
        <v>0</v>
      </c>
      <c r="BG18" s="46">
        <v>0</v>
      </c>
      <c r="BH18" s="46">
        <v>0</v>
      </c>
      <c r="BI18" s="46">
        <v>0</v>
      </c>
      <c r="BJ18" s="46">
        <v>0</v>
      </c>
      <c r="BK18" s="46">
        <v>0</v>
      </c>
    </row>
    <row r="19" spans="1:63">
      <c r="A19" s="8" t="s">
        <v>61</v>
      </c>
      <c r="B19" s="38">
        <v>19.230799999999999</v>
      </c>
      <c r="C19" s="21"/>
      <c r="D19" s="21"/>
      <c r="E19" s="21"/>
      <c r="F19" s="21"/>
      <c r="G19" s="21"/>
      <c r="H19" s="21"/>
      <c r="I19" s="21"/>
      <c r="J19" s="21">
        <v>6.1267902481104981</v>
      </c>
      <c r="K19" s="23">
        <f t="shared" si="4"/>
        <v>6.1267902481104981</v>
      </c>
      <c r="L19" s="22">
        <f t="shared" si="5"/>
        <v>11.49794303228737</v>
      </c>
      <c r="M19" s="39">
        <f t="shared" si="6"/>
        <v>17.624733280397869</v>
      </c>
      <c r="O19" s="37">
        <f t="shared" si="7"/>
        <v>-7.1989785415298355</v>
      </c>
      <c r="P19" s="37">
        <f t="shared" si="0"/>
        <v>0.61267902481104974</v>
      </c>
      <c r="Q19" s="37">
        <f t="shared" si="1"/>
        <v>0</v>
      </c>
      <c r="R19" s="37">
        <f t="shared" si="2"/>
        <v>0</v>
      </c>
      <c r="S19" s="37">
        <f t="shared" si="3"/>
        <v>6.5862995167187854</v>
      </c>
      <c r="T19">
        <v>18</v>
      </c>
      <c r="U19" s="45">
        <f>IFERROR(-HLOOKUP($U$1,IEX!$W$2:$BH$98,T19,FALSE),0)</f>
        <v>0</v>
      </c>
      <c r="V19" s="46">
        <f t="shared" si="8"/>
        <v>11.49794303228737</v>
      </c>
      <c r="W19" s="52"/>
      <c r="X19" s="46">
        <v>0</v>
      </c>
      <c r="Y19" s="46">
        <v>2.0422634160368327</v>
      </c>
      <c r="Z19" s="46">
        <v>1.0926109275797056</v>
      </c>
      <c r="AA19" s="46">
        <v>1.0211317080184164</v>
      </c>
      <c r="AB19" s="46">
        <v>1.0211317080184164</v>
      </c>
      <c r="AC19" s="46">
        <v>1.123244878820258</v>
      </c>
      <c r="AD19" s="46">
        <v>0.51056585400920818</v>
      </c>
      <c r="AE19" s="46">
        <v>0.45950926860828734</v>
      </c>
      <c r="AF19" s="46">
        <v>0.40845268320736655</v>
      </c>
      <c r="AG19" s="46">
        <v>0.30633951240552487</v>
      </c>
      <c r="AH19" s="46">
        <v>0.20422634160368328</v>
      </c>
      <c r="AI19" s="46">
        <v>0.35739609780644571</v>
      </c>
      <c r="AJ19" s="46">
        <v>0.30633951240552487</v>
      </c>
      <c r="AK19" s="46">
        <v>0.30633951240552487</v>
      </c>
      <c r="AL19" s="46">
        <v>0.51056585400920818</v>
      </c>
      <c r="AM19" s="46">
        <v>0.40845268320736655</v>
      </c>
      <c r="AN19" s="46">
        <v>0.40845268320736655</v>
      </c>
      <c r="AO19" s="46">
        <v>0.39824136612718236</v>
      </c>
      <c r="AP19" s="46">
        <v>0.30633951240552487</v>
      </c>
      <c r="AQ19" s="46">
        <v>0.30633951240552487</v>
      </c>
      <c r="AR19" s="46">
        <v>0.30633951240552487</v>
      </c>
      <c r="AS19" s="46">
        <v>0.25528292700460409</v>
      </c>
      <c r="AT19" s="46">
        <v>0</v>
      </c>
      <c r="AU19" s="46">
        <v>0</v>
      </c>
      <c r="AV19" s="46">
        <v>0</v>
      </c>
      <c r="AW19" s="46">
        <v>0</v>
      </c>
      <c r="AX19" s="46">
        <v>0</v>
      </c>
      <c r="AY19" s="46">
        <v>0</v>
      </c>
      <c r="AZ19" s="46">
        <v>0</v>
      </c>
      <c r="BA19" s="46">
        <v>0</v>
      </c>
      <c r="BB19" s="46">
        <v>0</v>
      </c>
      <c r="BC19" s="46">
        <v>0</v>
      </c>
      <c r="BD19" s="46">
        <v>0</v>
      </c>
      <c r="BE19" s="46">
        <v>0</v>
      </c>
      <c r="BF19" s="46">
        <v>0</v>
      </c>
      <c r="BG19" s="46">
        <v>0</v>
      </c>
      <c r="BH19" s="46">
        <v>0</v>
      </c>
      <c r="BI19" s="46">
        <v>0</v>
      </c>
      <c r="BJ19" s="46">
        <v>0</v>
      </c>
      <c r="BK19" s="46">
        <v>0</v>
      </c>
    </row>
    <row r="20" spans="1:63">
      <c r="A20" s="8" t="s">
        <v>62</v>
      </c>
      <c r="B20" s="38">
        <v>19.1556</v>
      </c>
      <c r="C20" s="21"/>
      <c r="D20" s="21"/>
      <c r="E20" s="21"/>
      <c r="F20" s="21"/>
      <c r="G20" s="21"/>
      <c r="H20" s="21"/>
      <c r="I20" s="21"/>
      <c r="J20" s="21">
        <v>6.1267902481104981</v>
      </c>
      <c r="K20" s="23">
        <f t="shared" si="4"/>
        <v>6.1267902481104981</v>
      </c>
      <c r="L20" s="22">
        <f t="shared" si="5"/>
        <v>11.49794303228737</v>
      </c>
      <c r="M20" s="39">
        <f t="shared" si="6"/>
        <v>17.624733280397869</v>
      </c>
      <c r="O20" s="37">
        <f t="shared" si="7"/>
        <v>-7.1989785415298355</v>
      </c>
      <c r="P20" s="37">
        <f t="shared" si="0"/>
        <v>0.61267902481104974</v>
      </c>
      <c r="Q20" s="37">
        <f t="shared" si="1"/>
        <v>0</v>
      </c>
      <c r="R20" s="37">
        <f t="shared" si="2"/>
        <v>0</v>
      </c>
      <c r="S20" s="37">
        <f t="shared" si="3"/>
        <v>6.5862995167187854</v>
      </c>
      <c r="T20">
        <v>19</v>
      </c>
      <c r="U20" s="45">
        <f>IFERROR(-HLOOKUP($U$1,IEX!$W$2:$BH$98,T20,FALSE),0)</f>
        <v>0</v>
      </c>
      <c r="V20" s="46">
        <f t="shared" si="8"/>
        <v>11.49794303228737</v>
      </c>
      <c r="W20" s="52"/>
      <c r="X20" s="46">
        <v>0</v>
      </c>
      <c r="Y20" s="46">
        <v>2.0422634160368327</v>
      </c>
      <c r="Z20" s="46">
        <v>1.0926109275797056</v>
      </c>
      <c r="AA20" s="46">
        <v>1.0211317080184164</v>
      </c>
      <c r="AB20" s="46">
        <v>1.0211317080184164</v>
      </c>
      <c r="AC20" s="46">
        <v>1.123244878820258</v>
      </c>
      <c r="AD20" s="46">
        <v>0.51056585400920818</v>
      </c>
      <c r="AE20" s="46">
        <v>0.45950926860828734</v>
      </c>
      <c r="AF20" s="46">
        <v>0.40845268320736655</v>
      </c>
      <c r="AG20" s="46">
        <v>0.30633951240552487</v>
      </c>
      <c r="AH20" s="46">
        <v>0.20422634160368328</v>
      </c>
      <c r="AI20" s="46">
        <v>0.35739609780644571</v>
      </c>
      <c r="AJ20" s="46">
        <v>0.30633951240552487</v>
      </c>
      <c r="AK20" s="46">
        <v>0.30633951240552487</v>
      </c>
      <c r="AL20" s="46">
        <v>0.51056585400920818</v>
      </c>
      <c r="AM20" s="46">
        <v>0.40845268320736655</v>
      </c>
      <c r="AN20" s="46">
        <v>0.40845268320736655</v>
      </c>
      <c r="AO20" s="46">
        <v>0.39824136612718236</v>
      </c>
      <c r="AP20" s="46">
        <v>0.30633951240552487</v>
      </c>
      <c r="AQ20" s="46">
        <v>0.30633951240552487</v>
      </c>
      <c r="AR20" s="46">
        <v>0.30633951240552487</v>
      </c>
      <c r="AS20" s="46">
        <v>0.25528292700460409</v>
      </c>
      <c r="AT20" s="46">
        <v>0</v>
      </c>
      <c r="AU20" s="46">
        <v>0</v>
      </c>
      <c r="AV20" s="46">
        <v>0</v>
      </c>
      <c r="AW20" s="46">
        <v>0</v>
      </c>
      <c r="AX20" s="46">
        <v>0</v>
      </c>
      <c r="AY20" s="46">
        <v>0</v>
      </c>
      <c r="AZ20" s="46">
        <v>0</v>
      </c>
      <c r="BA20" s="46">
        <v>0</v>
      </c>
      <c r="BB20" s="46">
        <v>0</v>
      </c>
      <c r="BC20" s="46">
        <v>0</v>
      </c>
      <c r="BD20" s="46">
        <v>0</v>
      </c>
      <c r="BE20" s="46">
        <v>0</v>
      </c>
      <c r="BF20" s="46">
        <v>0</v>
      </c>
      <c r="BG20" s="46">
        <v>0</v>
      </c>
      <c r="BH20" s="46">
        <v>0</v>
      </c>
      <c r="BI20" s="46">
        <v>0</v>
      </c>
      <c r="BJ20" s="46">
        <v>0</v>
      </c>
      <c r="BK20" s="46">
        <v>0</v>
      </c>
    </row>
    <row r="21" spans="1:63">
      <c r="A21" s="8" t="s">
        <v>63</v>
      </c>
      <c r="B21" s="38">
        <v>19.307200000000002</v>
      </c>
      <c r="C21" s="21"/>
      <c r="D21" s="21"/>
      <c r="E21" s="21"/>
      <c r="F21" s="21"/>
      <c r="G21" s="21"/>
      <c r="H21" s="21"/>
      <c r="I21" s="21"/>
      <c r="J21" s="21">
        <v>6.1267902481104981</v>
      </c>
      <c r="K21" s="23">
        <f t="shared" si="4"/>
        <v>6.1267902481104981</v>
      </c>
      <c r="L21" s="22">
        <f t="shared" si="5"/>
        <v>11.49794303228737</v>
      </c>
      <c r="M21" s="39">
        <f t="shared" si="6"/>
        <v>17.624733280397869</v>
      </c>
      <c r="O21" s="37">
        <f t="shared" si="7"/>
        <v>-7.1989785415298355</v>
      </c>
      <c r="P21" s="37">
        <f t="shared" si="0"/>
        <v>0.61267902481104974</v>
      </c>
      <c r="Q21" s="37">
        <f t="shared" si="1"/>
        <v>0</v>
      </c>
      <c r="R21" s="37">
        <f t="shared" si="2"/>
        <v>0</v>
      </c>
      <c r="S21" s="37">
        <f t="shared" si="3"/>
        <v>6.5862995167187854</v>
      </c>
      <c r="T21">
        <v>20</v>
      </c>
      <c r="U21" s="45">
        <f>IFERROR(-HLOOKUP($U$1,IEX!$W$2:$BH$98,T21,FALSE),0)</f>
        <v>0</v>
      </c>
      <c r="V21" s="46">
        <f t="shared" si="8"/>
        <v>11.49794303228737</v>
      </c>
      <c r="W21" s="52"/>
      <c r="X21" s="46">
        <v>0</v>
      </c>
      <c r="Y21" s="46">
        <v>2.0422634160368327</v>
      </c>
      <c r="Z21" s="46">
        <v>1.0926109275797056</v>
      </c>
      <c r="AA21" s="46">
        <v>1.0211317080184164</v>
      </c>
      <c r="AB21" s="46">
        <v>1.0211317080184164</v>
      </c>
      <c r="AC21" s="46">
        <v>1.123244878820258</v>
      </c>
      <c r="AD21" s="46">
        <v>0.51056585400920818</v>
      </c>
      <c r="AE21" s="46">
        <v>0.45950926860828734</v>
      </c>
      <c r="AF21" s="46">
        <v>0.40845268320736655</v>
      </c>
      <c r="AG21" s="46">
        <v>0.30633951240552487</v>
      </c>
      <c r="AH21" s="46">
        <v>0.20422634160368328</v>
      </c>
      <c r="AI21" s="46">
        <v>0.35739609780644571</v>
      </c>
      <c r="AJ21" s="46">
        <v>0.30633951240552487</v>
      </c>
      <c r="AK21" s="46">
        <v>0.30633951240552487</v>
      </c>
      <c r="AL21" s="46">
        <v>0.51056585400920818</v>
      </c>
      <c r="AM21" s="46">
        <v>0.40845268320736655</v>
      </c>
      <c r="AN21" s="46">
        <v>0.40845268320736655</v>
      </c>
      <c r="AO21" s="46">
        <v>0.39824136612718236</v>
      </c>
      <c r="AP21" s="46">
        <v>0.30633951240552487</v>
      </c>
      <c r="AQ21" s="46">
        <v>0.30633951240552487</v>
      </c>
      <c r="AR21" s="46">
        <v>0.30633951240552487</v>
      </c>
      <c r="AS21" s="46">
        <v>0.25528292700460409</v>
      </c>
      <c r="AT21" s="46">
        <v>0</v>
      </c>
      <c r="AU21" s="46">
        <v>0</v>
      </c>
      <c r="AV21" s="46">
        <v>0</v>
      </c>
      <c r="AW21" s="46">
        <v>0</v>
      </c>
      <c r="AX21" s="46">
        <v>0</v>
      </c>
      <c r="AY21" s="46">
        <v>0</v>
      </c>
      <c r="AZ21" s="46">
        <v>0</v>
      </c>
      <c r="BA21" s="46">
        <v>0</v>
      </c>
      <c r="BB21" s="46">
        <v>0</v>
      </c>
      <c r="BC21" s="46">
        <v>0</v>
      </c>
      <c r="BD21" s="46">
        <v>0</v>
      </c>
      <c r="BE21" s="46">
        <v>0</v>
      </c>
      <c r="BF21" s="46">
        <v>0</v>
      </c>
      <c r="BG21" s="46">
        <v>0</v>
      </c>
      <c r="BH21" s="46">
        <v>0</v>
      </c>
      <c r="BI21" s="46">
        <v>0</v>
      </c>
      <c r="BJ21" s="46">
        <v>0</v>
      </c>
      <c r="BK21" s="46">
        <v>0</v>
      </c>
    </row>
    <row r="22" spans="1:63">
      <c r="A22" s="8" t="s">
        <v>64</v>
      </c>
      <c r="B22" s="38">
        <v>19.171599999999998</v>
      </c>
      <c r="C22" s="21"/>
      <c r="D22" s="21"/>
      <c r="E22" s="21"/>
      <c r="F22" s="21"/>
      <c r="G22" s="21"/>
      <c r="H22" s="21"/>
      <c r="I22" s="21"/>
      <c r="J22" s="21">
        <v>6.1267902481104981</v>
      </c>
      <c r="K22" s="23">
        <f t="shared" si="4"/>
        <v>6.1267902481104981</v>
      </c>
      <c r="L22" s="22">
        <f t="shared" si="5"/>
        <v>11.49794303228737</v>
      </c>
      <c r="M22" s="39">
        <f t="shared" si="6"/>
        <v>17.624733280397869</v>
      </c>
      <c r="O22" s="37">
        <f t="shared" si="7"/>
        <v>-7.1989785415298355</v>
      </c>
      <c r="P22" s="37">
        <f t="shared" si="0"/>
        <v>0.61267902481104974</v>
      </c>
      <c r="Q22" s="37">
        <f t="shared" si="1"/>
        <v>0</v>
      </c>
      <c r="R22" s="37">
        <f t="shared" si="2"/>
        <v>0</v>
      </c>
      <c r="S22" s="37">
        <f t="shared" si="3"/>
        <v>6.5862995167187854</v>
      </c>
      <c r="T22">
        <v>21</v>
      </c>
      <c r="U22" s="45">
        <f>IFERROR(-HLOOKUP($U$1,IEX!$W$2:$BH$98,T22,FALSE),0)</f>
        <v>0</v>
      </c>
      <c r="V22" s="46">
        <f t="shared" si="8"/>
        <v>11.49794303228737</v>
      </c>
      <c r="W22" s="52"/>
      <c r="X22" s="46">
        <v>0</v>
      </c>
      <c r="Y22" s="46">
        <v>2.0422634160368327</v>
      </c>
      <c r="Z22" s="46">
        <v>1.0926109275797056</v>
      </c>
      <c r="AA22" s="46">
        <v>1.0211317080184164</v>
      </c>
      <c r="AB22" s="46">
        <v>1.0211317080184164</v>
      </c>
      <c r="AC22" s="46">
        <v>1.123244878820258</v>
      </c>
      <c r="AD22" s="46">
        <v>0.51056585400920818</v>
      </c>
      <c r="AE22" s="46">
        <v>0.45950926860828734</v>
      </c>
      <c r="AF22" s="46">
        <v>0.40845268320736655</v>
      </c>
      <c r="AG22" s="46">
        <v>0.30633951240552487</v>
      </c>
      <c r="AH22" s="46">
        <v>0.20422634160368328</v>
      </c>
      <c r="AI22" s="46">
        <v>0.35739609780644571</v>
      </c>
      <c r="AJ22" s="46">
        <v>0.30633951240552487</v>
      </c>
      <c r="AK22" s="46">
        <v>0.30633951240552487</v>
      </c>
      <c r="AL22" s="46">
        <v>0.51056585400920818</v>
      </c>
      <c r="AM22" s="46">
        <v>0.40845268320736655</v>
      </c>
      <c r="AN22" s="46">
        <v>0.40845268320736655</v>
      </c>
      <c r="AO22" s="46">
        <v>0.39824136612718236</v>
      </c>
      <c r="AP22" s="46">
        <v>0.30633951240552487</v>
      </c>
      <c r="AQ22" s="46">
        <v>0.30633951240552487</v>
      </c>
      <c r="AR22" s="46">
        <v>0.30633951240552487</v>
      </c>
      <c r="AS22" s="46">
        <v>0.25528292700460409</v>
      </c>
      <c r="AT22" s="46">
        <v>0</v>
      </c>
      <c r="AU22" s="46">
        <v>0</v>
      </c>
      <c r="AV22" s="46">
        <v>0</v>
      </c>
      <c r="AW22" s="46">
        <v>0</v>
      </c>
      <c r="AX22" s="46">
        <v>0</v>
      </c>
      <c r="AY22" s="46">
        <v>0</v>
      </c>
      <c r="AZ22" s="46">
        <v>0</v>
      </c>
      <c r="BA22" s="46">
        <v>0</v>
      </c>
      <c r="BB22" s="46">
        <v>0</v>
      </c>
      <c r="BC22" s="46">
        <v>0</v>
      </c>
      <c r="BD22" s="46">
        <v>0</v>
      </c>
      <c r="BE22" s="46">
        <v>0</v>
      </c>
      <c r="BF22" s="46">
        <v>0</v>
      </c>
      <c r="BG22" s="46">
        <v>0</v>
      </c>
      <c r="BH22" s="46">
        <v>0</v>
      </c>
      <c r="BI22" s="46">
        <v>0</v>
      </c>
      <c r="BJ22" s="46">
        <v>0</v>
      </c>
      <c r="BK22" s="46">
        <v>0</v>
      </c>
    </row>
    <row r="23" spans="1:63">
      <c r="A23" s="8" t="s">
        <v>65</v>
      </c>
      <c r="B23" s="38">
        <v>19.2012</v>
      </c>
      <c r="C23" s="21"/>
      <c r="D23" s="21"/>
      <c r="E23" s="21"/>
      <c r="F23" s="21"/>
      <c r="G23" s="21"/>
      <c r="H23" s="21"/>
      <c r="I23" s="21"/>
      <c r="J23" s="21">
        <v>6.1267902481104981</v>
      </c>
      <c r="K23" s="23">
        <f t="shared" si="4"/>
        <v>6.1267902481104981</v>
      </c>
      <c r="L23" s="22">
        <f t="shared" si="5"/>
        <v>11.49794303228737</v>
      </c>
      <c r="M23" s="39">
        <f t="shared" si="6"/>
        <v>17.624733280397869</v>
      </c>
      <c r="O23" s="37">
        <f t="shared" si="7"/>
        <v>-7.1989785415298355</v>
      </c>
      <c r="P23" s="37">
        <f t="shared" si="0"/>
        <v>0.61267902481104974</v>
      </c>
      <c r="Q23" s="37">
        <f t="shared" si="1"/>
        <v>0</v>
      </c>
      <c r="R23" s="37">
        <f t="shared" si="2"/>
        <v>0</v>
      </c>
      <c r="S23" s="37">
        <f t="shared" si="3"/>
        <v>6.5862995167187854</v>
      </c>
      <c r="T23">
        <v>22</v>
      </c>
      <c r="U23" s="45">
        <f>IFERROR(-HLOOKUP($U$1,IEX!$W$2:$BH$98,T23,FALSE),0)</f>
        <v>0</v>
      </c>
      <c r="V23" s="46">
        <f t="shared" si="8"/>
        <v>11.49794303228737</v>
      </c>
      <c r="W23" s="52"/>
      <c r="X23" s="46">
        <v>0</v>
      </c>
      <c r="Y23" s="46">
        <v>2.0422634160368327</v>
      </c>
      <c r="Z23" s="46">
        <v>1.0926109275797056</v>
      </c>
      <c r="AA23" s="46">
        <v>1.0211317080184164</v>
      </c>
      <c r="AB23" s="46">
        <v>1.0211317080184164</v>
      </c>
      <c r="AC23" s="46">
        <v>1.123244878820258</v>
      </c>
      <c r="AD23" s="46">
        <v>0.51056585400920818</v>
      </c>
      <c r="AE23" s="46">
        <v>0.45950926860828734</v>
      </c>
      <c r="AF23" s="46">
        <v>0.40845268320736655</v>
      </c>
      <c r="AG23" s="46">
        <v>0.30633951240552487</v>
      </c>
      <c r="AH23" s="46">
        <v>0.20422634160368328</v>
      </c>
      <c r="AI23" s="46">
        <v>0.35739609780644571</v>
      </c>
      <c r="AJ23" s="46">
        <v>0.30633951240552487</v>
      </c>
      <c r="AK23" s="46">
        <v>0.30633951240552487</v>
      </c>
      <c r="AL23" s="46">
        <v>0.51056585400920818</v>
      </c>
      <c r="AM23" s="46">
        <v>0.40845268320736655</v>
      </c>
      <c r="AN23" s="46">
        <v>0.40845268320736655</v>
      </c>
      <c r="AO23" s="46">
        <v>0.39824136612718236</v>
      </c>
      <c r="AP23" s="46">
        <v>0.30633951240552487</v>
      </c>
      <c r="AQ23" s="46">
        <v>0.30633951240552487</v>
      </c>
      <c r="AR23" s="46">
        <v>0.30633951240552487</v>
      </c>
      <c r="AS23" s="46">
        <v>0.25528292700460409</v>
      </c>
      <c r="AT23" s="46">
        <v>0</v>
      </c>
      <c r="AU23" s="46">
        <v>0</v>
      </c>
      <c r="AV23" s="46">
        <v>0</v>
      </c>
      <c r="AW23" s="46">
        <v>0</v>
      </c>
      <c r="AX23" s="46">
        <v>0</v>
      </c>
      <c r="AY23" s="46">
        <v>0</v>
      </c>
      <c r="AZ23" s="46">
        <v>0</v>
      </c>
      <c r="BA23" s="46">
        <v>0</v>
      </c>
      <c r="BB23" s="46">
        <v>0</v>
      </c>
      <c r="BC23" s="46">
        <v>0</v>
      </c>
      <c r="BD23" s="46">
        <v>0</v>
      </c>
      <c r="BE23" s="46">
        <v>0</v>
      </c>
      <c r="BF23" s="46">
        <v>0</v>
      </c>
      <c r="BG23" s="46">
        <v>0</v>
      </c>
      <c r="BH23" s="46">
        <v>0</v>
      </c>
      <c r="BI23" s="46">
        <v>0</v>
      </c>
      <c r="BJ23" s="46">
        <v>0</v>
      </c>
      <c r="BK23" s="46">
        <v>0</v>
      </c>
    </row>
    <row r="24" spans="1:63">
      <c r="A24" s="8" t="s">
        <v>66</v>
      </c>
      <c r="B24" s="38">
        <v>18.981200000000001</v>
      </c>
      <c r="C24" s="21"/>
      <c r="D24" s="21"/>
      <c r="E24" s="21"/>
      <c r="F24" s="21"/>
      <c r="G24" s="21"/>
      <c r="H24" s="21"/>
      <c r="I24" s="21"/>
      <c r="J24" s="21">
        <v>6.1267902481104981</v>
      </c>
      <c r="K24" s="23">
        <f t="shared" si="4"/>
        <v>6.1267902481104981</v>
      </c>
      <c r="L24" s="22">
        <f t="shared" si="5"/>
        <v>11.49794303228737</v>
      </c>
      <c r="M24" s="39">
        <f t="shared" si="6"/>
        <v>17.624733280397869</v>
      </c>
      <c r="O24" s="37">
        <f t="shared" si="7"/>
        <v>-7.1989785415298355</v>
      </c>
      <c r="P24" s="37">
        <f t="shared" si="0"/>
        <v>0.61267902481104974</v>
      </c>
      <c r="Q24" s="37">
        <f t="shared" si="1"/>
        <v>0</v>
      </c>
      <c r="R24" s="37">
        <f t="shared" si="2"/>
        <v>0</v>
      </c>
      <c r="S24" s="37">
        <f t="shared" si="3"/>
        <v>6.5862995167187854</v>
      </c>
      <c r="T24">
        <v>23</v>
      </c>
      <c r="U24" s="45">
        <f>IFERROR(-HLOOKUP($U$1,IEX!$W$2:$BH$98,T24,FALSE),0)</f>
        <v>0</v>
      </c>
      <c r="V24" s="46">
        <f t="shared" si="8"/>
        <v>11.49794303228737</v>
      </c>
      <c r="W24" s="52"/>
      <c r="X24" s="46">
        <v>0</v>
      </c>
      <c r="Y24" s="46">
        <v>2.0422634160368327</v>
      </c>
      <c r="Z24" s="46">
        <v>1.0926109275797056</v>
      </c>
      <c r="AA24" s="46">
        <v>1.0211317080184164</v>
      </c>
      <c r="AB24" s="46">
        <v>1.0211317080184164</v>
      </c>
      <c r="AC24" s="46">
        <v>1.123244878820258</v>
      </c>
      <c r="AD24" s="46">
        <v>0.51056585400920818</v>
      </c>
      <c r="AE24" s="46">
        <v>0.45950926860828734</v>
      </c>
      <c r="AF24" s="46">
        <v>0.40845268320736655</v>
      </c>
      <c r="AG24" s="46">
        <v>0.30633951240552487</v>
      </c>
      <c r="AH24" s="46">
        <v>0.20422634160368328</v>
      </c>
      <c r="AI24" s="46">
        <v>0.35739609780644571</v>
      </c>
      <c r="AJ24" s="46">
        <v>0.30633951240552487</v>
      </c>
      <c r="AK24" s="46">
        <v>0.30633951240552487</v>
      </c>
      <c r="AL24" s="46">
        <v>0.51056585400920818</v>
      </c>
      <c r="AM24" s="46">
        <v>0.40845268320736655</v>
      </c>
      <c r="AN24" s="46">
        <v>0.40845268320736655</v>
      </c>
      <c r="AO24" s="46">
        <v>0.39824136612718236</v>
      </c>
      <c r="AP24" s="46">
        <v>0.30633951240552487</v>
      </c>
      <c r="AQ24" s="46">
        <v>0.30633951240552487</v>
      </c>
      <c r="AR24" s="46">
        <v>0.30633951240552487</v>
      </c>
      <c r="AS24" s="46">
        <v>0.25528292700460409</v>
      </c>
      <c r="AT24" s="46">
        <v>0</v>
      </c>
      <c r="AU24" s="46">
        <v>0</v>
      </c>
      <c r="AV24" s="46">
        <v>0</v>
      </c>
      <c r="AW24" s="46">
        <v>0</v>
      </c>
      <c r="AX24" s="46">
        <v>0</v>
      </c>
      <c r="AY24" s="46">
        <v>0</v>
      </c>
      <c r="AZ24" s="46">
        <v>0</v>
      </c>
      <c r="BA24" s="46">
        <v>0</v>
      </c>
      <c r="BB24" s="46">
        <v>0</v>
      </c>
      <c r="BC24" s="46">
        <v>0</v>
      </c>
      <c r="BD24" s="46">
        <v>0</v>
      </c>
      <c r="BE24" s="46">
        <v>0</v>
      </c>
      <c r="BF24" s="46">
        <v>0</v>
      </c>
      <c r="BG24" s="46">
        <v>0</v>
      </c>
      <c r="BH24" s="46">
        <v>0</v>
      </c>
      <c r="BI24" s="46">
        <v>0</v>
      </c>
      <c r="BJ24" s="46">
        <v>0</v>
      </c>
      <c r="BK24" s="46">
        <v>0</v>
      </c>
    </row>
    <row r="25" spans="1:63">
      <c r="A25" s="8" t="s">
        <v>67</v>
      </c>
      <c r="B25" s="38">
        <v>19.001999999999999</v>
      </c>
      <c r="C25" s="21"/>
      <c r="D25" s="21"/>
      <c r="E25" s="21"/>
      <c r="F25" s="21"/>
      <c r="G25" s="21"/>
      <c r="H25" s="21"/>
      <c r="I25" s="21"/>
      <c r="J25" s="21">
        <v>6.1267902481104981</v>
      </c>
      <c r="K25" s="23">
        <f t="shared" si="4"/>
        <v>6.1267902481104981</v>
      </c>
      <c r="L25" s="22">
        <f t="shared" si="5"/>
        <v>11.49794303228737</v>
      </c>
      <c r="M25" s="39">
        <f t="shared" si="6"/>
        <v>17.624733280397869</v>
      </c>
      <c r="O25" s="37">
        <f t="shared" si="7"/>
        <v>-7.1989785415298355</v>
      </c>
      <c r="P25" s="37">
        <f t="shared" si="0"/>
        <v>0.61267902481104974</v>
      </c>
      <c r="Q25" s="37">
        <f t="shared" si="1"/>
        <v>0</v>
      </c>
      <c r="R25" s="37">
        <f t="shared" si="2"/>
        <v>0</v>
      </c>
      <c r="S25" s="37">
        <f t="shared" si="3"/>
        <v>6.5862995167187854</v>
      </c>
      <c r="T25">
        <v>24</v>
      </c>
      <c r="U25" s="45">
        <f>IFERROR(-HLOOKUP($U$1,IEX!$W$2:$BH$98,T25,FALSE),0)</f>
        <v>0</v>
      </c>
      <c r="V25" s="46">
        <f t="shared" si="8"/>
        <v>11.49794303228737</v>
      </c>
      <c r="W25" s="52"/>
      <c r="X25" s="46">
        <v>0</v>
      </c>
      <c r="Y25" s="46">
        <v>2.0422634160368327</v>
      </c>
      <c r="Z25" s="46">
        <v>1.0926109275797056</v>
      </c>
      <c r="AA25" s="46">
        <v>1.0211317080184164</v>
      </c>
      <c r="AB25" s="46">
        <v>1.0211317080184164</v>
      </c>
      <c r="AC25" s="46">
        <v>1.123244878820258</v>
      </c>
      <c r="AD25" s="46">
        <v>0.51056585400920818</v>
      </c>
      <c r="AE25" s="46">
        <v>0.45950926860828734</v>
      </c>
      <c r="AF25" s="46">
        <v>0.40845268320736655</v>
      </c>
      <c r="AG25" s="46">
        <v>0.30633951240552487</v>
      </c>
      <c r="AH25" s="46">
        <v>0.20422634160368328</v>
      </c>
      <c r="AI25" s="46">
        <v>0.35739609780644571</v>
      </c>
      <c r="AJ25" s="46">
        <v>0.30633951240552487</v>
      </c>
      <c r="AK25" s="46">
        <v>0.30633951240552487</v>
      </c>
      <c r="AL25" s="46">
        <v>0.51056585400920818</v>
      </c>
      <c r="AM25" s="46">
        <v>0.40845268320736655</v>
      </c>
      <c r="AN25" s="46">
        <v>0.40845268320736655</v>
      </c>
      <c r="AO25" s="46">
        <v>0.39824136612718236</v>
      </c>
      <c r="AP25" s="46">
        <v>0.30633951240552487</v>
      </c>
      <c r="AQ25" s="46">
        <v>0.30633951240552487</v>
      </c>
      <c r="AR25" s="46">
        <v>0.30633951240552487</v>
      </c>
      <c r="AS25" s="46">
        <v>0.25528292700460409</v>
      </c>
      <c r="AT25" s="46">
        <v>0</v>
      </c>
      <c r="AU25" s="46">
        <v>0</v>
      </c>
      <c r="AV25" s="46">
        <v>0</v>
      </c>
      <c r="AW25" s="46">
        <v>0</v>
      </c>
      <c r="AX25" s="46">
        <v>0</v>
      </c>
      <c r="AY25" s="46">
        <v>0</v>
      </c>
      <c r="AZ25" s="46">
        <v>0</v>
      </c>
      <c r="BA25" s="46">
        <v>0</v>
      </c>
      <c r="BB25" s="46">
        <v>0</v>
      </c>
      <c r="BC25" s="46">
        <v>0</v>
      </c>
      <c r="BD25" s="46">
        <v>0</v>
      </c>
      <c r="BE25" s="46">
        <v>0</v>
      </c>
      <c r="BF25" s="46">
        <v>0</v>
      </c>
      <c r="BG25" s="46">
        <v>0</v>
      </c>
      <c r="BH25" s="46">
        <v>0</v>
      </c>
      <c r="BI25" s="46">
        <v>0</v>
      </c>
      <c r="BJ25" s="46">
        <v>0</v>
      </c>
      <c r="BK25" s="46">
        <v>0</v>
      </c>
    </row>
    <row r="26" spans="1:63">
      <c r="A26" s="8" t="s">
        <v>68</v>
      </c>
      <c r="B26" s="38">
        <v>19.252800000000001</v>
      </c>
      <c r="C26" s="21"/>
      <c r="D26" s="21"/>
      <c r="E26" s="21"/>
      <c r="F26" s="21"/>
      <c r="G26" s="21"/>
      <c r="H26" s="21"/>
      <c r="I26" s="21"/>
      <c r="J26" s="21">
        <v>6.1267902481104981</v>
      </c>
      <c r="K26" s="23">
        <f t="shared" si="4"/>
        <v>6.1267902481104981</v>
      </c>
      <c r="L26" s="22">
        <f t="shared" si="5"/>
        <v>11.49794303228737</v>
      </c>
      <c r="M26" s="39">
        <f t="shared" si="6"/>
        <v>17.624733280397869</v>
      </c>
      <c r="O26" s="37">
        <f t="shared" si="7"/>
        <v>-7.1989785415298355</v>
      </c>
      <c r="P26" s="37">
        <f t="shared" si="0"/>
        <v>0.61267902481104974</v>
      </c>
      <c r="Q26" s="37">
        <f t="shared" si="1"/>
        <v>0</v>
      </c>
      <c r="R26" s="37">
        <f t="shared" si="2"/>
        <v>0</v>
      </c>
      <c r="S26" s="37">
        <f t="shared" si="3"/>
        <v>6.5862995167187854</v>
      </c>
      <c r="T26">
        <v>25</v>
      </c>
      <c r="U26" s="45">
        <f>IFERROR(-HLOOKUP($U$1,IEX!$W$2:$BH$98,T26,FALSE),0)</f>
        <v>0</v>
      </c>
      <c r="V26" s="46">
        <f t="shared" si="8"/>
        <v>11.49794303228737</v>
      </c>
      <c r="W26" s="52"/>
      <c r="X26" s="46">
        <v>0</v>
      </c>
      <c r="Y26" s="46">
        <v>2.0422634160368327</v>
      </c>
      <c r="Z26" s="46">
        <v>1.0926109275797056</v>
      </c>
      <c r="AA26" s="46">
        <v>1.0211317080184164</v>
      </c>
      <c r="AB26" s="46">
        <v>1.0211317080184164</v>
      </c>
      <c r="AC26" s="46">
        <v>1.123244878820258</v>
      </c>
      <c r="AD26" s="46">
        <v>0.51056585400920818</v>
      </c>
      <c r="AE26" s="46">
        <v>0.45950926860828734</v>
      </c>
      <c r="AF26" s="46">
        <v>0.40845268320736655</v>
      </c>
      <c r="AG26" s="46">
        <v>0.30633951240552487</v>
      </c>
      <c r="AH26" s="46">
        <v>0.20422634160368328</v>
      </c>
      <c r="AI26" s="46">
        <v>0.35739609780644571</v>
      </c>
      <c r="AJ26" s="46">
        <v>0.30633951240552487</v>
      </c>
      <c r="AK26" s="46">
        <v>0.30633951240552487</v>
      </c>
      <c r="AL26" s="46">
        <v>0.51056585400920818</v>
      </c>
      <c r="AM26" s="46">
        <v>0.40845268320736655</v>
      </c>
      <c r="AN26" s="46">
        <v>0.40845268320736655</v>
      </c>
      <c r="AO26" s="46">
        <v>0.39824136612718236</v>
      </c>
      <c r="AP26" s="46">
        <v>0.30633951240552487</v>
      </c>
      <c r="AQ26" s="46">
        <v>0.30633951240552487</v>
      </c>
      <c r="AR26" s="46">
        <v>0.30633951240552487</v>
      </c>
      <c r="AS26" s="46">
        <v>0.25528292700460409</v>
      </c>
      <c r="AT26" s="46">
        <v>0</v>
      </c>
      <c r="AU26" s="46">
        <v>0</v>
      </c>
      <c r="AV26" s="46">
        <v>0</v>
      </c>
      <c r="AW26" s="46">
        <v>0</v>
      </c>
      <c r="AX26" s="46">
        <v>0</v>
      </c>
      <c r="AY26" s="46">
        <v>0</v>
      </c>
      <c r="AZ26" s="46">
        <v>0</v>
      </c>
      <c r="BA26" s="46">
        <v>0</v>
      </c>
      <c r="BB26" s="46">
        <v>0</v>
      </c>
      <c r="BC26" s="46">
        <v>0</v>
      </c>
      <c r="BD26" s="46">
        <v>0</v>
      </c>
      <c r="BE26" s="46">
        <v>0</v>
      </c>
      <c r="BF26" s="46">
        <v>0</v>
      </c>
      <c r="BG26" s="46">
        <v>0</v>
      </c>
      <c r="BH26" s="46">
        <v>0</v>
      </c>
      <c r="BI26" s="46">
        <v>0</v>
      </c>
      <c r="BJ26" s="46">
        <v>0</v>
      </c>
      <c r="BK26" s="46">
        <v>0</v>
      </c>
    </row>
    <row r="27" spans="1:63">
      <c r="A27" s="8" t="s">
        <v>69</v>
      </c>
      <c r="B27" s="38">
        <v>18.7728</v>
      </c>
      <c r="C27" s="21"/>
      <c r="D27" s="21"/>
      <c r="E27" s="21"/>
      <c r="F27" s="21"/>
      <c r="G27" s="21"/>
      <c r="H27" s="21"/>
      <c r="I27" s="21"/>
      <c r="J27" s="21">
        <v>6.1267902481104981</v>
      </c>
      <c r="K27" s="23">
        <f t="shared" si="4"/>
        <v>6.1267902481104981</v>
      </c>
      <c r="L27" s="22">
        <f t="shared" si="5"/>
        <v>11.49794303228737</v>
      </c>
      <c r="M27" s="39">
        <f t="shared" si="6"/>
        <v>17.624733280397869</v>
      </c>
      <c r="O27" s="37">
        <f t="shared" si="7"/>
        <v>-7.1989785415298355</v>
      </c>
      <c r="P27" s="37">
        <f t="shared" si="0"/>
        <v>0.61267902481104974</v>
      </c>
      <c r="Q27" s="37">
        <f t="shared" si="1"/>
        <v>0</v>
      </c>
      <c r="R27" s="37">
        <f t="shared" si="2"/>
        <v>0</v>
      </c>
      <c r="S27" s="37">
        <f t="shared" si="3"/>
        <v>6.5862995167187854</v>
      </c>
      <c r="T27">
        <v>26</v>
      </c>
      <c r="U27" s="45">
        <f>IFERROR(-HLOOKUP($U$1,IEX!$W$2:$BH$98,T27,FALSE),0)</f>
        <v>0</v>
      </c>
      <c r="V27" s="46">
        <f t="shared" si="8"/>
        <v>11.49794303228737</v>
      </c>
      <c r="W27" s="52"/>
      <c r="X27" s="46">
        <v>0</v>
      </c>
      <c r="Y27" s="46">
        <v>2.0422634160368327</v>
      </c>
      <c r="Z27" s="46">
        <v>1.0926109275797056</v>
      </c>
      <c r="AA27" s="46">
        <v>1.0211317080184164</v>
      </c>
      <c r="AB27" s="46">
        <v>1.0211317080184164</v>
      </c>
      <c r="AC27" s="46">
        <v>1.123244878820258</v>
      </c>
      <c r="AD27" s="46">
        <v>0.51056585400920818</v>
      </c>
      <c r="AE27" s="46">
        <v>0.45950926860828734</v>
      </c>
      <c r="AF27" s="46">
        <v>0.40845268320736655</v>
      </c>
      <c r="AG27" s="46">
        <v>0.30633951240552487</v>
      </c>
      <c r="AH27" s="46">
        <v>0.20422634160368328</v>
      </c>
      <c r="AI27" s="46">
        <v>0.35739609780644571</v>
      </c>
      <c r="AJ27" s="46">
        <v>0.30633951240552487</v>
      </c>
      <c r="AK27" s="46">
        <v>0.30633951240552487</v>
      </c>
      <c r="AL27" s="46">
        <v>0.51056585400920818</v>
      </c>
      <c r="AM27" s="46">
        <v>0.40845268320736655</v>
      </c>
      <c r="AN27" s="46">
        <v>0.40845268320736655</v>
      </c>
      <c r="AO27" s="46">
        <v>0.39824136612718236</v>
      </c>
      <c r="AP27" s="46">
        <v>0.30633951240552487</v>
      </c>
      <c r="AQ27" s="46">
        <v>0.30633951240552487</v>
      </c>
      <c r="AR27" s="46">
        <v>0.30633951240552487</v>
      </c>
      <c r="AS27" s="46">
        <v>0.25528292700460409</v>
      </c>
      <c r="AT27" s="46">
        <v>0</v>
      </c>
      <c r="AU27" s="46">
        <v>0</v>
      </c>
      <c r="AV27" s="46">
        <v>0</v>
      </c>
      <c r="AW27" s="46">
        <v>0</v>
      </c>
      <c r="AX27" s="46">
        <v>0</v>
      </c>
      <c r="AY27" s="46">
        <v>0</v>
      </c>
      <c r="AZ27" s="46">
        <v>0</v>
      </c>
      <c r="BA27" s="46">
        <v>0</v>
      </c>
      <c r="BB27" s="46">
        <v>0</v>
      </c>
      <c r="BC27" s="46">
        <v>0</v>
      </c>
      <c r="BD27" s="46">
        <v>0</v>
      </c>
      <c r="BE27" s="46">
        <v>0</v>
      </c>
      <c r="BF27" s="46">
        <v>0</v>
      </c>
      <c r="BG27" s="46">
        <v>0</v>
      </c>
      <c r="BH27" s="46">
        <v>0</v>
      </c>
      <c r="BI27" s="46">
        <v>0</v>
      </c>
      <c r="BJ27" s="46">
        <v>0</v>
      </c>
      <c r="BK27" s="46">
        <v>0</v>
      </c>
    </row>
    <row r="28" spans="1:63">
      <c r="A28" s="8" t="s">
        <v>70</v>
      </c>
      <c r="B28" s="38">
        <v>18.834799999999998</v>
      </c>
      <c r="C28" s="21"/>
      <c r="D28" s="21"/>
      <c r="E28" s="21"/>
      <c r="F28" s="21"/>
      <c r="G28" s="21"/>
      <c r="H28" s="21"/>
      <c r="I28" s="21"/>
      <c r="J28" s="21">
        <v>6.1267902481104981</v>
      </c>
      <c r="K28" s="23">
        <f t="shared" si="4"/>
        <v>6.1267902481104981</v>
      </c>
      <c r="L28" s="22">
        <f t="shared" si="5"/>
        <v>11.49794303228737</v>
      </c>
      <c r="M28" s="39">
        <f t="shared" si="6"/>
        <v>17.624733280397869</v>
      </c>
      <c r="O28" s="37">
        <f t="shared" si="7"/>
        <v>-7.1989785415298355</v>
      </c>
      <c r="P28" s="37">
        <f t="shared" si="0"/>
        <v>0.61267902481104974</v>
      </c>
      <c r="Q28" s="37">
        <f t="shared" si="1"/>
        <v>0</v>
      </c>
      <c r="R28" s="37">
        <f t="shared" si="2"/>
        <v>0</v>
      </c>
      <c r="S28" s="37">
        <f t="shared" si="3"/>
        <v>6.5862995167187854</v>
      </c>
      <c r="T28">
        <v>27</v>
      </c>
      <c r="U28" s="45">
        <f>IFERROR(-HLOOKUP($U$1,IEX!$W$2:$BH$98,T28,FALSE),0)</f>
        <v>0</v>
      </c>
      <c r="V28" s="46">
        <f t="shared" si="8"/>
        <v>11.49794303228737</v>
      </c>
      <c r="W28" s="52"/>
      <c r="X28" s="46">
        <v>0</v>
      </c>
      <c r="Y28" s="46">
        <v>2.0422634160368327</v>
      </c>
      <c r="Z28" s="46">
        <v>1.0926109275797056</v>
      </c>
      <c r="AA28" s="46">
        <v>1.0211317080184164</v>
      </c>
      <c r="AB28" s="46">
        <v>1.0211317080184164</v>
      </c>
      <c r="AC28" s="46">
        <v>1.123244878820258</v>
      </c>
      <c r="AD28" s="46">
        <v>0.51056585400920818</v>
      </c>
      <c r="AE28" s="46">
        <v>0.45950926860828734</v>
      </c>
      <c r="AF28" s="46">
        <v>0.40845268320736655</v>
      </c>
      <c r="AG28" s="46">
        <v>0.30633951240552487</v>
      </c>
      <c r="AH28" s="46">
        <v>0.20422634160368328</v>
      </c>
      <c r="AI28" s="46">
        <v>0.35739609780644571</v>
      </c>
      <c r="AJ28" s="46">
        <v>0.30633951240552487</v>
      </c>
      <c r="AK28" s="46">
        <v>0.30633951240552487</v>
      </c>
      <c r="AL28" s="46">
        <v>0.51056585400920818</v>
      </c>
      <c r="AM28" s="46">
        <v>0.40845268320736655</v>
      </c>
      <c r="AN28" s="46">
        <v>0.40845268320736655</v>
      </c>
      <c r="AO28" s="46">
        <v>0.39824136612718236</v>
      </c>
      <c r="AP28" s="46">
        <v>0.30633951240552487</v>
      </c>
      <c r="AQ28" s="46">
        <v>0.30633951240552487</v>
      </c>
      <c r="AR28" s="46">
        <v>0.30633951240552487</v>
      </c>
      <c r="AS28" s="46">
        <v>0.25528292700460409</v>
      </c>
      <c r="AT28" s="46">
        <v>0</v>
      </c>
      <c r="AU28" s="46">
        <v>0</v>
      </c>
      <c r="AV28" s="46">
        <v>0</v>
      </c>
      <c r="AW28" s="46">
        <v>0</v>
      </c>
      <c r="AX28" s="46">
        <v>0</v>
      </c>
      <c r="AY28" s="46">
        <v>0</v>
      </c>
      <c r="AZ28" s="46">
        <v>0</v>
      </c>
      <c r="BA28" s="46">
        <v>0</v>
      </c>
      <c r="BB28" s="46">
        <v>0</v>
      </c>
      <c r="BC28" s="46">
        <v>0</v>
      </c>
      <c r="BD28" s="46">
        <v>0</v>
      </c>
      <c r="BE28" s="46">
        <v>0</v>
      </c>
      <c r="BF28" s="46">
        <v>0</v>
      </c>
      <c r="BG28" s="46">
        <v>0</v>
      </c>
      <c r="BH28" s="46">
        <v>0</v>
      </c>
      <c r="BI28" s="46">
        <v>0</v>
      </c>
      <c r="BJ28" s="46">
        <v>0</v>
      </c>
      <c r="BK28" s="46">
        <v>0</v>
      </c>
    </row>
    <row r="29" spans="1:63">
      <c r="A29" s="8" t="s">
        <v>71</v>
      </c>
      <c r="B29" s="38">
        <v>18.847999999999999</v>
      </c>
      <c r="C29" s="21"/>
      <c r="D29" s="21"/>
      <c r="E29" s="21"/>
      <c r="F29" s="21"/>
      <c r="G29" s="21"/>
      <c r="H29" s="21"/>
      <c r="I29" s="21"/>
      <c r="J29" s="21">
        <v>6.1267902481104981</v>
      </c>
      <c r="K29" s="23">
        <f t="shared" si="4"/>
        <v>6.1267902481104981</v>
      </c>
      <c r="L29" s="22">
        <f t="shared" si="5"/>
        <v>11.49794303228737</v>
      </c>
      <c r="M29" s="39">
        <f t="shared" si="6"/>
        <v>17.624733280397869</v>
      </c>
      <c r="O29" s="37">
        <f t="shared" si="7"/>
        <v>-7.1989785415298355</v>
      </c>
      <c r="P29" s="37">
        <f t="shared" si="0"/>
        <v>0.61267902481104974</v>
      </c>
      <c r="Q29" s="37">
        <f t="shared" si="1"/>
        <v>0</v>
      </c>
      <c r="R29" s="37">
        <f t="shared" si="2"/>
        <v>0</v>
      </c>
      <c r="S29" s="37">
        <f t="shared" si="3"/>
        <v>6.5862995167187854</v>
      </c>
      <c r="T29">
        <v>28</v>
      </c>
      <c r="U29" s="45">
        <f>IFERROR(-HLOOKUP($U$1,IEX!$W$2:$BH$98,T29,FALSE),0)</f>
        <v>0</v>
      </c>
      <c r="V29" s="46">
        <f t="shared" si="8"/>
        <v>11.49794303228737</v>
      </c>
      <c r="W29" s="52"/>
      <c r="X29" s="46">
        <v>0</v>
      </c>
      <c r="Y29" s="46">
        <v>2.0422634160368327</v>
      </c>
      <c r="Z29" s="46">
        <v>1.0926109275797056</v>
      </c>
      <c r="AA29" s="46">
        <v>1.0211317080184164</v>
      </c>
      <c r="AB29" s="46">
        <v>1.0211317080184164</v>
      </c>
      <c r="AC29" s="46">
        <v>1.123244878820258</v>
      </c>
      <c r="AD29" s="46">
        <v>0.51056585400920818</v>
      </c>
      <c r="AE29" s="46">
        <v>0.45950926860828734</v>
      </c>
      <c r="AF29" s="46">
        <v>0.40845268320736655</v>
      </c>
      <c r="AG29" s="46">
        <v>0.30633951240552487</v>
      </c>
      <c r="AH29" s="46">
        <v>0.20422634160368328</v>
      </c>
      <c r="AI29" s="46">
        <v>0.35739609780644571</v>
      </c>
      <c r="AJ29" s="46">
        <v>0.30633951240552487</v>
      </c>
      <c r="AK29" s="46">
        <v>0.30633951240552487</v>
      </c>
      <c r="AL29" s="46">
        <v>0.51056585400920818</v>
      </c>
      <c r="AM29" s="46">
        <v>0.40845268320736655</v>
      </c>
      <c r="AN29" s="46">
        <v>0.40845268320736655</v>
      </c>
      <c r="AO29" s="46">
        <v>0.39824136612718236</v>
      </c>
      <c r="AP29" s="46">
        <v>0.30633951240552487</v>
      </c>
      <c r="AQ29" s="46">
        <v>0.30633951240552487</v>
      </c>
      <c r="AR29" s="46">
        <v>0.30633951240552487</v>
      </c>
      <c r="AS29" s="46">
        <v>0.25528292700460409</v>
      </c>
      <c r="AT29" s="46">
        <v>0</v>
      </c>
      <c r="AU29" s="46">
        <v>0</v>
      </c>
      <c r="AV29" s="46">
        <v>0</v>
      </c>
      <c r="AW29" s="46">
        <v>0</v>
      </c>
      <c r="AX29" s="46">
        <v>0</v>
      </c>
      <c r="AY29" s="46">
        <v>0</v>
      </c>
      <c r="AZ29" s="46">
        <v>0</v>
      </c>
      <c r="BA29" s="46">
        <v>0</v>
      </c>
      <c r="BB29" s="46">
        <v>0</v>
      </c>
      <c r="BC29" s="46">
        <v>0</v>
      </c>
      <c r="BD29" s="46">
        <v>0</v>
      </c>
      <c r="BE29" s="46">
        <v>0</v>
      </c>
      <c r="BF29" s="46">
        <v>0</v>
      </c>
      <c r="BG29" s="46">
        <v>0</v>
      </c>
      <c r="BH29" s="46">
        <v>0</v>
      </c>
      <c r="BI29" s="46">
        <v>0</v>
      </c>
      <c r="BJ29" s="46">
        <v>0</v>
      </c>
      <c r="BK29" s="46">
        <v>0</v>
      </c>
    </row>
    <row r="30" spans="1:63">
      <c r="A30" s="8" t="s">
        <v>72</v>
      </c>
      <c r="B30" s="38">
        <v>18.884799999999998</v>
      </c>
      <c r="C30" s="21"/>
      <c r="D30" s="21"/>
      <c r="E30" s="21"/>
      <c r="F30" s="21"/>
      <c r="G30" s="21"/>
      <c r="H30" s="21"/>
      <c r="I30" s="21"/>
      <c r="J30" s="21">
        <v>6.1267902481104981</v>
      </c>
      <c r="K30" s="23">
        <f t="shared" si="4"/>
        <v>6.1267902481104981</v>
      </c>
      <c r="L30" s="22">
        <f t="shared" si="5"/>
        <v>11.49794303228737</v>
      </c>
      <c r="M30" s="39">
        <f t="shared" si="6"/>
        <v>17.624733280397869</v>
      </c>
      <c r="O30" s="37">
        <f t="shared" si="7"/>
        <v>-7.1989785415298355</v>
      </c>
      <c r="P30" s="37">
        <f t="shared" si="0"/>
        <v>0.61267902481104974</v>
      </c>
      <c r="Q30" s="37">
        <f t="shared" si="1"/>
        <v>0</v>
      </c>
      <c r="R30" s="37">
        <f t="shared" si="2"/>
        <v>0</v>
      </c>
      <c r="S30" s="37">
        <f t="shared" si="3"/>
        <v>6.5862995167187854</v>
      </c>
      <c r="T30">
        <v>29</v>
      </c>
      <c r="U30" s="45">
        <f>IFERROR(-HLOOKUP($U$1,IEX!$W$2:$BH$98,T30,FALSE),0)</f>
        <v>0</v>
      </c>
      <c r="V30" s="46">
        <f t="shared" si="8"/>
        <v>11.49794303228737</v>
      </c>
      <c r="W30" s="52"/>
      <c r="X30" s="46">
        <v>0</v>
      </c>
      <c r="Y30" s="46">
        <v>2.0422634160368327</v>
      </c>
      <c r="Z30" s="46">
        <v>1.0926109275797056</v>
      </c>
      <c r="AA30" s="46">
        <v>1.0211317080184164</v>
      </c>
      <c r="AB30" s="46">
        <v>1.0211317080184164</v>
      </c>
      <c r="AC30" s="46">
        <v>1.123244878820258</v>
      </c>
      <c r="AD30" s="46">
        <v>0.51056585400920818</v>
      </c>
      <c r="AE30" s="46">
        <v>0.45950926860828734</v>
      </c>
      <c r="AF30" s="46">
        <v>0.40845268320736655</v>
      </c>
      <c r="AG30" s="46">
        <v>0.30633951240552487</v>
      </c>
      <c r="AH30" s="46">
        <v>0.20422634160368328</v>
      </c>
      <c r="AI30" s="46">
        <v>0.35739609780644571</v>
      </c>
      <c r="AJ30" s="46">
        <v>0.30633951240552487</v>
      </c>
      <c r="AK30" s="46">
        <v>0.30633951240552487</v>
      </c>
      <c r="AL30" s="46">
        <v>0.51056585400920818</v>
      </c>
      <c r="AM30" s="46">
        <v>0.40845268320736655</v>
      </c>
      <c r="AN30" s="46">
        <v>0.40845268320736655</v>
      </c>
      <c r="AO30" s="46">
        <v>0.39824136612718236</v>
      </c>
      <c r="AP30" s="46">
        <v>0.30633951240552487</v>
      </c>
      <c r="AQ30" s="46">
        <v>0.30633951240552487</v>
      </c>
      <c r="AR30" s="46">
        <v>0.30633951240552487</v>
      </c>
      <c r="AS30" s="46">
        <v>0.25528292700460409</v>
      </c>
      <c r="AT30" s="46">
        <v>0</v>
      </c>
      <c r="AU30" s="46">
        <v>0</v>
      </c>
      <c r="AV30" s="46">
        <v>0</v>
      </c>
      <c r="AW30" s="46">
        <v>0</v>
      </c>
      <c r="AX30" s="46">
        <v>0</v>
      </c>
      <c r="AY30" s="46">
        <v>0</v>
      </c>
      <c r="AZ30" s="46">
        <v>0</v>
      </c>
      <c r="BA30" s="46">
        <v>0</v>
      </c>
      <c r="BB30" s="46">
        <v>0</v>
      </c>
      <c r="BC30" s="46">
        <v>0</v>
      </c>
      <c r="BD30" s="46">
        <v>0</v>
      </c>
      <c r="BE30" s="46">
        <v>0</v>
      </c>
      <c r="BF30" s="46">
        <v>0</v>
      </c>
      <c r="BG30" s="46">
        <v>0</v>
      </c>
      <c r="BH30" s="46">
        <v>0</v>
      </c>
      <c r="BI30" s="46">
        <v>0</v>
      </c>
      <c r="BJ30" s="46">
        <v>0</v>
      </c>
      <c r="BK30" s="46">
        <v>0</v>
      </c>
    </row>
    <row r="31" spans="1:63">
      <c r="A31" s="8" t="s">
        <v>73</v>
      </c>
      <c r="B31" s="38">
        <v>18.837599999999998</v>
      </c>
      <c r="C31" s="21"/>
      <c r="D31" s="21"/>
      <c r="E31" s="21"/>
      <c r="F31" s="21"/>
      <c r="G31" s="21"/>
      <c r="H31" s="21"/>
      <c r="I31" s="21"/>
      <c r="J31" s="21">
        <v>6.1267902481104981</v>
      </c>
      <c r="K31" s="23">
        <f t="shared" si="4"/>
        <v>6.1267902481104981</v>
      </c>
      <c r="L31" s="22">
        <f t="shared" si="5"/>
        <v>11.49794303228737</v>
      </c>
      <c r="M31" s="39">
        <f t="shared" si="6"/>
        <v>17.624733280397869</v>
      </c>
      <c r="O31" s="37">
        <f t="shared" si="7"/>
        <v>-7.1989785415298355</v>
      </c>
      <c r="P31" s="37">
        <f t="shared" si="0"/>
        <v>0.61267902481104974</v>
      </c>
      <c r="Q31" s="37">
        <f t="shared" si="1"/>
        <v>0</v>
      </c>
      <c r="R31" s="37">
        <f t="shared" si="2"/>
        <v>0</v>
      </c>
      <c r="S31" s="37">
        <f t="shared" si="3"/>
        <v>6.5862995167187854</v>
      </c>
      <c r="T31">
        <v>30</v>
      </c>
      <c r="U31" s="45">
        <f>IFERROR(-HLOOKUP($U$1,IEX!$W$2:$BH$98,T31,FALSE),0)</f>
        <v>0</v>
      </c>
      <c r="V31" s="46">
        <f t="shared" si="8"/>
        <v>11.49794303228737</v>
      </c>
      <c r="W31" s="52"/>
      <c r="X31" s="46">
        <v>0</v>
      </c>
      <c r="Y31" s="46">
        <v>2.0422634160368327</v>
      </c>
      <c r="Z31" s="46">
        <v>1.0926109275797056</v>
      </c>
      <c r="AA31" s="46">
        <v>1.0211317080184164</v>
      </c>
      <c r="AB31" s="46">
        <v>1.0211317080184164</v>
      </c>
      <c r="AC31" s="46">
        <v>1.123244878820258</v>
      </c>
      <c r="AD31" s="46">
        <v>0.51056585400920818</v>
      </c>
      <c r="AE31" s="46">
        <v>0.45950926860828734</v>
      </c>
      <c r="AF31" s="46">
        <v>0.40845268320736655</v>
      </c>
      <c r="AG31" s="46">
        <v>0.30633951240552487</v>
      </c>
      <c r="AH31" s="46">
        <v>0.20422634160368328</v>
      </c>
      <c r="AI31" s="46">
        <v>0.35739609780644571</v>
      </c>
      <c r="AJ31" s="46">
        <v>0.30633951240552487</v>
      </c>
      <c r="AK31" s="46">
        <v>0.30633951240552487</v>
      </c>
      <c r="AL31" s="46">
        <v>0.51056585400920818</v>
      </c>
      <c r="AM31" s="46">
        <v>0.40845268320736655</v>
      </c>
      <c r="AN31" s="46">
        <v>0.40845268320736655</v>
      </c>
      <c r="AO31" s="46">
        <v>0.39824136612718236</v>
      </c>
      <c r="AP31" s="46">
        <v>0.30633951240552487</v>
      </c>
      <c r="AQ31" s="46">
        <v>0.30633951240552487</v>
      </c>
      <c r="AR31" s="46">
        <v>0.30633951240552487</v>
      </c>
      <c r="AS31" s="46">
        <v>0.25528292700460409</v>
      </c>
      <c r="AT31" s="46">
        <v>0</v>
      </c>
      <c r="AU31" s="46">
        <v>0</v>
      </c>
      <c r="AV31" s="46">
        <v>0</v>
      </c>
      <c r="AW31" s="46">
        <v>0</v>
      </c>
      <c r="AX31" s="46">
        <v>0</v>
      </c>
      <c r="AY31" s="46">
        <v>0</v>
      </c>
      <c r="AZ31" s="46">
        <v>0</v>
      </c>
      <c r="BA31" s="46">
        <v>0</v>
      </c>
      <c r="BB31" s="46">
        <v>0</v>
      </c>
      <c r="BC31" s="46">
        <v>0</v>
      </c>
      <c r="BD31" s="46">
        <v>0</v>
      </c>
      <c r="BE31" s="46">
        <v>0</v>
      </c>
      <c r="BF31" s="46">
        <v>0</v>
      </c>
      <c r="BG31" s="46">
        <v>0</v>
      </c>
      <c r="BH31" s="46">
        <v>0</v>
      </c>
      <c r="BI31" s="46">
        <v>0</v>
      </c>
      <c r="BJ31" s="46">
        <v>0</v>
      </c>
      <c r="BK31" s="46">
        <v>0</v>
      </c>
    </row>
    <row r="32" spans="1:63">
      <c r="A32" s="8" t="s">
        <v>74</v>
      </c>
      <c r="B32" s="38">
        <v>18.640400000000003</v>
      </c>
      <c r="C32" s="21"/>
      <c r="D32" s="21"/>
      <c r="E32" s="21"/>
      <c r="F32" s="21"/>
      <c r="G32" s="21"/>
      <c r="H32" s="21"/>
      <c r="I32" s="21"/>
      <c r="J32" s="21">
        <v>6.1267902481104981</v>
      </c>
      <c r="K32" s="23">
        <f t="shared" si="4"/>
        <v>6.1267902481104981</v>
      </c>
      <c r="L32" s="22">
        <f t="shared" si="5"/>
        <v>11.49794303228737</v>
      </c>
      <c r="M32" s="39">
        <f t="shared" si="6"/>
        <v>17.624733280397869</v>
      </c>
      <c r="O32" s="37">
        <f t="shared" si="7"/>
        <v>-7.1989785415298355</v>
      </c>
      <c r="P32" s="37">
        <f t="shared" si="0"/>
        <v>0.61267902481104974</v>
      </c>
      <c r="Q32" s="37">
        <f t="shared" si="1"/>
        <v>0</v>
      </c>
      <c r="R32" s="37">
        <f t="shared" si="2"/>
        <v>0</v>
      </c>
      <c r="S32" s="37">
        <f t="shared" si="3"/>
        <v>6.5862995167187854</v>
      </c>
      <c r="T32">
        <v>31</v>
      </c>
      <c r="U32" s="45">
        <f>IFERROR(-HLOOKUP($U$1,IEX!$W$2:$BH$98,T32,FALSE),0)</f>
        <v>0</v>
      </c>
      <c r="V32" s="46">
        <f t="shared" si="8"/>
        <v>11.49794303228737</v>
      </c>
      <c r="W32" s="52"/>
      <c r="X32" s="46">
        <v>0</v>
      </c>
      <c r="Y32" s="46">
        <v>2.0422634160368327</v>
      </c>
      <c r="Z32" s="46">
        <v>1.0926109275797056</v>
      </c>
      <c r="AA32" s="46">
        <v>1.0211317080184164</v>
      </c>
      <c r="AB32" s="46">
        <v>1.0211317080184164</v>
      </c>
      <c r="AC32" s="46">
        <v>1.123244878820258</v>
      </c>
      <c r="AD32" s="46">
        <v>0.51056585400920818</v>
      </c>
      <c r="AE32" s="46">
        <v>0.45950926860828734</v>
      </c>
      <c r="AF32" s="46">
        <v>0.40845268320736655</v>
      </c>
      <c r="AG32" s="46">
        <v>0.30633951240552487</v>
      </c>
      <c r="AH32" s="46">
        <v>0.20422634160368328</v>
      </c>
      <c r="AI32" s="46">
        <v>0.35739609780644571</v>
      </c>
      <c r="AJ32" s="46">
        <v>0.30633951240552487</v>
      </c>
      <c r="AK32" s="46">
        <v>0.30633951240552487</v>
      </c>
      <c r="AL32" s="46">
        <v>0.51056585400920818</v>
      </c>
      <c r="AM32" s="46">
        <v>0.40845268320736655</v>
      </c>
      <c r="AN32" s="46">
        <v>0.40845268320736655</v>
      </c>
      <c r="AO32" s="46">
        <v>0.39824136612718236</v>
      </c>
      <c r="AP32" s="46">
        <v>0.30633951240552487</v>
      </c>
      <c r="AQ32" s="46">
        <v>0.30633951240552487</v>
      </c>
      <c r="AR32" s="46">
        <v>0.30633951240552487</v>
      </c>
      <c r="AS32" s="46">
        <v>0.25528292700460409</v>
      </c>
      <c r="AT32" s="46">
        <v>0</v>
      </c>
      <c r="AU32" s="46">
        <v>0</v>
      </c>
      <c r="AV32" s="46">
        <v>0</v>
      </c>
      <c r="AW32" s="46">
        <v>0</v>
      </c>
      <c r="AX32" s="46">
        <v>0</v>
      </c>
      <c r="AY32" s="46">
        <v>0</v>
      </c>
      <c r="AZ32" s="46">
        <v>0</v>
      </c>
      <c r="BA32" s="46">
        <v>0</v>
      </c>
      <c r="BB32" s="46">
        <v>0</v>
      </c>
      <c r="BC32" s="46">
        <v>0</v>
      </c>
      <c r="BD32" s="46">
        <v>0</v>
      </c>
      <c r="BE32" s="46">
        <v>0</v>
      </c>
      <c r="BF32" s="46">
        <v>0</v>
      </c>
      <c r="BG32" s="46">
        <v>0</v>
      </c>
      <c r="BH32" s="46">
        <v>0</v>
      </c>
      <c r="BI32" s="46">
        <v>0</v>
      </c>
      <c r="BJ32" s="46">
        <v>0</v>
      </c>
      <c r="BK32" s="46">
        <v>0</v>
      </c>
    </row>
    <row r="33" spans="1:63">
      <c r="A33" s="8" t="s">
        <v>75</v>
      </c>
      <c r="B33" s="38">
        <v>18.540400000000002</v>
      </c>
      <c r="C33" s="21"/>
      <c r="D33" s="21"/>
      <c r="E33" s="21"/>
      <c r="F33" s="21"/>
      <c r="G33" s="21"/>
      <c r="H33" s="21"/>
      <c r="I33" s="21"/>
      <c r="J33" s="21">
        <v>6.1267902481104981</v>
      </c>
      <c r="K33" s="23">
        <f t="shared" si="4"/>
        <v>6.1267902481104981</v>
      </c>
      <c r="L33" s="22">
        <f t="shared" si="5"/>
        <v>11.49794303228737</v>
      </c>
      <c r="M33" s="39">
        <f t="shared" si="6"/>
        <v>17.624733280397869</v>
      </c>
      <c r="O33" s="37">
        <f t="shared" si="7"/>
        <v>-7.1989785415298355</v>
      </c>
      <c r="P33" s="37">
        <f t="shared" si="0"/>
        <v>0.61267902481104974</v>
      </c>
      <c r="Q33" s="37">
        <f t="shared" si="1"/>
        <v>0</v>
      </c>
      <c r="R33" s="37">
        <f t="shared" si="2"/>
        <v>0</v>
      </c>
      <c r="S33" s="37">
        <f t="shared" si="3"/>
        <v>6.5862995167187854</v>
      </c>
      <c r="T33">
        <v>32</v>
      </c>
      <c r="U33" s="45">
        <f>IFERROR(-HLOOKUP($U$1,IEX!$W$2:$BH$98,T33,FALSE),0)</f>
        <v>0</v>
      </c>
      <c r="V33" s="46">
        <f t="shared" si="8"/>
        <v>11.49794303228737</v>
      </c>
      <c r="W33" s="52"/>
      <c r="X33" s="46">
        <v>0</v>
      </c>
      <c r="Y33" s="46">
        <v>2.0422634160368327</v>
      </c>
      <c r="Z33" s="46">
        <v>1.0926109275797056</v>
      </c>
      <c r="AA33" s="46">
        <v>1.0211317080184164</v>
      </c>
      <c r="AB33" s="46">
        <v>1.0211317080184164</v>
      </c>
      <c r="AC33" s="46">
        <v>1.123244878820258</v>
      </c>
      <c r="AD33" s="46">
        <v>0.51056585400920818</v>
      </c>
      <c r="AE33" s="46">
        <v>0.45950926860828734</v>
      </c>
      <c r="AF33" s="46">
        <v>0.40845268320736655</v>
      </c>
      <c r="AG33" s="46">
        <v>0.30633951240552487</v>
      </c>
      <c r="AH33" s="46">
        <v>0.20422634160368328</v>
      </c>
      <c r="AI33" s="46">
        <v>0.35739609780644571</v>
      </c>
      <c r="AJ33" s="46">
        <v>0.30633951240552487</v>
      </c>
      <c r="AK33" s="46">
        <v>0.30633951240552487</v>
      </c>
      <c r="AL33" s="46">
        <v>0.51056585400920818</v>
      </c>
      <c r="AM33" s="46">
        <v>0.40845268320736655</v>
      </c>
      <c r="AN33" s="46">
        <v>0.40845268320736655</v>
      </c>
      <c r="AO33" s="46">
        <v>0.39824136612718236</v>
      </c>
      <c r="AP33" s="46">
        <v>0.30633951240552487</v>
      </c>
      <c r="AQ33" s="46">
        <v>0.30633951240552487</v>
      </c>
      <c r="AR33" s="46">
        <v>0.30633951240552487</v>
      </c>
      <c r="AS33" s="46">
        <v>0.25528292700460409</v>
      </c>
      <c r="AT33" s="46">
        <v>0</v>
      </c>
      <c r="AU33" s="46">
        <v>0</v>
      </c>
      <c r="AV33" s="46">
        <v>0</v>
      </c>
      <c r="AW33" s="46">
        <v>0</v>
      </c>
      <c r="AX33" s="46">
        <v>0</v>
      </c>
      <c r="AY33" s="46">
        <v>0</v>
      </c>
      <c r="AZ33" s="46">
        <v>0</v>
      </c>
      <c r="BA33" s="46">
        <v>0</v>
      </c>
      <c r="BB33" s="46">
        <v>0</v>
      </c>
      <c r="BC33" s="46">
        <v>0</v>
      </c>
      <c r="BD33" s="46">
        <v>0</v>
      </c>
      <c r="BE33" s="46">
        <v>0</v>
      </c>
      <c r="BF33" s="46">
        <v>0</v>
      </c>
      <c r="BG33" s="46">
        <v>0</v>
      </c>
      <c r="BH33" s="46">
        <v>0</v>
      </c>
      <c r="BI33" s="46">
        <v>0</v>
      </c>
      <c r="BJ33" s="46">
        <v>0</v>
      </c>
      <c r="BK33" s="46">
        <v>0</v>
      </c>
    </row>
    <row r="34" spans="1:63">
      <c r="A34" s="8" t="s">
        <v>76</v>
      </c>
      <c r="B34" s="38">
        <v>18.1996</v>
      </c>
      <c r="C34" s="21"/>
      <c r="D34" s="21"/>
      <c r="E34" s="21"/>
      <c r="F34" s="21"/>
      <c r="G34" s="21"/>
      <c r="H34" s="21"/>
      <c r="I34" s="21"/>
      <c r="J34" s="21">
        <v>6.1267902481104981</v>
      </c>
      <c r="K34" s="23">
        <f t="shared" si="4"/>
        <v>6.1267902481104981</v>
      </c>
      <c r="L34" s="22">
        <f t="shared" si="5"/>
        <v>11.49794303228737</v>
      </c>
      <c r="M34" s="39">
        <f t="shared" si="6"/>
        <v>17.624733280397869</v>
      </c>
      <c r="O34" s="37">
        <f t="shared" si="7"/>
        <v>-7.1989785415298355</v>
      </c>
      <c r="P34" s="37">
        <f t="shared" si="0"/>
        <v>0.61267902481104974</v>
      </c>
      <c r="Q34" s="37">
        <f t="shared" si="1"/>
        <v>0</v>
      </c>
      <c r="R34" s="37">
        <f t="shared" si="2"/>
        <v>0</v>
      </c>
      <c r="S34" s="37">
        <f t="shared" si="3"/>
        <v>6.5862995167187854</v>
      </c>
      <c r="T34">
        <v>33</v>
      </c>
      <c r="U34" s="45">
        <f>IFERROR(-HLOOKUP($U$1,IEX!$W$2:$BH$98,T34,FALSE),0)</f>
        <v>0</v>
      </c>
      <c r="V34" s="46">
        <f t="shared" si="8"/>
        <v>11.49794303228737</v>
      </c>
      <c r="W34" s="52"/>
      <c r="X34" s="46">
        <v>0</v>
      </c>
      <c r="Y34" s="46">
        <v>2.0422634160368327</v>
      </c>
      <c r="Z34" s="46">
        <v>1.0926109275797056</v>
      </c>
      <c r="AA34" s="46">
        <v>1.0211317080184164</v>
      </c>
      <c r="AB34" s="46">
        <v>1.0211317080184164</v>
      </c>
      <c r="AC34" s="46">
        <v>1.123244878820258</v>
      </c>
      <c r="AD34" s="46">
        <v>0.51056585400920818</v>
      </c>
      <c r="AE34" s="46">
        <v>0.45950926860828734</v>
      </c>
      <c r="AF34" s="46">
        <v>0.40845268320736655</v>
      </c>
      <c r="AG34" s="46">
        <v>0.30633951240552487</v>
      </c>
      <c r="AH34" s="46">
        <v>0.20422634160368328</v>
      </c>
      <c r="AI34" s="46">
        <v>0.35739609780644571</v>
      </c>
      <c r="AJ34" s="46">
        <v>0.30633951240552487</v>
      </c>
      <c r="AK34" s="46">
        <v>0.30633951240552487</v>
      </c>
      <c r="AL34" s="46">
        <v>0.51056585400920818</v>
      </c>
      <c r="AM34" s="46">
        <v>0.40845268320736655</v>
      </c>
      <c r="AN34" s="46">
        <v>0.40845268320736655</v>
      </c>
      <c r="AO34" s="46">
        <v>0.39824136612718236</v>
      </c>
      <c r="AP34" s="46">
        <v>0.30633951240552487</v>
      </c>
      <c r="AQ34" s="46">
        <v>0.30633951240552487</v>
      </c>
      <c r="AR34" s="46">
        <v>0.30633951240552487</v>
      </c>
      <c r="AS34" s="46">
        <v>0.25528292700460409</v>
      </c>
      <c r="AT34" s="46">
        <v>0</v>
      </c>
      <c r="AU34" s="46">
        <v>0</v>
      </c>
      <c r="AV34" s="46">
        <v>0</v>
      </c>
      <c r="AW34" s="46">
        <v>0</v>
      </c>
      <c r="AX34" s="46">
        <v>0</v>
      </c>
      <c r="AY34" s="46">
        <v>0</v>
      </c>
      <c r="AZ34" s="46">
        <v>0</v>
      </c>
      <c r="BA34" s="46">
        <v>0</v>
      </c>
      <c r="BB34" s="46">
        <v>0</v>
      </c>
      <c r="BC34" s="46">
        <v>0</v>
      </c>
      <c r="BD34" s="46">
        <v>0</v>
      </c>
      <c r="BE34" s="46">
        <v>0</v>
      </c>
      <c r="BF34" s="46">
        <v>0</v>
      </c>
      <c r="BG34" s="46">
        <v>0</v>
      </c>
      <c r="BH34" s="46">
        <v>0</v>
      </c>
      <c r="BI34" s="46">
        <v>0</v>
      </c>
      <c r="BJ34" s="46">
        <v>0</v>
      </c>
      <c r="BK34" s="46">
        <v>0</v>
      </c>
    </row>
    <row r="35" spans="1:63">
      <c r="A35" s="8" t="s">
        <v>77</v>
      </c>
      <c r="B35" s="38">
        <v>18.956799999999998</v>
      </c>
      <c r="C35" s="21"/>
      <c r="D35" s="21"/>
      <c r="E35" s="21"/>
      <c r="F35" s="21"/>
      <c r="G35" s="21"/>
      <c r="H35" s="21"/>
      <c r="I35" s="21"/>
      <c r="J35" s="21">
        <v>6.1267902481104981</v>
      </c>
      <c r="K35" s="23">
        <f t="shared" si="4"/>
        <v>6.1267902481104981</v>
      </c>
      <c r="L35" s="22">
        <f t="shared" si="5"/>
        <v>11.49794303228737</v>
      </c>
      <c r="M35" s="39">
        <f t="shared" si="6"/>
        <v>17.624733280397869</v>
      </c>
      <c r="O35" s="37">
        <f t="shared" si="7"/>
        <v>-7.1989785415298355</v>
      </c>
      <c r="P35" s="37">
        <f t="shared" ref="P35:P66" si="9">SUMPRODUCT($X35:$AQ35,$X$103:$AQ$103)+D35</f>
        <v>0.61267902481104974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6.5862995167187854</v>
      </c>
      <c r="T35">
        <v>34</v>
      </c>
      <c r="U35" s="45">
        <f>IFERROR(-HLOOKUP($U$1,IEX!$W$2:$BH$98,T35,FALSE),0)</f>
        <v>0</v>
      </c>
      <c r="V35" s="46">
        <f t="shared" si="8"/>
        <v>11.49794303228737</v>
      </c>
      <c r="W35" s="52"/>
      <c r="X35" s="46">
        <v>0</v>
      </c>
      <c r="Y35" s="46">
        <v>2.0422634160368327</v>
      </c>
      <c r="Z35" s="46">
        <v>1.0926109275797056</v>
      </c>
      <c r="AA35" s="46">
        <v>1.0211317080184164</v>
      </c>
      <c r="AB35" s="46">
        <v>1.0211317080184164</v>
      </c>
      <c r="AC35" s="46">
        <v>1.123244878820258</v>
      </c>
      <c r="AD35" s="46">
        <v>0.51056585400920818</v>
      </c>
      <c r="AE35" s="46">
        <v>0.45950926860828734</v>
      </c>
      <c r="AF35" s="46">
        <v>0.40845268320736655</v>
      </c>
      <c r="AG35" s="46">
        <v>0.30633951240552487</v>
      </c>
      <c r="AH35" s="46">
        <v>0.20422634160368328</v>
      </c>
      <c r="AI35" s="46">
        <v>0.35739609780644571</v>
      </c>
      <c r="AJ35" s="46">
        <v>0.30633951240552487</v>
      </c>
      <c r="AK35" s="46">
        <v>0.30633951240552487</v>
      </c>
      <c r="AL35" s="46">
        <v>0.51056585400920818</v>
      </c>
      <c r="AM35" s="46">
        <v>0.40845268320736655</v>
      </c>
      <c r="AN35" s="46">
        <v>0.40845268320736655</v>
      </c>
      <c r="AO35" s="46">
        <v>0.39824136612718236</v>
      </c>
      <c r="AP35" s="46">
        <v>0.30633951240552487</v>
      </c>
      <c r="AQ35" s="46">
        <v>0.30633951240552487</v>
      </c>
      <c r="AR35" s="46">
        <v>0.30633951240552487</v>
      </c>
      <c r="AS35" s="46">
        <v>0.25528292700460409</v>
      </c>
      <c r="AT35" s="46">
        <v>0</v>
      </c>
      <c r="AU35" s="46">
        <v>0</v>
      </c>
      <c r="AV35" s="46">
        <v>0</v>
      </c>
      <c r="AW35" s="46">
        <v>0</v>
      </c>
      <c r="AX35" s="46">
        <v>0</v>
      </c>
      <c r="AY35" s="46">
        <v>0</v>
      </c>
      <c r="AZ35" s="46">
        <v>0</v>
      </c>
      <c r="BA35" s="46">
        <v>0</v>
      </c>
      <c r="BB35" s="46">
        <v>0</v>
      </c>
      <c r="BC35" s="46">
        <v>0</v>
      </c>
      <c r="BD35" s="46">
        <v>0</v>
      </c>
      <c r="BE35" s="46">
        <v>0</v>
      </c>
      <c r="BF35" s="46">
        <v>0</v>
      </c>
      <c r="BG35" s="46">
        <v>0</v>
      </c>
      <c r="BH35" s="46">
        <v>0</v>
      </c>
      <c r="BI35" s="46">
        <v>0</v>
      </c>
      <c r="BJ35" s="46">
        <v>0</v>
      </c>
      <c r="BK35" s="46">
        <v>0</v>
      </c>
    </row>
    <row r="36" spans="1:63">
      <c r="A36" s="8" t="s">
        <v>78</v>
      </c>
      <c r="B36" s="38">
        <v>18.9284</v>
      </c>
      <c r="C36" s="21"/>
      <c r="D36" s="21"/>
      <c r="E36" s="21"/>
      <c r="F36" s="21"/>
      <c r="G36" s="21"/>
      <c r="H36" s="21"/>
      <c r="I36" s="21"/>
      <c r="J36" s="21">
        <v>6.1267902481104981</v>
      </c>
      <c r="K36" s="23">
        <f t="shared" si="4"/>
        <v>6.1267902481104981</v>
      </c>
      <c r="L36" s="22">
        <f t="shared" si="5"/>
        <v>11.49794303228737</v>
      </c>
      <c r="M36" s="39">
        <f t="shared" si="6"/>
        <v>17.624733280397869</v>
      </c>
      <c r="O36" s="37">
        <f t="shared" si="7"/>
        <v>-7.1989785415298355</v>
      </c>
      <c r="P36" s="37">
        <f t="shared" si="9"/>
        <v>0.61267902481104974</v>
      </c>
      <c r="Q36" s="37">
        <f t="shared" si="10"/>
        <v>0</v>
      </c>
      <c r="R36" s="37">
        <f t="shared" si="11"/>
        <v>0</v>
      </c>
      <c r="S36" s="37">
        <f t="shared" si="12"/>
        <v>6.5862995167187854</v>
      </c>
      <c r="T36">
        <v>35</v>
      </c>
      <c r="U36" s="45">
        <f>IFERROR(-HLOOKUP($U$1,IEX!$W$2:$BH$98,T36,FALSE),0)</f>
        <v>0</v>
      </c>
      <c r="V36" s="46">
        <f t="shared" si="8"/>
        <v>11.49794303228737</v>
      </c>
      <c r="W36" s="52"/>
      <c r="X36" s="46">
        <v>0</v>
      </c>
      <c r="Y36" s="46">
        <v>2.0422634160368327</v>
      </c>
      <c r="Z36" s="46">
        <v>1.0926109275797056</v>
      </c>
      <c r="AA36" s="46">
        <v>1.0211317080184164</v>
      </c>
      <c r="AB36" s="46">
        <v>1.0211317080184164</v>
      </c>
      <c r="AC36" s="46">
        <v>1.123244878820258</v>
      </c>
      <c r="AD36" s="46">
        <v>0.51056585400920818</v>
      </c>
      <c r="AE36" s="46">
        <v>0.45950926860828734</v>
      </c>
      <c r="AF36" s="46">
        <v>0.40845268320736655</v>
      </c>
      <c r="AG36" s="46">
        <v>0.30633951240552487</v>
      </c>
      <c r="AH36" s="46">
        <v>0.20422634160368328</v>
      </c>
      <c r="AI36" s="46">
        <v>0.35739609780644571</v>
      </c>
      <c r="AJ36" s="46">
        <v>0.30633951240552487</v>
      </c>
      <c r="AK36" s="46">
        <v>0.30633951240552487</v>
      </c>
      <c r="AL36" s="46">
        <v>0.51056585400920818</v>
      </c>
      <c r="AM36" s="46">
        <v>0.40845268320736655</v>
      </c>
      <c r="AN36" s="46">
        <v>0.40845268320736655</v>
      </c>
      <c r="AO36" s="46">
        <v>0.39824136612718236</v>
      </c>
      <c r="AP36" s="46">
        <v>0.30633951240552487</v>
      </c>
      <c r="AQ36" s="46">
        <v>0.30633951240552487</v>
      </c>
      <c r="AR36" s="46">
        <v>0.30633951240552487</v>
      </c>
      <c r="AS36" s="46">
        <v>0.25528292700460409</v>
      </c>
      <c r="AT36" s="46">
        <v>0</v>
      </c>
      <c r="AU36" s="46">
        <v>0</v>
      </c>
      <c r="AV36" s="46">
        <v>0</v>
      </c>
      <c r="AW36" s="46">
        <v>0</v>
      </c>
      <c r="AX36" s="46">
        <v>0</v>
      </c>
      <c r="AY36" s="46">
        <v>0</v>
      </c>
      <c r="AZ36" s="46">
        <v>0</v>
      </c>
      <c r="BA36" s="46">
        <v>0</v>
      </c>
      <c r="BB36" s="46">
        <v>0</v>
      </c>
      <c r="BC36" s="46">
        <v>0</v>
      </c>
      <c r="BD36" s="46">
        <v>0</v>
      </c>
      <c r="BE36" s="46">
        <v>0</v>
      </c>
      <c r="BF36" s="46">
        <v>0</v>
      </c>
      <c r="BG36" s="46">
        <v>0</v>
      </c>
      <c r="BH36" s="46">
        <v>0</v>
      </c>
      <c r="BI36" s="46">
        <v>0</v>
      </c>
      <c r="BJ36" s="46">
        <v>0</v>
      </c>
      <c r="BK36" s="46">
        <v>0</v>
      </c>
    </row>
    <row r="37" spans="1:63">
      <c r="A37" s="8" t="s">
        <v>79</v>
      </c>
      <c r="B37" s="38">
        <v>18.652799999999999</v>
      </c>
      <c r="C37" s="21"/>
      <c r="D37" s="21"/>
      <c r="E37" s="21"/>
      <c r="F37" s="21"/>
      <c r="G37" s="21"/>
      <c r="H37" s="21"/>
      <c r="I37" s="21"/>
      <c r="J37" s="21">
        <v>6.1267902481104981</v>
      </c>
      <c r="K37" s="23">
        <f t="shared" si="4"/>
        <v>6.1267902481104981</v>
      </c>
      <c r="L37" s="22">
        <f t="shared" si="5"/>
        <v>11.49794303228737</v>
      </c>
      <c r="M37" s="39">
        <f t="shared" si="6"/>
        <v>17.624733280397869</v>
      </c>
      <c r="O37" s="37">
        <f t="shared" si="7"/>
        <v>-7.1989785415298355</v>
      </c>
      <c r="P37" s="37">
        <f t="shared" si="9"/>
        <v>0.61267902481104974</v>
      </c>
      <c r="Q37" s="37">
        <f t="shared" si="10"/>
        <v>0</v>
      </c>
      <c r="R37" s="37">
        <f t="shared" si="11"/>
        <v>0</v>
      </c>
      <c r="S37" s="37">
        <f t="shared" si="12"/>
        <v>6.5862995167187854</v>
      </c>
      <c r="T37">
        <v>36</v>
      </c>
      <c r="U37" s="45">
        <f>IFERROR(-HLOOKUP($U$1,IEX!$W$2:$BH$98,T37,FALSE),0)</f>
        <v>0</v>
      </c>
      <c r="V37" s="46">
        <f t="shared" si="8"/>
        <v>11.49794303228737</v>
      </c>
      <c r="W37" s="52"/>
      <c r="X37" s="46">
        <v>0</v>
      </c>
      <c r="Y37" s="46">
        <v>2.0422634160368327</v>
      </c>
      <c r="Z37" s="46">
        <v>1.0926109275797056</v>
      </c>
      <c r="AA37" s="46">
        <v>1.0211317080184164</v>
      </c>
      <c r="AB37" s="46">
        <v>1.0211317080184164</v>
      </c>
      <c r="AC37" s="46">
        <v>1.123244878820258</v>
      </c>
      <c r="AD37" s="46">
        <v>0.51056585400920818</v>
      </c>
      <c r="AE37" s="46">
        <v>0.45950926860828734</v>
      </c>
      <c r="AF37" s="46">
        <v>0.40845268320736655</v>
      </c>
      <c r="AG37" s="46">
        <v>0.30633951240552487</v>
      </c>
      <c r="AH37" s="46">
        <v>0.20422634160368328</v>
      </c>
      <c r="AI37" s="46">
        <v>0.35739609780644571</v>
      </c>
      <c r="AJ37" s="46">
        <v>0.30633951240552487</v>
      </c>
      <c r="AK37" s="46">
        <v>0.30633951240552487</v>
      </c>
      <c r="AL37" s="46">
        <v>0.51056585400920818</v>
      </c>
      <c r="AM37" s="46">
        <v>0.40845268320736655</v>
      </c>
      <c r="AN37" s="46">
        <v>0.40845268320736655</v>
      </c>
      <c r="AO37" s="46">
        <v>0.39824136612718236</v>
      </c>
      <c r="AP37" s="46">
        <v>0.30633951240552487</v>
      </c>
      <c r="AQ37" s="46">
        <v>0.30633951240552487</v>
      </c>
      <c r="AR37" s="46">
        <v>0.30633951240552487</v>
      </c>
      <c r="AS37" s="46">
        <v>0.25528292700460409</v>
      </c>
      <c r="AT37" s="46">
        <v>0</v>
      </c>
      <c r="AU37" s="46">
        <v>0</v>
      </c>
      <c r="AV37" s="46">
        <v>0</v>
      </c>
      <c r="AW37" s="46">
        <v>0</v>
      </c>
      <c r="AX37" s="46">
        <v>0</v>
      </c>
      <c r="AY37" s="46">
        <v>0</v>
      </c>
      <c r="AZ37" s="46">
        <v>0</v>
      </c>
      <c r="BA37" s="46">
        <v>0</v>
      </c>
      <c r="BB37" s="46">
        <v>0</v>
      </c>
      <c r="BC37" s="46">
        <v>0</v>
      </c>
      <c r="BD37" s="46">
        <v>0</v>
      </c>
      <c r="BE37" s="46">
        <v>0</v>
      </c>
      <c r="BF37" s="46">
        <v>0</v>
      </c>
      <c r="BG37" s="46">
        <v>0</v>
      </c>
      <c r="BH37" s="46">
        <v>0</v>
      </c>
      <c r="BI37" s="46">
        <v>0</v>
      </c>
      <c r="BJ37" s="46">
        <v>0</v>
      </c>
      <c r="BK37" s="46">
        <v>0</v>
      </c>
    </row>
    <row r="38" spans="1:63">
      <c r="A38" s="8" t="s">
        <v>80</v>
      </c>
      <c r="B38" s="38">
        <v>19.0076</v>
      </c>
      <c r="C38" s="21"/>
      <c r="D38" s="21"/>
      <c r="E38" s="21"/>
      <c r="F38" s="21"/>
      <c r="G38" s="21"/>
      <c r="H38" s="21"/>
      <c r="I38" s="21"/>
      <c r="J38" s="21">
        <v>6.1267902481104981</v>
      </c>
      <c r="K38" s="23">
        <f t="shared" si="4"/>
        <v>6.1267902481104981</v>
      </c>
      <c r="L38" s="22">
        <f t="shared" si="5"/>
        <v>11.49794303228737</v>
      </c>
      <c r="M38" s="39">
        <f t="shared" si="6"/>
        <v>17.624733280397869</v>
      </c>
      <c r="O38" s="37">
        <f t="shared" si="7"/>
        <v>-7.1989785415298355</v>
      </c>
      <c r="P38" s="37">
        <f t="shared" si="9"/>
        <v>0.61267902481104974</v>
      </c>
      <c r="Q38" s="37">
        <f t="shared" si="10"/>
        <v>0</v>
      </c>
      <c r="R38" s="37">
        <f t="shared" si="11"/>
        <v>0</v>
      </c>
      <c r="S38" s="37">
        <f t="shared" si="12"/>
        <v>6.5862995167187854</v>
      </c>
      <c r="T38">
        <v>37</v>
      </c>
      <c r="U38" s="45">
        <f>IFERROR(-HLOOKUP($U$1,IEX!$W$2:$BH$98,T38,FALSE),0)</f>
        <v>0</v>
      </c>
      <c r="V38" s="46">
        <f t="shared" si="8"/>
        <v>11.49794303228737</v>
      </c>
      <c r="W38" s="52"/>
      <c r="X38" s="46">
        <v>0</v>
      </c>
      <c r="Y38" s="46">
        <v>2.0422634160368327</v>
      </c>
      <c r="Z38" s="46">
        <v>1.0926109275797056</v>
      </c>
      <c r="AA38" s="46">
        <v>1.0211317080184164</v>
      </c>
      <c r="AB38" s="46">
        <v>1.0211317080184164</v>
      </c>
      <c r="AC38" s="46">
        <v>1.123244878820258</v>
      </c>
      <c r="AD38" s="46">
        <v>0.51056585400920818</v>
      </c>
      <c r="AE38" s="46">
        <v>0.45950926860828734</v>
      </c>
      <c r="AF38" s="46">
        <v>0.40845268320736655</v>
      </c>
      <c r="AG38" s="46">
        <v>0.30633951240552487</v>
      </c>
      <c r="AH38" s="46">
        <v>0.20422634160368328</v>
      </c>
      <c r="AI38" s="46">
        <v>0.35739609780644571</v>
      </c>
      <c r="AJ38" s="46">
        <v>0.30633951240552487</v>
      </c>
      <c r="AK38" s="46">
        <v>0.30633951240552487</v>
      </c>
      <c r="AL38" s="46">
        <v>0.51056585400920818</v>
      </c>
      <c r="AM38" s="46">
        <v>0.40845268320736655</v>
      </c>
      <c r="AN38" s="46">
        <v>0.40845268320736655</v>
      </c>
      <c r="AO38" s="46">
        <v>0.39824136612718236</v>
      </c>
      <c r="AP38" s="46">
        <v>0.30633951240552487</v>
      </c>
      <c r="AQ38" s="46">
        <v>0.30633951240552487</v>
      </c>
      <c r="AR38" s="46">
        <v>0.30633951240552487</v>
      </c>
      <c r="AS38" s="46">
        <v>0.25528292700460409</v>
      </c>
      <c r="AT38" s="46">
        <v>0</v>
      </c>
      <c r="AU38" s="46">
        <v>0</v>
      </c>
      <c r="AV38" s="46">
        <v>0</v>
      </c>
      <c r="AW38" s="46">
        <v>0</v>
      </c>
      <c r="AX38" s="46">
        <v>0</v>
      </c>
      <c r="AY38" s="46">
        <v>0</v>
      </c>
      <c r="AZ38" s="46">
        <v>0</v>
      </c>
      <c r="BA38" s="46">
        <v>0</v>
      </c>
      <c r="BB38" s="46">
        <v>0</v>
      </c>
      <c r="BC38" s="46">
        <v>0</v>
      </c>
      <c r="BD38" s="46">
        <v>0</v>
      </c>
      <c r="BE38" s="46">
        <v>0</v>
      </c>
      <c r="BF38" s="46">
        <v>0</v>
      </c>
      <c r="BG38" s="46">
        <v>0</v>
      </c>
      <c r="BH38" s="46">
        <v>0</v>
      </c>
      <c r="BI38" s="46">
        <v>0</v>
      </c>
      <c r="BJ38" s="46">
        <v>0</v>
      </c>
      <c r="BK38" s="46">
        <v>0</v>
      </c>
    </row>
    <row r="39" spans="1:63">
      <c r="A39" s="8" t="s">
        <v>81</v>
      </c>
      <c r="B39" s="38">
        <v>18.927199999999999</v>
      </c>
      <c r="C39" s="21"/>
      <c r="D39" s="21"/>
      <c r="E39" s="21"/>
      <c r="F39" s="21"/>
      <c r="G39" s="21"/>
      <c r="H39" s="21"/>
      <c r="I39" s="21"/>
      <c r="J39" s="21">
        <v>6.1267902481104981</v>
      </c>
      <c r="K39" s="23">
        <f t="shared" si="4"/>
        <v>6.1267902481104981</v>
      </c>
      <c r="L39" s="22">
        <f t="shared" si="5"/>
        <v>11.49794303228737</v>
      </c>
      <c r="M39" s="39">
        <f t="shared" si="6"/>
        <v>17.624733280397869</v>
      </c>
      <c r="O39" s="37">
        <f t="shared" si="7"/>
        <v>-7.1989785415298355</v>
      </c>
      <c r="P39" s="37">
        <f t="shared" si="9"/>
        <v>0.61267902481104974</v>
      </c>
      <c r="Q39" s="37">
        <f t="shared" si="10"/>
        <v>0</v>
      </c>
      <c r="R39" s="37">
        <f t="shared" si="11"/>
        <v>0</v>
      </c>
      <c r="S39" s="37">
        <f t="shared" si="12"/>
        <v>6.5862995167187854</v>
      </c>
      <c r="T39">
        <v>38</v>
      </c>
      <c r="U39" s="45">
        <f>IFERROR(-HLOOKUP($U$1,IEX!$W$2:$BH$98,T39,FALSE),0)</f>
        <v>0</v>
      </c>
      <c r="V39" s="46">
        <f t="shared" si="8"/>
        <v>11.49794303228737</v>
      </c>
      <c r="W39" s="52"/>
      <c r="X39" s="46">
        <v>0</v>
      </c>
      <c r="Y39" s="46">
        <v>2.0422634160368327</v>
      </c>
      <c r="Z39" s="46">
        <v>1.0926109275797056</v>
      </c>
      <c r="AA39" s="46">
        <v>1.0211317080184164</v>
      </c>
      <c r="AB39" s="46">
        <v>1.0211317080184164</v>
      </c>
      <c r="AC39" s="46">
        <v>1.123244878820258</v>
      </c>
      <c r="AD39" s="46">
        <v>0.51056585400920818</v>
      </c>
      <c r="AE39" s="46">
        <v>0.45950926860828734</v>
      </c>
      <c r="AF39" s="46">
        <v>0.40845268320736655</v>
      </c>
      <c r="AG39" s="46">
        <v>0.30633951240552487</v>
      </c>
      <c r="AH39" s="46">
        <v>0.20422634160368328</v>
      </c>
      <c r="AI39" s="46">
        <v>0.35739609780644571</v>
      </c>
      <c r="AJ39" s="46">
        <v>0.30633951240552487</v>
      </c>
      <c r="AK39" s="46">
        <v>0.30633951240552487</v>
      </c>
      <c r="AL39" s="46">
        <v>0.51056585400920818</v>
      </c>
      <c r="AM39" s="46">
        <v>0.40845268320736655</v>
      </c>
      <c r="AN39" s="46">
        <v>0.40845268320736655</v>
      </c>
      <c r="AO39" s="46">
        <v>0.39824136612718236</v>
      </c>
      <c r="AP39" s="46">
        <v>0.30633951240552487</v>
      </c>
      <c r="AQ39" s="46">
        <v>0.30633951240552487</v>
      </c>
      <c r="AR39" s="46">
        <v>0.30633951240552487</v>
      </c>
      <c r="AS39" s="46">
        <v>0.25528292700460409</v>
      </c>
      <c r="AT39" s="46">
        <v>0</v>
      </c>
      <c r="AU39" s="46">
        <v>0</v>
      </c>
      <c r="AV39" s="46">
        <v>0</v>
      </c>
      <c r="AW39" s="46">
        <v>0</v>
      </c>
      <c r="AX39" s="46">
        <v>0</v>
      </c>
      <c r="AY39" s="46">
        <v>0</v>
      </c>
      <c r="AZ39" s="46">
        <v>0</v>
      </c>
      <c r="BA39" s="46">
        <v>0</v>
      </c>
      <c r="BB39" s="46">
        <v>0</v>
      </c>
      <c r="BC39" s="46">
        <v>0</v>
      </c>
      <c r="BD39" s="46">
        <v>0</v>
      </c>
      <c r="BE39" s="46">
        <v>0</v>
      </c>
      <c r="BF39" s="46">
        <v>0</v>
      </c>
      <c r="BG39" s="46">
        <v>0</v>
      </c>
      <c r="BH39" s="46">
        <v>0</v>
      </c>
      <c r="BI39" s="46">
        <v>0</v>
      </c>
      <c r="BJ39" s="46">
        <v>0</v>
      </c>
      <c r="BK39" s="46">
        <v>0</v>
      </c>
    </row>
    <row r="40" spans="1:63">
      <c r="A40" s="8" t="s">
        <v>82</v>
      </c>
      <c r="B40" s="38">
        <v>18.832799999999999</v>
      </c>
      <c r="C40" s="21"/>
      <c r="D40" s="21"/>
      <c r="E40" s="21"/>
      <c r="F40" s="21"/>
      <c r="G40" s="21"/>
      <c r="H40" s="21"/>
      <c r="I40" s="21"/>
      <c r="J40" s="21">
        <v>6.1267902481104981</v>
      </c>
      <c r="K40" s="23">
        <f t="shared" si="4"/>
        <v>6.1267902481104981</v>
      </c>
      <c r="L40" s="22">
        <f t="shared" si="5"/>
        <v>11.49794303228737</v>
      </c>
      <c r="M40" s="39">
        <f t="shared" si="6"/>
        <v>17.624733280397869</v>
      </c>
      <c r="O40" s="37">
        <f t="shared" si="7"/>
        <v>-7.1989785415298355</v>
      </c>
      <c r="P40" s="37">
        <f t="shared" si="9"/>
        <v>0.61267902481104974</v>
      </c>
      <c r="Q40" s="37">
        <f t="shared" si="10"/>
        <v>0</v>
      </c>
      <c r="R40" s="37">
        <f t="shared" si="11"/>
        <v>0</v>
      </c>
      <c r="S40" s="37">
        <f t="shared" si="12"/>
        <v>6.5862995167187854</v>
      </c>
      <c r="T40">
        <v>39</v>
      </c>
      <c r="U40" s="45">
        <f>IFERROR(-HLOOKUP($U$1,IEX!$W$2:$BH$98,T40,FALSE),0)</f>
        <v>0</v>
      </c>
      <c r="V40" s="46">
        <f t="shared" si="8"/>
        <v>11.49794303228737</v>
      </c>
      <c r="W40" s="52"/>
      <c r="X40" s="46">
        <v>0</v>
      </c>
      <c r="Y40" s="46">
        <v>2.0422634160368327</v>
      </c>
      <c r="Z40" s="46">
        <v>1.0926109275797056</v>
      </c>
      <c r="AA40" s="46">
        <v>1.0211317080184164</v>
      </c>
      <c r="AB40" s="46">
        <v>1.0211317080184164</v>
      </c>
      <c r="AC40" s="46">
        <v>1.123244878820258</v>
      </c>
      <c r="AD40" s="46">
        <v>0.51056585400920818</v>
      </c>
      <c r="AE40" s="46">
        <v>0.45950926860828734</v>
      </c>
      <c r="AF40" s="46">
        <v>0.40845268320736655</v>
      </c>
      <c r="AG40" s="46">
        <v>0.30633951240552487</v>
      </c>
      <c r="AH40" s="46">
        <v>0.20422634160368328</v>
      </c>
      <c r="AI40" s="46">
        <v>0.35739609780644571</v>
      </c>
      <c r="AJ40" s="46">
        <v>0.30633951240552487</v>
      </c>
      <c r="AK40" s="46">
        <v>0.30633951240552487</v>
      </c>
      <c r="AL40" s="46">
        <v>0.51056585400920818</v>
      </c>
      <c r="AM40" s="46">
        <v>0.40845268320736655</v>
      </c>
      <c r="AN40" s="46">
        <v>0.40845268320736655</v>
      </c>
      <c r="AO40" s="46">
        <v>0.39824136612718236</v>
      </c>
      <c r="AP40" s="46">
        <v>0.30633951240552487</v>
      </c>
      <c r="AQ40" s="46">
        <v>0.30633951240552487</v>
      </c>
      <c r="AR40" s="46">
        <v>0.30633951240552487</v>
      </c>
      <c r="AS40" s="46">
        <v>0.25528292700460409</v>
      </c>
      <c r="AT40" s="46">
        <v>0</v>
      </c>
      <c r="AU40" s="46">
        <v>0</v>
      </c>
      <c r="AV40" s="46">
        <v>0</v>
      </c>
      <c r="AW40" s="46">
        <v>0</v>
      </c>
      <c r="AX40" s="46">
        <v>0</v>
      </c>
      <c r="AY40" s="46">
        <v>0</v>
      </c>
      <c r="AZ40" s="46">
        <v>0</v>
      </c>
      <c r="BA40" s="46">
        <v>0</v>
      </c>
      <c r="BB40" s="46">
        <v>0</v>
      </c>
      <c r="BC40" s="46">
        <v>0</v>
      </c>
      <c r="BD40" s="46">
        <v>0</v>
      </c>
      <c r="BE40" s="46">
        <v>0</v>
      </c>
      <c r="BF40" s="46">
        <v>0</v>
      </c>
      <c r="BG40" s="46">
        <v>0</v>
      </c>
      <c r="BH40" s="46">
        <v>0</v>
      </c>
      <c r="BI40" s="46">
        <v>0</v>
      </c>
      <c r="BJ40" s="46">
        <v>0</v>
      </c>
      <c r="BK40" s="46">
        <v>0</v>
      </c>
    </row>
    <row r="41" spans="1:63">
      <c r="A41" s="8" t="s">
        <v>83</v>
      </c>
      <c r="B41" s="38">
        <v>18.918800000000001</v>
      </c>
      <c r="C41" s="21"/>
      <c r="D41" s="21"/>
      <c r="E41" s="21"/>
      <c r="F41" s="21"/>
      <c r="G41" s="21"/>
      <c r="H41" s="21"/>
      <c r="I41" s="21"/>
      <c r="J41" s="21">
        <v>6.1267902481104981</v>
      </c>
      <c r="K41" s="23">
        <f t="shared" si="4"/>
        <v>6.1267902481104981</v>
      </c>
      <c r="L41" s="22">
        <f t="shared" si="5"/>
        <v>11.49794303228737</v>
      </c>
      <c r="M41" s="39">
        <f t="shared" si="6"/>
        <v>17.624733280397869</v>
      </c>
      <c r="O41" s="37">
        <f t="shared" si="7"/>
        <v>-7.1989785415298355</v>
      </c>
      <c r="P41" s="37">
        <f t="shared" si="9"/>
        <v>0.61267902481104974</v>
      </c>
      <c r="Q41" s="37">
        <f t="shared" si="10"/>
        <v>0</v>
      </c>
      <c r="R41" s="37">
        <f t="shared" si="11"/>
        <v>0</v>
      </c>
      <c r="S41" s="37">
        <f t="shared" si="12"/>
        <v>6.5862995167187854</v>
      </c>
      <c r="T41">
        <v>40</v>
      </c>
      <c r="U41" s="45">
        <f>IFERROR(-HLOOKUP($U$1,IEX!$W$2:$BH$98,T41,FALSE),0)</f>
        <v>0</v>
      </c>
      <c r="V41" s="46">
        <f t="shared" si="8"/>
        <v>11.49794303228737</v>
      </c>
      <c r="W41" s="52"/>
      <c r="X41" s="46">
        <v>0</v>
      </c>
      <c r="Y41" s="46">
        <v>2.0422634160368327</v>
      </c>
      <c r="Z41" s="46">
        <v>1.0926109275797056</v>
      </c>
      <c r="AA41" s="46">
        <v>1.0211317080184164</v>
      </c>
      <c r="AB41" s="46">
        <v>1.0211317080184164</v>
      </c>
      <c r="AC41" s="46">
        <v>1.123244878820258</v>
      </c>
      <c r="AD41" s="46">
        <v>0.51056585400920818</v>
      </c>
      <c r="AE41" s="46">
        <v>0.45950926860828734</v>
      </c>
      <c r="AF41" s="46">
        <v>0.40845268320736655</v>
      </c>
      <c r="AG41" s="46">
        <v>0.30633951240552487</v>
      </c>
      <c r="AH41" s="46">
        <v>0.20422634160368328</v>
      </c>
      <c r="AI41" s="46">
        <v>0.35739609780644571</v>
      </c>
      <c r="AJ41" s="46">
        <v>0.30633951240552487</v>
      </c>
      <c r="AK41" s="46">
        <v>0.30633951240552487</v>
      </c>
      <c r="AL41" s="46">
        <v>0.51056585400920818</v>
      </c>
      <c r="AM41" s="46">
        <v>0.40845268320736655</v>
      </c>
      <c r="AN41" s="46">
        <v>0.40845268320736655</v>
      </c>
      <c r="AO41" s="46">
        <v>0.39824136612718236</v>
      </c>
      <c r="AP41" s="46">
        <v>0.30633951240552487</v>
      </c>
      <c r="AQ41" s="46">
        <v>0.30633951240552487</v>
      </c>
      <c r="AR41" s="46">
        <v>0.30633951240552487</v>
      </c>
      <c r="AS41" s="46">
        <v>0.25528292700460409</v>
      </c>
      <c r="AT41" s="46">
        <v>0</v>
      </c>
      <c r="AU41" s="46">
        <v>0</v>
      </c>
      <c r="AV41" s="46">
        <v>0</v>
      </c>
      <c r="AW41" s="46">
        <v>0</v>
      </c>
      <c r="AX41" s="46">
        <v>0</v>
      </c>
      <c r="AY41" s="46">
        <v>0</v>
      </c>
      <c r="AZ41" s="46">
        <v>0</v>
      </c>
      <c r="BA41" s="46">
        <v>0</v>
      </c>
      <c r="BB41" s="46">
        <v>0</v>
      </c>
      <c r="BC41" s="46">
        <v>0</v>
      </c>
      <c r="BD41" s="46">
        <v>0</v>
      </c>
      <c r="BE41" s="46">
        <v>0</v>
      </c>
      <c r="BF41" s="46">
        <v>0</v>
      </c>
      <c r="BG41" s="46">
        <v>0</v>
      </c>
      <c r="BH41" s="46">
        <v>0</v>
      </c>
      <c r="BI41" s="46">
        <v>0</v>
      </c>
      <c r="BJ41" s="46">
        <v>0</v>
      </c>
      <c r="BK41" s="46">
        <v>0</v>
      </c>
    </row>
    <row r="42" spans="1:63">
      <c r="A42" s="8" t="s">
        <v>84</v>
      </c>
      <c r="B42" s="38">
        <v>18.763200000000001</v>
      </c>
      <c r="C42" s="21"/>
      <c r="D42" s="21"/>
      <c r="E42" s="21"/>
      <c r="F42" s="21"/>
      <c r="G42" s="21"/>
      <c r="H42" s="21"/>
      <c r="I42" s="21"/>
      <c r="J42" s="21">
        <v>6.1267902481104981</v>
      </c>
      <c r="K42" s="23">
        <f t="shared" si="4"/>
        <v>6.1267902481104981</v>
      </c>
      <c r="L42" s="22">
        <f t="shared" si="5"/>
        <v>11.49794303228737</v>
      </c>
      <c r="M42" s="39">
        <f t="shared" si="6"/>
        <v>17.624733280397869</v>
      </c>
      <c r="O42" s="37">
        <f t="shared" si="7"/>
        <v>-7.1989785415298355</v>
      </c>
      <c r="P42" s="37">
        <f t="shared" si="9"/>
        <v>0.61267902481104974</v>
      </c>
      <c r="Q42" s="37">
        <f t="shared" si="10"/>
        <v>0</v>
      </c>
      <c r="R42" s="37">
        <f t="shared" si="11"/>
        <v>0</v>
      </c>
      <c r="S42" s="37">
        <f t="shared" si="12"/>
        <v>6.5862995167187854</v>
      </c>
      <c r="T42">
        <v>41</v>
      </c>
      <c r="U42" s="45">
        <f>IFERROR(-HLOOKUP($U$1,IEX!$W$2:$BH$98,T42,FALSE),0)</f>
        <v>0</v>
      </c>
      <c r="V42" s="46">
        <f t="shared" si="8"/>
        <v>11.49794303228737</v>
      </c>
      <c r="W42" s="52"/>
      <c r="X42" s="46">
        <v>0</v>
      </c>
      <c r="Y42" s="46">
        <v>2.0422634160368327</v>
      </c>
      <c r="Z42" s="46">
        <v>1.0926109275797056</v>
      </c>
      <c r="AA42" s="46">
        <v>1.0211317080184164</v>
      </c>
      <c r="AB42" s="46">
        <v>1.0211317080184164</v>
      </c>
      <c r="AC42" s="46">
        <v>1.123244878820258</v>
      </c>
      <c r="AD42" s="46">
        <v>0.51056585400920818</v>
      </c>
      <c r="AE42" s="46">
        <v>0.45950926860828734</v>
      </c>
      <c r="AF42" s="46">
        <v>0.40845268320736655</v>
      </c>
      <c r="AG42" s="46">
        <v>0.30633951240552487</v>
      </c>
      <c r="AH42" s="46">
        <v>0.20422634160368328</v>
      </c>
      <c r="AI42" s="46">
        <v>0.35739609780644571</v>
      </c>
      <c r="AJ42" s="46">
        <v>0.30633951240552487</v>
      </c>
      <c r="AK42" s="46">
        <v>0.30633951240552487</v>
      </c>
      <c r="AL42" s="46">
        <v>0.51056585400920818</v>
      </c>
      <c r="AM42" s="46">
        <v>0.40845268320736655</v>
      </c>
      <c r="AN42" s="46">
        <v>0.40845268320736655</v>
      </c>
      <c r="AO42" s="46">
        <v>0.39824136612718236</v>
      </c>
      <c r="AP42" s="46">
        <v>0.30633951240552487</v>
      </c>
      <c r="AQ42" s="46">
        <v>0.30633951240552487</v>
      </c>
      <c r="AR42" s="46">
        <v>0.30633951240552487</v>
      </c>
      <c r="AS42" s="46">
        <v>0.25528292700460409</v>
      </c>
      <c r="AT42" s="46">
        <v>0</v>
      </c>
      <c r="AU42" s="46">
        <v>0</v>
      </c>
      <c r="AV42" s="46">
        <v>0</v>
      </c>
      <c r="AW42" s="46">
        <v>0</v>
      </c>
      <c r="AX42" s="46">
        <v>0</v>
      </c>
      <c r="AY42" s="46">
        <v>0</v>
      </c>
      <c r="AZ42" s="46">
        <v>0</v>
      </c>
      <c r="BA42" s="46">
        <v>0</v>
      </c>
      <c r="BB42" s="46">
        <v>0</v>
      </c>
      <c r="BC42" s="46">
        <v>0</v>
      </c>
      <c r="BD42" s="46">
        <v>0</v>
      </c>
      <c r="BE42" s="46">
        <v>0</v>
      </c>
      <c r="BF42" s="46">
        <v>0</v>
      </c>
      <c r="BG42" s="46">
        <v>0</v>
      </c>
      <c r="BH42" s="46">
        <v>0</v>
      </c>
      <c r="BI42" s="46">
        <v>0</v>
      </c>
      <c r="BJ42" s="46">
        <v>0</v>
      </c>
      <c r="BK42" s="46">
        <v>0</v>
      </c>
    </row>
    <row r="43" spans="1:63">
      <c r="A43" s="8" t="s">
        <v>85</v>
      </c>
      <c r="B43" s="38">
        <v>18.6676</v>
      </c>
      <c r="C43" s="21"/>
      <c r="D43" s="21"/>
      <c r="E43" s="21"/>
      <c r="F43" s="21"/>
      <c r="G43" s="21"/>
      <c r="H43" s="21"/>
      <c r="I43" s="21"/>
      <c r="J43" s="21">
        <v>6.1267902481104981</v>
      </c>
      <c r="K43" s="23">
        <f t="shared" si="4"/>
        <v>6.1267902481104981</v>
      </c>
      <c r="L43" s="22">
        <f t="shared" si="5"/>
        <v>11.49794303228737</v>
      </c>
      <c r="M43" s="39">
        <f t="shared" si="6"/>
        <v>17.624733280397869</v>
      </c>
      <c r="O43" s="37">
        <f t="shared" si="7"/>
        <v>-7.1989785415298355</v>
      </c>
      <c r="P43" s="37">
        <f t="shared" si="9"/>
        <v>0.61267902481104974</v>
      </c>
      <c r="Q43" s="37">
        <f t="shared" si="10"/>
        <v>0</v>
      </c>
      <c r="R43" s="37">
        <f t="shared" si="11"/>
        <v>0</v>
      </c>
      <c r="S43" s="37">
        <f t="shared" si="12"/>
        <v>6.5862995167187854</v>
      </c>
      <c r="T43">
        <v>42</v>
      </c>
      <c r="U43" s="45">
        <f>IFERROR(-HLOOKUP($U$1,IEX!$W$2:$BH$98,T43,FALSE),0)</f>
        <v>0</v>
      </c>
      <c r="V43" s="46">
        <f t="shared" si="8"/>
        <v>11.49794303228737</v>
      </c>
      <c r="W43" s="52"/>
      <c r="X43" s="46">
        <v>0</v>
      </c>
      <c r="Y43" s="46">
        <v>2.0422634160368327</v>
      </c>
      <c r="Z43" s="46">
        <v>1.0926109275797056</v>
      </c>
      <c r="AA43" s="46">
        <v>1.0211317080184164</v>
      </c>
      <c r="AB43" s="46">
        <v>1.0211317080184164</v>
      </c>
      <c r="AC43" s="46">
        <v>1.123244878820258</v>
      </c>
      <c r="AD43" s="46">
        <v>0.51056585400920818</v>
      </c>
      <c r="AE43" s="46">
        <v>0.45950926860828734</v>
      </c>
      <c r="AF43" s="46">
        <v>0.40845268320736655</v>
      </c>
      <c r="AG43" s="46">
        <v>0.30633951240552487</v>
      </c>
      <c r="AH43" s="46">
        <v>0.20422634160368328</v>
      </c>
      <c r="AI43" s="46">
        <v>0.35739609780644571</v>
      </c>
      <c r="AJ43" s="46">
        <v>0.30633951240552487</v>
      </c>
      <c r="AK43" s="46">
        <v>0.30633951240552487</v>
      </c>
      <c r="AL43" s="46">
        <v>0.51056585400920818</v>
      </c>
      <c r="AM43" s="46">
        <v>0.40845268320736655</v>
      </c>
      <c r="AN43" s="46">
        <v>0.40845268320736655</v>
      </c>
      <c r="AO43" s="46">
        <v>0.39824136612718236</v>
      </c>
      <c r="AP43" s="46">
        <v>0.30633951240552487</v>
      </c>
      <c r="AQ43" s="46">
        <v>0.30633951240552487</v>
      </c>
      <c r="AR43" s="46">
        <v>0.30633951240552487</v>
      </c>
      <c r="AS43" s="46">
        <v>0.25528292700460409</v>
      </c>
      <c r="AT43" s="46">
        <v>0</v>
      </c>
      <c r="AU43" s="46">
        <v>0</v>
      </c>
      <c r="AV43" s="46">
        <v>0</v>
      </c>
      <c r="AW43" s="46">
        <v>0</v>
      </c>
      <c r="AX43" s="46">
        <v>0</v>
      </c>
      <c r="AY43" s="46">
        <v>0</v>
      </c>
      <c r="AZ43" s="46">
        <v>0</v>
      </c>
      <c r="BA43" s="46">
        <v>0</v>
      </c>
      <c r="BB43" s="46">
        <v>0</v>
      </c>
      <c r="BC43" s="46">
        <v>0</v>
      </c>
      <c r="BD43" s="46">
        <v>0</v>
      </c>
      <c r="BE43" s="46">
        <v>0</v>
      </c>
      <c r="BF43" s="46">
        <v>0</v>
      </c>
      <c r="BG43" s="46">
        <v>0</v>
      </c>
      <c r="BH43" s="46">
        <v>0</v>
      </c>
      <c r="BI43" s="46">
        <v>0</v>
      </c>
      <c r="BJ43" s="46">
        <v>0</v>
      </c>
      <c r="BK43" s="46">
        <v>0</v>
      </c>
    </row>
    <row r="44" spans="1:63">
      <c r="A44" s="8" t="s">
        <v>86</v>
      </c>
      <c r="B44" s="38">
        <v>18.588000000000001</v>
      </c>
      <c r="C44" s="21"/>
      <c r="D44" s="21"/>
      <c r="E44" s="21"/>
      <c r="F44" s="21"/>
      <c r="G44" s="21"/>
      <c r="H44" s="21"/>
      <c r="I44" s="21"/>
      <c r="J44" s="21">
        <v>6.1267902481104981</v>
      </c>
      <c r="K44" s="23">
        <f t="shared" si="4"/>
        <v>6.1267902481104981</v>
      </c>
      <c r="L44" s="22">
        <f t="shared" si="5"/>
        <v>11.49794303228737</v>
      </c>
      <c r="M44" s="39">
        <f t="shared" si="6"/>
        <v>17.624733280397869</v>
      </c>
      <c r="O44" s="37">
        <f t="shared" si="7"/>
        <v>-7.1989785415298355</v>
      </c>
      <c r="P44" s="37">
        <f t="shared" si="9"/>
        <v>0.61267902481104974</v>
      </c>
      <c r="Q44" s="37">
        <f t="shared" si="10"/>
        <v>0</v>
      </c>
      <c r="R44" s="37">
        <f t="shared" si="11"/>
        <v>0</v>
      </c>
      <c r="S44" s="37">
        <f t="shared" si="12"/>
        <v>6.5862995167187854</v>
      </c>
      <c r="T44">
        <v>43</v>
      </c>
      <c r="U44" s="45">
        <f>IFERROR(-HLOOKUP($U$1,IEX!$W$2:$BH$98,T44,FALSE),0)</f>
        <v>0</v>
      </c>
      <c r="V44" s="46">
        <f t="shared" si="8"/>
        <v>11.49794303228737</v>
      </c>
      <c r="W44" s="52"/>
      <c r="X44" s="46">
        <v>0</v>
      </c>
      <c r="Y44" s="46">
        <v>2.0422634160368327</v>
      </c>
      <c r="Z44" s="46">
        <v>1.0926109275797056</v>
      </c>
      <c r="AA44" s="46">
        <v>1.0211317080184164</v>
      </c>
      <c r="AB44" s="46">
        <v>1.0211317080184164</v>
      </c>
      <c r="AC44" s="46">
        <v>1.123244878820258</v>
      </c>
      <c r="AD44" s="46">
        <v>0.51056585400920818</v>
      </c>
      <c r="AE44" s="46">
        <v>0.45950926860828734</v>
      </c>
      <c r="AF44" s="46">
        <v>0.40845268320736655</v>
      </c>
      <c r="AG44" s="46">
        <v>0.30633951240552487</v>
      </c>
      <c r="AH44" s="46">
        <v>0.20422634160368328</v>
      </c>
      <c r="AI44" s="46">
        <v>0.35739609780644571</v>
      </c>
      <c r="AJ44" s="46">
        <v>0.30633951240552487</v>
      </c>
      <c r="AK44" s="46">
        <v>0.30633951240552487</v>
      </c>
      <c r="AL44" s="46">
        <v>0.51056585400920818</v>
      </c>
      <c r="AM44" s="46">
        <v>0.40845268320736655</v>
      </c>
      <c r="AN44" s="46">
        <v>0.40845268320736655</v>
      </c>
      <c r="AO44" s="46">
        <v>0.39824136612718236</v>
      </c>
      <c r="AP44" s="46">
        <v>0.30633951240552487</v>
      </c>
      <c r="AQ44" s="46">
        <v>0.30633951240552487</v>
      </c>
      <c r="AR44" s="46">
        <v>0.30633951240552487</v>
      </c>
      <c r="AS44" s="46">
        <v>0.25528292700460409</v>
      </c>
      <c r="AT44" s="46">
        <v>0</v>
      </c>
      <c r="AU44" s="46">
        <v>0</v>
      </c>
      <c r="AV44" s="46">
        <v>0</v>
      </c>
      <c r="AW44" s="46">
        <v>0</v>
      </c>
      <c r="AX44" s="46">
        <v>0</v>
      </c>
      <c r="AY44" s="46">
        <v>0</v>
      </c>
      <c r="AZ44" s="46">
        <v>0</v>
      </c>
      <c r="BA44" s="46">
        <v>0</v>
      </c>
      <c r="BB44" s="46">
        <v>0</v>
      </c>
      <c r="BC44" s="46">
        <v>0</v>
      </c>
      <c r="BD44" s="46">
        <v>0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0</v>
      </c>
      <c r="BK44" s="46">
        <v>0</v>
      </c>
    </row>
    <row r="45" spans="1:63">
      <c r="A45" s="8" t="s">
        <v>87</v>
      </c>
      <c r="B45" s="38">
        <v>18.660400000000003</v>
      </c>
      <c r="C45" s="21"/>
      <c r="D45" s="21"/>
      <c r="E45" s="21"/>
      <c r="F45" s="21"/>
      <c r="G45" s="21"/>
      <c r="H45" s="21"/>
      <c r="I45" s="21"/>
      <c r="J45" s="21">
        <v>6.1267902481104981</v>
      </c>
      <c r="K45" s="23">
        <f t="shared" si="4"/>
        <v>6.1267902481104981</v>
      </c>
      <c r="L45" s="22">
        <f t="shared" si="5"/>
        <v>11.49794303228737</v>
      </c>
      <c r="M45" s="39">
        <f t="shared" si="6"/>
        <v>17.624733280397869</v>
      </c>
      <c r="O45" s="37">
        <f t="shared" si="7"/>
        <v>-7.1989785415298355</v>
      </c>
      <c r="P45" s="37">
        <f t="shared" si="9"/>
        <v>0.61267902481104974</v>
      </c>
      <c r="Q45" s="37">
        <f t="shared" si="10"/>
        <v>0</v>
      </c>
      <c r="R45" s="37">
        <f t="shared" si="11"/>
        <v>0</v>
      </c>
      <c r="S45" s="37">
        <f t="shared" si="12"/>
        <v>6.5862995167187854</v>
      </c>
      <c r="T45">
        <v>44</v>
      </c>
      <c r="U45" s="45">
        <f>IFERROR(-HLOOKUP($U$1,IEX!$W$2:$BH$98,T45,FALSE),0)</f>
        <v>0</v>
      </c>
      <c r="V45" s="46">
        <f t="shared" si="8"/>
        <v>11.49794303228737</v>
      </c>
      <c r="W45" s="52"/>
      <c r="X45" s="46">
        <v>0</v>
      </c>
      <c r="Y45" s="46">
        <v>2.0422634160368327</v>
      </c>
      <c r="Z45" s="46">
        <v>1.0926109275797056</v>
      </c>
      <c r="AA45" s="46">
        <v>1.0211317080184164</v>
      </c>
      <c r="AB45" s="46">
        <v>1.0211317080184164</v>
      </c>
      <c r="AC45" s="46">
        <v>1.123244878820258</v>
      </c>
      <c r="AD45" s="46">
        <v>0.51056585400920818</v>
      </c>
      <c r="AE45" s="46">
        <v>0.45950926860828734</v>
      </c>
      <c r="AF45" s="46">
        <v>0.40845268320736655</v>
      </c>
      <c r="AG45" s="46">
        <v>0.30633951240552487</v>
      </c>
      <c r="AH45" s="46">
        <v>0.20422634160368328</v>
      </c>
      <c r="AI45" s="46">
        <v>0.35739609780644571</v>
      </c>
      <c r="AJ45" s="46">
        <v>0.30633951240552487</v>
      </c>
      <c r="AK45" s="46">
        <v>0.30633951240552487</v>
      </c>
      <c r="AL45" s="46">
        <v>0.51056585400920818</v>
      </c>
      <c r="AM45" s="46">
        <v>0.40845268320736655</v>
      </c>
      <c r="AN45" s="46">
        <v>0.40845268320736655</v>
      </c>
      <c r="AO45" s="46">
        <v>0.39824136612718236</v>
      </c>
      <c r="AP45" s="46">
        <v>0.30633951240552487</v>
      </c>
      <c r="AQ45" s="46">
        <v>0.30633951240552487</v>
      </c>
      <c r="AR45" s="46">
        <v>0.30633951240552487</v>
      </c>
      <c r="AS45" s="46">
        <v>0.25528292700460409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6">
        <v>0</v>
      </c>
    </row>
    <row r="46" spans="1:63">
      <c r="A46" s="8" t="s">
        <v>88</v>
      </c>
      <c r="B46" s="38">
        <v>18.744799999999998</v>
      </c>
      <c r="C46" s="21"/>
      <c r="D46" s="21"/>
      <c r="E46" s="21"/>
      <c r="F46" s="21"/>
      <c r="G46" s="21"/>
      <c r="H46" s="21"/>
      <c r="I46" s="21"/>
      <c r="J46" s="21">
        <v>6.1267902481104981</v>
      </c>
      <c r="K46" s="23">
        <f t="shared" si="4"/>
        <v>6.1267902481104981</v>
      </c>
      <c r="L46" s="22">
        <f t="shared" si="5"/>
        <v>11.49794303228737</v>
      </c>
      <c r="M46" s="39">
        <f t="shared" si="6"/>
        <v>17.624733280397869</v>
      </c>
      <c r="O46" s="37">
        <f t="shared" si="7"/>
        <v>-7.1989785415298355</v>
      </c>
      <c r="P46" s="37">
        <f t="shared" si="9"/>
        <v>0.61267902481104974</v>
      </c>
      <c r="Q46" s="37">
        <f t="shared" si="10"/>
        <v>0</v>
      </c>
      <c r="R46" s="37">
        <f t="shared" si="11"/>
        <v>0</v>
      </c>
      <c r="S46" s="37">
        <f t="shared" si="12"/>
        <v>6.5862995167187854</v>
      </c>
      <c r="T46">
        <v>45</v>
      </c>
      <c r="U46" s="45">
        <f>IFERROR(-HLOOKUP($U$1,IEX!$W$2:$BH$98,T46,FALSE),0)</f>
        <v>0</v>
      </c>
      <c r="V46" s="46">
        <f t="shared" si="8"/>
        <v>11.49794303228737</v>
      </c>
      <c r="W46" s="52"/>
      <c r="X46" s="46">
        <v>0</v>
      </c>
      <c r="Y46" s="46">
        <v>2.0422634160368327</v>
      </c>
      <c r="Z46" s="46">
        <v>1.0926109275797056</v>
      </c>
      <c r="AA46" s="46">
        <v>1.0211317080184164</v>
      </c>
      <c r="AB46" s="46">
        <v>1.0211317080184164</v>
      </c>
      <c r="AC46" s="46">
        <v>1.123244878820258</v>
      </c>
      <c r="AD46" s="46">
        <v>0.51056585400920818</v>
      </c>
      <c r="AE46" s="46">
        <v>0.45950926860828734</v>
      </c>
      <c r="AF46" s="46">
        <v>0.40845268320736655</v>
      </c>
      <c r="AG46" s="46">
        <v>0.30633951240552487</v>
      </c>
      <c r="AH46" s="46">
        <v>0.20422634160368328</v>
      </c>
      <c r="AI46" s="46">
        <v>0.35739609780644571</v>
      </c>
      <c r="AJ46" s="46">
        <v>0.30633951240552487</v>
      </c>
      <c r="AK46" s="46">
        <v>0.30633951240552487</v>
      </c>
      <c r="AL46" s="46">
        <v>0.51056585400920818</v>
      </c>
      <c r="AM46" s="46">
        <v>0.40845268320736655</v>
      </c>
      <c r="AN46" s="46">
        <v>0.40845268320736655</v>
      </c>
      <c r="AO46" s="46">
        <v>0.39824136612718236</v>
      </c>
      <c r="AP46" s="46">
        <v>0.30633951240552487</v>
      </c>
      <c r="AQ46" s="46">
        <v>0.30633951240552487</v>
      </c>
      <c r="AR46" s="46">
        <v>0.30633951240552487</v>
      </c>
      <c r="AS46" s="46">
        <v>0.25528292700460409</v>
      </c>
      <c r="AT46" s="46">
        <v>0</v>
      </c>
      <c r="AU46" s="46">
        <v>0</v>
      </c>
      <c r="AV46" s="46">
        <v>0</v>
      </c>
      <c r="AW46" s="46">
        <v>0</v>
      </c>
      <c r="AX46" s="46">
        <v>0</v>
      </c>
      <c r="AY46" s="46">
        <v>0</v>
      </c>
      <c r="AZ46" s="46">
        <v>0</v>
      </c>
      <c r="BA46" s="46">
        <v>0</v>
      </c>
      <c r="BB46" s="46">
        <v>0</v>
      </c>
      <c r="BC46" s="46">
        <v>0</v>
      </c>
      <c r="BD46" s="46">
        <v>0</v>
      </c>
      <c r="BE46" s="46">
        <v>0</v>
      </c>
      <c r="BF46" s="46">
        <v>0</v>
      </c>
      <c r="BG46" s="46">
        <v>0</v>
      </c>
      <c r="BH46" s="46">
        <v>0</v>
      </c>
      <c r="BI46" s="46">
        <v>0</v>
      </c>
      <c r="BJ46" s="46">
        <v>0</v>
      </c>
      <c r="BK46" s="46">
        <v>0</v>
      </c>
    </row>
    <row r="47" spans="1:63">
      <c r="A47" s="8" t="s">
        <v>89</v>
      </c>
      <c r="B47" s="38">
        <v>18.8628</v>
      </c>
      <c r="C47" s="21"/>
      <c r="D47" s="21"/>
      <c r="E47" s="21"/>
      <c r="F47" s="21"/>
      <c r="G47" s="21"/>
      <c r="H47" s="21"/>
      <c r="I47" s="21"/>
      <c r="J47" s="21">
        <v>6.1267902481104981</v>
      </c>
      <c r="K47" s="23">
        <f t="shared" si="4"/>
        <v>6.1267902481104981</v>
      </c>
      <c r="L47" s="22">
        <f t="shared" si="5"/>
        <v>11.49794303228737</v>
      </c>
      <c r="M47" s="39">
        <f t="shared" si="6"/>
        <v>17.624733280397869</v>
      </c>
      <c r="O47" s="37">
        <f t="shared" si="7"/>
        <v>-7.1989785415298355</v>
      </c>
      <c r="P47" s="37">
        <f t="shared" si="9"/>
        <v>0.61267902481104974</v>
      </c>
      <c r="Q47" s="37">
        <f t="shared" si="10"/>
        <v>0</v>
      </c>
      <c r="R47" s="37">
        <f t="shared" si="11"/>
        <v>0</v>
      </c>
      <c r="S47" s="37">
        <f t="shared" si="12"/>
        <v>6.5862995167187854</v>
      </c>
      <c r="T47">
        <v>46</v>
      </c>
      <c r="U47" s="45">
        <f>IFERROR(-HLOOKUP($U$1,IEX!$W$2:$BH$98,T47,FALSE),0)</f>
        <v>0</v>
      </c>
      <c r="V47" s="46">
        <f t="shared" si="8"/>
        <v>11.49794303228737</v>
      </c>
      <c r="W47" s="52"/>
      <c r="X47" s="46">
        <v>0</v>
      </c>
      <c r="Y47" s="46">
        <v>2.0422634160368327</v>
      </c>
      <c r="Z47" s="46">
        <v>1.0926109275797056</v>
      </c>
      <c r="AA47" s="46">
        <v>1.0211317080184164</v>
      </c>
      <c r="AB47" s="46">
        <v>1.0211317080184164</v>
      </c>
      <c r="AC47" s="46">
        <v>1.123244878820258</v>
      </c>
      <c r="AD47" s="46">
        <v>0.51056585400920818</v>
      </c>
      <c r="AE47" s="46">
        <v>0.45950926860828734</v>
      </c>
      <c r="AF47" s="46">
        <v>0.40845268320736655</v>
      </c>
      <c r="AG47" s="46">
        <v>0.30633951240552487</v>
      </c>
      <c r="AH47" s="46">
        <v>0.20422634160368328</v>
      </c>
      <c r="AI47" s="46">
        <v>0.35739609780644571</v>
      </c>
      <c r="AJ47" s="46">
        <v>0.30633951240552487</v>
      </c>
      <c r="AK47" s="46">
        <v>0.30633951240552487</v>
      </c>
      <c r="AL47" s="46">
        <v>0.51056585400920818</v>
      </c>
      <c r="AM47" s="46">
        <v>0.40845268320736655</v>
      </c>
      <c r="AN47" s="46">
        <v>0.40845268320736655</v>
      </c>
      <c r="AO47" s="46">
        <v>0.39824136612718236</v>
      </c>
      <c r="AP47" s="46">
        <v>0.30633951240552487</v>
      </c>
      <c r="AQ47" s="46">
        <v>0.30633951240552487</v>
      </c>
      <c r="AR47" s="46">
        <v>0.30633951240552487</v>
      </c>
      <c r="AS47" s="46">
        <v>0.25528292700460409</v>
      </c>
      <c r="AT47" s="46">
        <v>0</v>
      </c>
      <c r="AU47" s="46">
        <v>0</v>
      </c>
      <c r="AV47" s="46">
        <v>0</v>
      </c>
      <c r="AW47" s="46">
        <v>0</v>
      </c>
      <c r="AX47" s="46">
        <v>0</v>
      </c>
      <c r="AY47" s="46">
        <v>0</v>
      </c>
      <c r="AZ47" s="46">
        <v>0</v>
      </c>
      <c r="BA47" s="46">
        <v>0</v>
      </c>
      <c r="BB47" s="46">
        <v>0</v>
      </c>
      <c r="BC47" s="46">
        <v>0</v>
      </c>
      <c r="BD47" s="46">
        <v>0</v>
      </c>
      <c r="BE47" s="46">
        <v>0</v>
      </c>
      <c r="BF47" s="46">
        <v>0</v>
      </c>
      <c r="BG47" s="46">
        <v>0</v>
      </c>
      <c r="BH47" s="46">
        <v>0</v>
      </c>
      <c r="BI47" s="46">
        <v>0</v>
      </c>
      <c r="BJ47" s="46">
        <v>0</v>
      </c>
      <c r="BK47" s="46">
        <v>0</v>
      </c>
    </row>
    <row r="48" spans="1:63">
      <c r="A48" s="8" t="s">
        <v>90</v>
      </c>
      <c r="B48" s="38">
        <v>18.740400000000001</v>
      </c>
      <c r="C48" s="21"/>
      <c r="D48" s="21"/>
      <c r="E48" s="21"/>
      <c r="F48" s="21"/>
      <c r="G48" s="21"/>
      <c r="H48" s="21"/>
      <c r="I48" s="21"/>
      <c r="J48" s="21">
        <v>6.1267902481104981</v>
      </c>
      <c r="K48" s="23">
        <f t="shared" si="4"/>
        <v>6.1267902481104981</v>
      </c>
      <c r="L48" s="22">
        <f t="shared" si="5"/>
        <v>11.49794303228737</v>
      </c>
      <c r="M48" s="39">
        <f t="shared" si="6"/>
        <v>17.624733280397869</v>
      </c>
      <c r="O48" s="37">
        <f t="shared" si="7"/>
        <v>-7.1989785415298355</v>
      </c>
      <c r="P48" s="37">
        <f t="shared" si="9"/>
        <v>0.61267902481104974</v>
      </c>
      <c r="Q48" s="37">
        <f t="shared" si="10"/>
        <v>0</v>
      </c>
      <c r="R48" s="37">
        <f t="shared" si="11"/>
        <v>0</v>
      </c>
      <c r="S48" s="37">
        <f t="shared" si="12"/>
        <v>6.5862995167187854</v>
      </c>
      <c r="T48">
        <v>47</v>
      </c>
      <c r="U48" s="45">
        <f>IFERROR(-HLOOKUP($U$1,IEX!$W$2:$BH$98,T48,FALSE),0)</f>
        <v>0</v>
      </c>
      <c r="V48" s="46">
        <f t="shared" si="8"/>
        <v>11.49794303228737</v>
      </c>
      <c r="W48" s="52"/>
      <c r="X48" s="46">
        <v>0</v>
      </c>
      <c r="Y48" s="46">
        <v>2.0422634160368327</v>
      </c>
      <c r="Z48" s="46">
        <v>1.0926109275797056</v>
      </c>
      <c r="AA48" s="46">
        <v>1.0211317080184164</v>
      </c>
      <c r="AB48" s="46">
        <v>1.0211317080184164</v>
      </c>
      <c r="AC48" s="46">
        <v>1.123244878820258</v>
      </c>
      <c r="AD48" s="46">
        <v>0.51056585400920818</v>
      </c>
      <c r="AE48" s="46">
        <v>0.45950926860828734</v>
      </c>
      <c r="AF48" s="46">
        <v>0.40845268320736655</v>
      </c>
      <c r="AG48" s="46">
        <v>0.30633951240552487</v>
      </c>
      <c r="AH48" s="46">
        <v>0.20422634160368328</v>
      </c>
      <c r="AI48" s="46">
        <v>0.35739609780644571</v>
      </c>
      <c r="AJ48" s="46">
        <v>0.30633951240552487</v>
      </c>
      <c r="AK48" s="46">
        <v>0.30633951240552487</v>
      </c>
      <c r="AL48" s="46">
        <v>0.51056585400920818</v>
      </c>
      <c r="AM48" s="46">
        <v>0.40845268320736655</v>
      </c>
      <c r="AN48" s="46">
        <v>0.40845268320736655</v>
      </c>
      <c r="AO48" s="46">
        <v>0.39824136612718236</v>
      </c>
      <c r="AP48" s="46">
        <v>0.30633951240552487</v>
      </c>
      <c r="AQ48" s="46">
        <v>0.30633951240552487</v>
      </c>
      <c r="AR48" s="46">
        <v>0.30633951240552487</v>
      </c>
      <c r="AS48" s="46">
        <v>0.25528292700460409</v>
      </c>
      <c r="AT48" s="46">
        <v>0</v>
      </c>
      <c r="AU48" s="46">
        <v>0</v>
      </c>
      <c r="AV48" s="46">
        <v>0</v>
      </c>
      <c r="AW48" s="46">
        <v>0</v>
      </c>
      <c r="AX48" s="46">
        <v>0</v>
      </c>
      <c r="AY48" s="46">
        <v>0</v>
      </c>
      <c r="AZ48" s="46">
        <v>0</v>
      </c>
      <c r="BA48" s="46">
        <v>0</v>
      </c>
      <c r="BB48" s="46">
        <v>0</v>
      </c>
      <c r="BC48" s="46">
        <v>0</v>
      </c>
      <c r="BD48" s="46">
        <v>0</v>
      </c>
      <c r="BE48" s="46">
        <v>0</v>
      </c>
      <c r="BF48" s="46">
        <v>0</v>
      </c>
      <c r="BG48" s="46">
        <v>0</v>
      </c>
      <c r="BH48" s="46">
        <v>0</v>
      </c>
      <c r="BI48" s="46">
        <v>0</v>
      </c>
      <c r="BJ48" s="46">
        <v>0</v>
      </c>
      <c r="BK48" s="46">
        <v>0</v>
      </c>
    </row>
    <row r="49" spans="1:63">
      <c r="A49" s="8" t="s">
        <v>91</v>
      </c>
      <c r="B49" s="38">
        <v>18.543200000000002</v>
      </c>
      <c r="C49" s="21"/>
      <c r="D49" s="21"/>
      <c r="E49" s="21"/>
      <c r="F49" s="21"/>
      <c r="G49" s="21"/>
      <c r="H49" s="21"/>
      <c r="I49" s="21"/>
      <c r="J49" s="21">
        <v>6.1267902481104981</v>
      </c>
      <c r="K49" s="23">
        <f t="shared" si="4"/>
        <v>6.1267902481104981</v>
      </c>
      <c r="L49" s="22">
        <f t="shared" si="5"/>
        <v>11.49794303228737</v>
      </c>
      <c r="M49" s="39">
        <f t="shared" si="6"/>
        <v>17.624733280397869</v>
      </c>
      <c r="O49" s="37">
        <f t="shared" si="7"/>
        <v>-7.1989785415298355</v>
      </c>
      <c r="P49" s="37">
        <f t="shared" si="9"/>
        <v>0.61267902481104974</v>
      </c>
      <c r="Q49" s="37">
        <f t="shared" si="10"/>
        <v>0</v>
      </c>
      <c r="R49" s="37">
        <f t="shared" si="11"/>
        <v>0</v>
      </c>
      <c r="S49" s="37">
        <f t="shared" si="12"/>
        <v>6.5862995167187854</v>
      </c>
      <c r="T49">
        <v>48</v>
      </c>
      <c r="U49" s="45">
        <f>IFERROR(-HLOOKUP($U$1,IEX!$W$2:$BH$98,T49,FALSE),0)</f>
        <v>0</v>
      </c>
      <c r="V49" s="46">
        <f t="shared" si="8"/>
        <v>11.49794303228737</v>
      </c>
      <c r="W49" s="52"/>
      <c r="X49" s="46">
        <v>0</v>
      </c>
      <c r="Y49" s="46">
        <v>2.0422634160368327</v>
      </c>
      <c r="Z49" s="46">
        <v>1.0926109275797056</v>
      </c>
      <c r="AA49" s="46">
        <v>1.0211317080184164</v>
      </c>
      <c r="AB49" s="46">
        <v>1.0211317080184164</v>
      </c>
      <c r="AC49" s="46">
        <v>1.123244878820258</v>
      </c>
      <c r="AD49" s="46">
        <v>0.51056585400920818</v>
      </c>
      <c r="AE49" s="46">
        <v>0.45950926860828734</v>
      </c>
      <c r="AF49" s="46">
        <v>0.40845268320736655</v>
      </c>
      <c r="AG49" s="46">
        <v>0.30633951240552487</v>
      </c>
      <c r="AH49" s="46">
        <v>0.20422634160368328</v>
      </c>
      <c r="AI49" s="46">
        <v>0.35739609780644571</v>
      </c>
      <c r="AJ49" s="46">
        <v>0.30633951240552487</v>
      </c>
      <c r="AK49" s="46">
        <v>0.30633951240552487</v>
      </c>
      <c r="AL49" s="46">
        <v>0.51056585400920818</v>
      </c>
      <c r="AM49" s="46">
        <v>0.40845268320736655</v>
      </c>
      <c r="AN49" s="46">
        <v>0.40845268320736655</v>
      </c>
      <c r="AO49" s="46">
        <v>0.39824136612718236</v>
      </c>
      <c r="AP49" s="46">
        <v>0.30633951240552487</v>
      </c>
      <c r="AQ49" s="46">
        <v>0.30633951240552487</v>
      </c>
      <c r="AR49" s="46">
        <v>0.30633951240552487</v>
      </c>
      <c r="AS49" s="46">
        <v>0.25528292700460409</v>
      </c>
      <c r="AT49" s="46">
        <v>0</v>
      </c>
      <c r="AU49" s="46">
        <v>0</v>
      </c>
      <c r="AV49" s="46">
        <v>0</v>
      </c>
      <c r="AW49" s="46">
        <v>0</v>
      </c>
      <c r="AX49" s="46">
        <v>0</v>
      </c>
      <c r="AY49" s="46">
        <v>0</v>
      </c>
      <c r="AZ49" s="46">
        <v>0</v>
      </c>
      <c r="BA49" s="46">
        <v>0</v>
      </c>
      <c r="BB49" s="46">
        <v>0</v>
      </c>
      <c r="BC49" s="46">
        <v>0</v>
      </c>
      <c r="BD49" s="46">
        <v>0</v>
      </c>
      <c r="BE49" s="46">
        <v>0</v>
      </c>
      <c r="BF49" s="46">
        <v>0</v>
      </c>
      <c r="BG49" s="46">
        <v>0</v>
      </c>
      <c r="BH49" s="46">
        <v>0</v>
      </c>
      <c r="BI49" s="46">
        <v>0</v>
      </c>
      <c r="BJ49" s="46">
        <v>0</v>
      </c>
      <c r="BK49" s="46">
        <v>0</v>
      </c>
    </row>
    <row r="50" spans="1:63">
      <c r="A50" s="8" t="s">
        <v>92</v>
      </c>
      <c r="B50" s="38">
        <v>18.405200000000001</v>
      </c>
      <c r="C50" s="21"/>
      <c r="D50" s="21"/>
      <c r="E50" s="21"/>
      <c r="F50" s="21"/>
      <c r="G50" s="21"/>
      <c r="H50" s="21"/>
      <c r="I50" s="21"/>
      <c r="J50" s="21">
        <v>6.1267902481104981</v>
      </c>
      <c r="K50" s="23">
        <f t="shared" si="4"/>
        <v>6.1267902481104981</v>
      </c>
      <c r="L50" s="22">
        <f t="shared" si="5"/>
        <v>11.49794303228737</v>
      </c>
      <c r="M50" s="39">
        <f t="shared" si="6"/>
        <v>17.624733280397869</v>
      </c>
      <c r="O50" s="37">
        <f t="shared" si="7"/>
        <v>-7.1989785415298355</v>
      </c>
      <c r="P50" s="37">
        <f t="shared" si="9"/>
        <v>0.61267902481104974</v>
      </c>
      <c r="Q50" s="37">
        <f t="shared" si="10"/>
        <v>0</v>
      </c>
      <c r="R50" s="37">
        <f t="shared" si="11"/>
        <v>0</v>
      </c>
      <c r="S50" s="37">
        <f t="shared" si="12"/>
        <v>6.5862995167187854</v>
      </c>
      <c r="T50">
        <v>49</v>
      </c>
      <c r="U50" s="45">
        <f>IFERROR(-HLOOKUP($U$1,IEX!$W$2:$BH$98,T50,FALSE),0)</f>
        <v>0</v>
      </c>
      <c r="V50" s="46">
        <f t="shared" si="8"/>
        <v>11.49794303228737</v>
      </c>
      <c r="W50" s="52"/>
      <c r="X50" s="46">
        <v>0</v>
      </c>
      <c r="Y50" s="46">
        <v>2.0422634160368327</v>
      </c>
      <c r="Z50" s="46">
        <v>1.0926109275797056</v>
      </c>
      <c r="AA50" s="46">
        <v>1.0211317080184164</v>
      </c>
      <c r="AB50" s="46">
        <v>1.0211317080184164</v>
      </c>
      <c r="AC50" s="46">
        <v>1.123244878820258</v>
      </c>
      <c r="AD50" s="46">
        <v>0.51056585400920818</v>
      </c>
      <c r="AE50" s="46">
        <v>0.45950926860828734</v>
      </c>
      <c r="AF50" s="46">
        <v>0.40845268320736655</v>
      </c>
      <c r="AG50" s="46">
        <v>0.30633951240552487</v>
      </c>
      <c r="AH50" s="46">
        <v>0.20422634160368328</v>
      </c>
      <c r="AI50" s="46">
        <v>0.35739609780644571</v>
      </c>
      <c r="AJ50" s="46">
        <v>0.30633951240552487</v>
      </c>
      <c r="AK50" s="46">
        <v>0.30633951240552487</v>
      </c>
      <c r="AL50" s="46">
        <v>0.51056585400920818</v>
      </c>
      <c r="AM50" s="46">
        <v>0.40845268320736655</v>
      </c>
      <c r="AN50" s="46">
        <v>0.40845268320736655</v>
      </c>
      <c r="AO50" s="46">
        <v>0.39824136612718236</v>
      </c>
      <c r="AP50" s="46">
        <v>0.30633951240552487</v>
      </c>
      <c r="AQ50" s="46">
        <v>0.30633951240552487</v>
      </c>
      <c r="AR50" s="46">
        <v>0.30633951240552487</v>
      </c>
      <c r="AS50" s="46">
        <v>0.25528292700460409</v>
      </c>
      <c r="AT50" s="46">
        <v>0</v>
      </c>
      <c r="AU50" s="46">
        <v>0</v>
      </c>
      <c r="AV50" s="46">
        <v>0</v>
      </c>
      <c r="AW50" s="46">
        <v>0</v>
      </c>
      <c r="AX50" s="46">
        <v>0</v>
      </c>
      <c r="AY50" s="46">
        <v>0</v>
      </c>
      <c r="AZ50" s="46">
        <v>0</v>
      </c>
      <c r="BA50" s="46">
        <v>0</v>
      </c>
      <c r="BB50" s="46">
        <v>0</v>
      </c>
      <c r="BC50" s="46">
        <v>0</v>
      </c>
      <c r="BD50" s="46">
        <v>0</v>
      </c>
      <c r="BE50" s="46">
        <v>0</v>
      </c>
      <c r="BF50" s="46">
        <v>0</v>
      </c>
      <c r="BG50" s="46">
        <v>0</v>
      </c>
      <c r="BH50" s="46">
        <v>0</v>
      </c>
      <c r="BI50" s="46">
        <v>0</v>
      </c>
      <c r="BJ50" s="46">
        <v>0</v>
      </c>
      <c r="BK50" s="46">
        <v>0</v>
      </c>
    </row>
    <row r="51" spans="1:63">
      <c r="A51" s="8" t="s">
        <v>93</v>
      </c>
      <c r="B51" s="38">
        <v>18.729599999999998</v>
      </c>
      <c r="C51" s="21"/>
      <c r="D51" s="21"/>
      <c r="E51" s="21"/>
      <c r="F51" s="21"/>
      <c r="G51" s="21"/>
      <c r="H51" s="21"/>
      <c r="I51" s="21"/>
      <c r="J51" s="21">
        <v>6.1267902481104981</v>
      </c>
      <c r="K51" s="23">
        <f t="shared" si="4"/>
        <v>6.1267902481104981</v>
      </c>
      <c r="L51" s="22">
        <f t="shared" si="5"/>
        <v>11.49794303228737</v>
      </c>
      <c r="M51" s="39">
        <f t="shared" si="6"/>
        <v>17.624733280397869</v>
      </c>
      <c r="O51" s="37">
        <f t="shared" si="7"/>
        <v>-7.1989785415298355</v>
      </c>
      <c r="P51" s="37">
        <f t="shared" si="9"/>
        <v>0.61267902481104974</v>
      </c>
      <c r="Q51" s="37">
        <f t="shared" si="10"/>
        <v>0</v>
      </c>
      <c r="R51" s="37">
        <f t="shared" si="11"/>
        <v>0</v>
      </c>
      <c r="S51" s="37">
        <f t="shared" si="12"/>
        <v>6.5862995167187854</v>
      </c>
      <c r="T51">
        <v>50</v>
      </c>
      <c r="U51" s="45">
        <f>IFERROR(-HLOOKUP($U$1,IEX!$W$2:$BH$98,T51,FALSE),0)</f>
        <v>0</v>
      </c>
      <c r="V51" s="46">
        <f t="shared" si="8"/>
        <v>11.49794303228737</v>
      </c>
      <c r="W51" s="52"/>
      <c r="X51" s="46">
        <v>0</v>
      </c>
      <c r="Y51" s="46">
        <v>2.0422634160368327</v>
      </c>
      <c r="Z51" s="46">
        <v>1.0926109275797056</v>
      </c>
      <c r="AA51" s="46">
        <v>1.0211317080184164</v>
      </c>
      <c r="AB51" s="46">
        <v>1.0211317080184164</v>
      </c>
      <c r="AC51" s="46">
        <v>1.123244878820258</v>
      </c>
      <c r="AD51" s="46">
        <v>0.51056585400920818</v>
      </c>
      <c r="AE51" s="46">
        <v>0.45950926860828734</v>
      </c>
      <c r="AF51" s="46">
        <v>0.40845268320736655</v>
      </c>
      <c r="AG51" s="46">
        <v>0.30633951240552487</v>
      </c>
      <c r="AH51" s="46">
        <v>0.20422634160368328</v>
      </c>
      <c r="AI51" s="46">
        <v>0.35739609780644571</v>
      </c>
      <c r="AJ51" s="46">
        <v>0.30633951240552487</v>
      </c>
      <c r="AK51" s="46">
        <v>0.30633951240552487</v>
      </c>
      <c r="AL51" s="46">
        <v>0.51056585400920818</v>
      </c>
      <c r="AM51" s="46">
        <v>0.40845268320736655</v>
      </c>
      <c r="AN51" s="46">
        <v>0.40845268320736655</v>
      </c>
      <c r="AO51" s="46">
        <v>0.39824136612718236</v>
      </c>
      <c r="AP51" s="46">
        <v>0.30633951240552487</v>
      </c>
      <c r="AQ51" s="46">
        <v>0.30633951240552487</v>
      </c>
      <c r="AR51" s="46">
        <v>0.30633951240552487</v>
      </c>
      <c r="AS51" s="46">
        <v>0.25528292700460409</v>
      </c>
      <c r="AT51" s="46">
        <v>0</v>
      </c>
      <c r="AU51" s="46">
        <v>0</v>
      </c>
      <c r="AV51" s="46">
        <v>0</v>
      </c>
      <c r="AW51" s="46">
        <v>0</v>
      </c>
      <c r="AX51" s="46">
        <v>0</v>
      </c>
      <c r="AY51" s="46">
        <v>0</v>
      </c>
      <c r="AZ51" s="46">
        <v>0</v>
      </c>
      <c r="BA51" s="46">
        <v>0</v>
      </c>
      <c r="BB51" s="46">
        <v>0</v>
      </c>
      <c r="BC51" s="46">
        <v>0</v>
      </c>
      <c r="BD51" s="46">
        <v>0</v>
      </c>
      <c r="BE51" s="46">
        <v>0</v>
      </c>
      <c r="BF51" s="46">
        <v>0</v>
      </c>
      <c r="BG51" s="46">
        <v>0</v>
      </c>
      <c r="BH51" s="46">
        <v>0</v>
      </c>
      <c r="BI51" s="46">
        <v>0</v>
      </c>
      <c r="BJ51" s="46">
        <v>0</v>
      </c>
      <c r="BK51" s="46">
        <v>0</v>
      </c>
    </row>
    <row r="52" spans="1:63">
      <c r="A52" s="8" t="s">
        <v>94</v>
      </c>
      <c r="B52" s="38">
        <v>18.2224</v>
      </c>
      <c r="C52" s="21"/>
      <c r="D52" s="21"/>
      <c r="E52" s="21"/>
      <c r="F52" s="21"/>
      <c r="G52" s="21"/>
      <c r="H52" s="21"/>
      <c r="I52" s="21"/>
      <c r="J52" s="21">
        <v>6.1267902481104981</v>
      </c>
      <c r="K52" s="23">
        <f t="shared" si="4"/>
        <v>6.1267902481104981</v>
      </c>
      <c r="L52" s="22">
        <f t="shared" si="5"/>
        <v>11.49794303228737</v>
      </c>
      <c r="M52" s="39">
        <f t="shared" si="6"/>
        <v>17.624733280397869</v>
      </c>
      <c r="O52" s="37">
        <f t="shared" si="7"/>
        <v>-7.1989785415298355</v>
      </c>
      <c r="P52" s="37">
        <f t="shared" si="9"/>
        <v>0.61267902481104974</v>
      </c>
      <c r="Q52" s="37">
        <f t="shared" si="10"/>
        <v>0</v>
      </c>
      <c r="R52" s="37">
        <f t="shared" si="11"/>
        <v>0</v>
      </c>
      <c r="S52" s="37">
        <f t="shared" si="12"/>
        <v>6.5862995167187854</v>
      </c>
      <c r="T52">
        <v>51</v>
      </c>
      <c r="U52" s="45">
        <f>IFERROR(-HLOOKUP($U$1,IEX!$W$2:$BH$98,T52,FALSE),0)</f>
        <v>0</v>
      </c>
      <c r="V52" s="46">
        <f t="shared" si="8"/>
        <v>11.49794303228737</v>
      </c>
      <c r="W52" s="52"/>
      <c r="X52" s="46">
        <v>0</v>
      </c>
      <c r="Y52" s="46">
        <v>2.0422634160368327</v>
      </c>
      <c r="Z52" s="46">
        <v>1.0926109275797056</v>
      </c>
      <c r="AA52" s="46">
        <v>1.0211317080184164</v>
      </c>
      <c r="AB52" s="46">
        <v>1.0211317080184164</v>
      </c>
      <c r="AC52" s="46">
        <v>1.123244878820258</v>
      </c>
      <c r="AD52" s="46">
        <v>0.51056585400920818</v>
      </c>
      <c r="AE52" s="46">
        <v>0.45950926860828734</v>
      </c>
      <c r="AF52" s="46">
        <v>0.40845268320736655</v>
      </c>
      <c r="AG52" s="46">
        <v>0.30633951240552487</v>
      </c>
      <c r="AH52" s="46">
        <v>0.20422634160368328</v>
      </c>
      <c r="AI52" s="46">
        <v>0.35739609780644571</v>
      </c>
      <c r="AJ52" s="46">
        <v>0.30633951240552487</v>
      </c>
      <c r="AK52" s="46">
        <v>0.30633951240552487</v>
      </c>
      <c r="AL52" s="46">
        <v>0.51056585400920818</v>
      </c>
      <c r="AM52" s="46">
        <v>0.40845268320736655</v>
      </c>
      <c r="AN52" s="46">
        <v>0.40845268320736655</v>
      </c>
      <c r="AO52" s="46">
        <v>0.39824136612718236</v>
      </c>
      <c r="AP52" s="46">
        <v>0.30633951240552487</v>
      </c>
      <c r="AQ52" s="46">
        <v>0.30633951240552487</v>
      </c>
      <c r="AR52" s="46">
        <v>0.30633951240552487</v>
      </c>
      <c r="AS52" s="46">
        <v>0.25528292700460409</v>
      </c>
      <c r="AT52" s="46">
        <v>0</v>
      </c>
      <c r="AU52" s="46">
        <v>0</v>
      </c>
      <c r="AV52" s="46">
        <v>0</v>
      </c>
      <c r="AW52" s="46">
        <v>0</v>
      </c>
      <c r="AX52" s="46">
        <v>0</v>
      </c>
      <c r="AY52" s="46">
        <v>0</v>
      </c>
      <c r="AZ52" s="46">
        <v>0</v>
      </c>
      <c r="BA52" s="46">
        <v>0</v>
      </c>
      <c r="BB52" s="46">
        <v>0</v>
      </c>
      <c r="BC52" s="46">
        <v>0</v>
      </c>
      <c r="BD52" s="46">
        <v>0</v>
      </c>
      <c r="BE52" s="46">
        <v>0</v>
      </c>
      <c r="BF52" s="46">
        <v>0</v>
      </c>
      <c r="BG52" s="46">
        <v>0</v>
      </c>
      <c r="BH52" s="46">
        <v>0</v>
      </c>
      <c r="BI52" s="46">
        <v>0</v>
      </c>
      <c r="BJ52" s="46">
        <v>0</v>
      </c>
      <c r="BK52" s="46">
        <v>0</v>
      </c>
    </row>
    <row r="53" spans="1:63">
      <c r="A53" s="8" t="s">
        <v>95</v>
      </c>
      <c r="B53" s="38">
        <v>18.014400000000002</v>
      </c>
      <c r="C53" s="21"/>
      <c r="D53" s="21"/>
      <c r="E53" s="21"/>
      <c r="F53" s="21"/>
      <c r="G53" s="21"/>
      <c r="H53" s="21"/>
      <c r="I53" s="21"/>
      <c r="J53" s="21">
        <v>6.0688601909039885</v>
      </c>
      <c r="K53" s="23">
        <f t="shared" si="4"/>
        <v>6.0688601909039885</v>
      </c>
      <c r="L53" s="22">
        <f t="shared" si="5"/>
        <v>11.38922762492982</v>
      </c>
      <c r="M53" s="39">
        <f t="shared" si="6"/>
        <v>17.458087815833807</v>
      </c>
      <c r="O53" s="37">
        <f t="shared" si="7"/>
        <v>-7.1309107243121863</v>
      </c>
      <c r="P53" s="37">
        <f t="shared" si="9"/>
        <v>0.60688601909039874</v>
      </c>
      <c r="Q53" s="37">
        <f t="shared" si="10"/>
        <v>0</v>
      </c>
      <c r="R53" s="37">
        <f t="shared" si="11"/>
        <v>0</v>
      </c>
      <c r="S53" s="37">
        <f t="shared" si="12"/>
        <v>6.5240247052217875</v>
      </c>
      <c r="T53">
        <v>52</v>
      </c>
      <c r="U53" s="45">
        <f>IFERROR(-HLOOKUP($U$1,IEX!$W$2:$BH$98,T53,FALSE),0)</f>
        <v>0</v>
      </c>
      <c r="V53" s="46">
        <f t="shared" si="8"/>
        <v>11.38922762492982</v>
      </c>
      <c r="W53" s="52"/>
      <c r="X53" s="46">
        <v>0</v>
      </c>
      <c r="Y53" s="46">
        <v>2.022953396967996</v>
      </c>
      <c r="Z53" s="46">
        <v>1.0822800673778779</v>
      </c>
      <c r="AA53" s="46">
        <v>1.011476698483998</v>
      </c>
      <c r="AB53" s="46">
        <v>1.011476698483998</v>
      </c>
      <c r="AC53" s="46">
        <v>1.112624368332398</v>
      </c>
      <c r="AD53" s="46">
        <v>0.50573834924199901</v>
      </c>
      <c r="AE53" s="46">
        <v>0.45516451431779908</v>
      </c>
      <c r="AF53" s="46">
        <v>0.40459067939359927</v>
      </c>
      <c r="AG53" s="46">
        <v>0.30344300954519937</v>
      </c>
      <c r="AH53" s="46">
        <v>0.20229533969679964</v>
      </c>
      <c r="AI53" s="46">
        <v>0.35401684446939929</v>
      </c>
      <c r="AJ53" s="46">
        <v>0.30344300954519937</v>
      </c>
      <c r="AK53" s="46">
        <v>0.30344300954519937</v>
      </c>
      <c r="AL53" s="46">
        <v>0.50573834924199901</v>
      </c>
      <c r="AM53" s="46">
        <v>0.40459067939359927</v>
      </c>
      <c r="AN53" s="46">
        <v>0.40459067939359927</v>
      </c>
      <c r="AO53" s="46">
        <v>0.39447591240875923</v>
      </c>
      <c r="AP53" s="46">
        <v>0.30344300954519937</v>
      </c>
      <c r="AQ53" s="46">
        <v>0.30344300954519937</v>
      </c>
      <c r="AR53" s="46">
        <v>0.30344300954519937</v>
      </c>
      <c r="AS53" s="46">
        <v>0.2528691746209995</v>
      </c>
      <c r="AT53" s="46">
        <v>0</v>
      </c>
      <c r="AU53" s="46">
        <v>0</v>
      </c>
      <c r="AV53" s="46">
        <v>0</v>
      </c>
      <c r="AW53" s="46">
        <v>0</v>
      </c>
      <c r="AX53" s="46">
        <v>0</v>
      </c>
      <c r="AY53" s="46">
        <v>0</v>
      </c>
      <c r="AZ53" s="46">
        <v>0</v>
      </c>
      <c r="BA53" s="46">
        <v>0</v>
      </c>
      <c r="BB53" s="46">
        <v>0</v>
      </c>
      <c r="BC53" s="46">
        <v>0</v>
      </c>
      <c r="BD53" s="46">
        <v>0</v>
      </c>
      <c r="BE53" s="46">
        <v>0</v>
      </c>
      <c r="BF53" s="46">
        <v>0</v>
      </c>
      <c r="BG53" s="46">
        <v>0</v>
      </c>
      <c r="BH53" s="46">
        <v>0</v>
      </c>
      <c r="BI53" s="46">
        <v>0</v>
      </c>
      <c r="BJ53" s="46">
        <v>0</v>
      </c>
      <c r="BK53" s="46">
        <v>0</v>
      </c>
    </row>
    <row r="54" spans="1:63">
      <c r="A54" s="8" t="s">
        <v>96</v>
      </c>
      <c r="B54" s="38">
        <v>17.668800000000001</v>
      </c>
      <c r="C54" s="21"/>
      <c r="D54" s="21"/>
      <c r="E54" s="21"/>
      <c r="F54" s="21"/>
      <c r="G54" s="21"/>
      <c r="H54" s="21"/>
      <c r="I54" s="21"/>
      <c r="J54" s="21">
        <v>5.9524312184166215</v>
      </c>
      <c r="K54" s="23">
        <f t="shared" si="4"/>
        <v>5.9524312184166215</v>
      </c>
      <c r="L54" s="22">
        <f t="shared" si="5"/>
        <v>11.170729253228524</v>
      </c>
      <c r="M54" s="39">
        <f t="shared" si="6"/>
        <v>17.123160471645146</v>
      </c>
      <c r="O54" s="37">
        <f t="shared" si="7"/>
        <v>-6.9941066816395301</v>
      </c>
      <c r="P54" s="37">
        <f t="shared" si="9"/>
        <v>0.59524312184166206</v>
      </c>
      <c r="Q54" s="37">
        <f t="shared" si="10"/>
        <v>0</v>
      </c>
      <c r="R54" s="37">
        <f t="shared" si="11"/>
        <v>0</v>
      </c>
      <c r="S54" s="37">
        <f t="shared" si="12"/>
        <v>6.398863559797868</v>
      </c>
      <c r="T54">
        <v>53</v>
      </c>
      <c r="U54" s="45">
        <f>IFERROR(-HLOOKUP($U$1,IEX!$W$2:$BH$98,T54,FALSE),0)</f>
        <v>0</v>
      </c>
      <c r="V54" s="46">
        <f t="shared" si="8"/>
        <v>11.170729253228524</v>
      </c>
      <c r="W54" s="52"/>
      <c r="X54" s="46">
        <v>0</v>
      </c>
      <c r="Y54" s="46">
        <v>1.984143739472207</v>
      </c>
      <c r="Z54" s="46">
        <v>1.0615169006176308</v>
      </c>
      <c r="AA54" s="46">
        <v>0.99207186973610351</v>
      </c>
      <c r="AB54" s="46">
        <v>0.99207186973610351</v>
      </c>
      <c r="AC54" s="46">
        <v>1.0912790567097139</v>
      </c>
      <c r="AD54" s="46">
        <v>0.49603593486805175</v>
      </c>
      <c r="AE54" s="46">
        <v>0.4464323413812466</v>
      </c>
      <c r="AF54" s="46">
        <v>0.39682874789444145</v>
      </c>
      <c r="AG54" s="46">
        <v>0.29762156092083103</v>
      </c>
      <c r="AH54" s="46">
        <v>0.19841437394722072</v>
      </c>
      <c r="AI54" s="46">
        <v>0.34722515440763624</v>
      </c>
      <c r="AJ54" s="46">
        <v>0.29762156092083103</v>
      </c>
      <c r="AK54" s="46">
        <v>0.29762156092083103</v>
      </c>
      <c r="AL54" s="46">
        <v>0.49603593486805175</v>
      </c>
      <c r="AM54" s="46">
        <v>0.39682874789444145</v>
      </c>
      <c r="AN54" s="46">
        <v>0.39682874789444145</v>
      </c>
      <c r="AO54" s="46">
        <v>0.38690802919708039</v>
      </c>
      <c r="AP54" s="46">
        <v>0.29762156092083103</v>
      </c>
      <c r="AQ54" s="46">
        <v>0.29762156092083103</v>
      </c>
      <c r="AR54" s="46">
        <v>0.29762156092083103</v>
      </c>
      <c r="AS54" s="46">
        <v>0.24801796743402588</v>
      </c>
      <c r="AT54" s="46">
        <v>0</v>
      </c>
      <c r="AU54" s="46">
        <v>0</v>
      </c>
      <c r="AV54" s="46">
        <v>0</v>
      </c>
      <c r="AW54" s="46">
        <v>0</v>
      </c>
      <c r="AX54" s="46">
        <v>0</v>
      </c>
      <c r="AY54" s="46">
        <v>0</v>
      </c>
      <c r="AZ54" s="46">
        <v>0</v>
      </c>
      <c r="BA54" s="46">
        <v>0</v>
      </c>
      <c r="BB54" s="46">
        <v>0</v>
      </c>
      <c r="BC54" s="46">
        <v>0</v>
      </c>
      <c r="BD54" s="46">
        <v>0</v>
      </c>
      <c r="BE54" s="46">
        <v>0</v>
      </c>
      <c r="BF54" s="46">
        <v>0</v>
      </c>
      <c r="BG54" s="46">
        <v>0</v>
      </c>
      <c r="BH54" s="46">
        <v>0</v>
      </c>
      <c r="BI54" s="46">
        <v>0</v>
      </c>
      <c r="BJ54" s="46">
        <v>0</v>
      </c>
      <c r="BK54" s="46">
        <v>0</v>
      </c>
    </row>
    <row r="55" spans="1:63">
      <c r="A55" s="8" t="s">
        <v>97</v>
      </c>
      <c r="B55" s="38">
        <v>17.442</v>
      </c>
      <c r="C55" s="21"/>
      <c r="D55" s="21"/>
      <c r="E55" s="21"/>
      <c r="F55" s="21"/>
      <c r="G55" s="21"/>
      <c r="H55" s="21"/>
      <c r="I55" s="21"/>
      <c r="J55" s="21">
        <v>5.8760247052217869</v>
      </c>
      <c r="K55" s="23">
        <f t="shared" si="4"/>
        <v>5.8760247052217869</v>
      </c>
      <c r="L55" s="22">
        <f t="shared" si="5"/>
        <v>11.027339696799547</v>
      </c>
      <c r="M55" s="39">
        <f t="shared" si="6"/>
        <v>16.903364402021335</v>
      </c>
      <c r="O55" s="37">
        <f t="shared" si="7"/>
        <v>-6.9043290286355994</v>
      </c>
      <c r="P55" s="37">
        <f t="shared" si="9"/>
        <v>0.58760247052217851</v>
      </c>
      <c r="Q55" s="37">
        <f t="shared" si="10"/>
        <v>0</v>
      </c>
      <c r="R55" s="37">
        <f t="shared" si="11"/>
        <v>0</v>
      </c>
      <c r="S55" s="37">
        <f t="shared" si="12"/>
        <v>6.3167265581134204</v>
      </c>
      <c r="T55">
        <v>54</v>
      </c>
      <c r="U55" s="45">
        <f>IFERROR(-HLOOKUP($U$1,IEX!$W$2:$BH$98,T55,FALSE),0)</f>
        <v>0</v>
      </c>
      <c r="V55" s="46">
        <f t="shared" si="8"/>
        <v>11.027339696799547</v>
      </c>
      <c r="W55" s="52"/>
      <c r="X55" s="46">
        <v>0</v>
      </c>
      <c r="Y55" s="46">
        <v>1.9586749017405953</v>
      </c>
      <c r="Z55" s="46">
        <v>1.0478910724312187</v>
      </c>
      <c r="AA55" s="46">
        <v>0.97933745087029767</v>
      </c>
      <c r="AB55" s="46">
        <v>0.97933745087029767</v>
      </c>
      <c r="AC55" s="46">
        <v>1.0772711959573278</v>
      </c>
      <c r="AD55" s="46">
        <v>0.48966872543514883</v>
      </c>
      <c r="AE55" s="46">
        <v>0.44070185289163394</v>
      </c>
      <c r="AF55" s="46">
        <v>0.39173498034811916</v>
      </c>
      <c r="AG55" s="46">
        <v>0.29380123526108926</v>
      </c>
      <c r="AH55" s="46">
        <v>0.19586749017405958</v>
      </c>
      <c r="AI55" s="46">
        <v>0.34276810780460421</v>
      </c>
      <c r="AJ55" s="46">
        <v>0.29380123526108926</v>
      </c>
      <c r="AK55" s="46">
        <v>0.29380123526108926</v>
      </c>
      <c r="AL55" s="46">
        <v>0.48966872543514883</v>
      </c>
      <c r="AM55" s="46">
        <v>0.39173498034811916</v>
      </c>
      <c r="AN55" s="46">
        <v>0.39173498034811916</v>
      </c>
      <c r="AO55" s="46">
        <v>0.38194160583941611</v>
      </c>
      <c r="AP55" s="46">
        <v>0.29380123526108926</v>
      </c>
      <c r="AQ55" s="46">
        <v>0.29380123526108926</v>
      </c>
      <c r="AR55" s="46">
        <v>0.29380123526108926</v>
      </c>
      <c r="AS55" s="46">
        <v>0.24483436271757442</v>
      </c>
      <c r="AT55" s="46">
        <v>0</v>
      </c>
      <c r="AU55" s="46">
        <v>0</v>
      </c>
      <c r="AV55" s="46">
        <v>0</v>
      </c>
      <c r="AW55" s="46">
        <v>0</v>
      </c>
      <c r="AX55" s="46">
        <v>0</v>
      </c>
      <c r="AY55" s="46">
        <v>0</v>
      </c>
      <c r="AZ55" s="46">
        <v>0</v>
      </c>
      <c r="BA55" s="46">
        <v>0</v>
      </c>
      <c r="BB55" s="46">
        <v>0</v>
      </c>
      <c r="BC55" s="46">
        <v>0</v>
      </c>
      <c r="BD55" s="46">
        <v>0</v>
      </c>
      <c r="BE55" s="46">
        <v>0</v>
      </c>
      <c r="BF55" s="46">
        <v>0</v>
      </c>
      <c r="BG55" s="46">
        <v>0</v>
      </c>
      <c r="BH55" s="46">
        <v>0</v>
      </c>
      <c r="BI55" s="46">
        <v>0</v>
      </c>
      <c r="BJ55" s="46">
        <v>0</v>
      </c>
      <c r="BK55" s="46">
        <v>0</v>
      </c>
    </row>
    <row r="56" spans="1:63">
      <c r="A56" s="8" t="s">
        <v>98</v>
      </c>
      <c r="B56" s="38">
        <v>18.402000000000001</v>
      </c>
      <c r="C56" s="21"/>
      <c r="D56" s="21"/>
      <c r="E56" s="21"/>
      <c r="F56" s="21"/>
      <c r="G56" s="21"/>
      <c r="H56" s="21"/>
      <c r="I56" s="21"/>
      <c r="J56" s="21">
        <v>6.1267902481104981</v>
      </c>
      <c r="K56" s="23">
        <f t="shared" si="4"/>
        <v>6.1267902481104981</v>
      </c>
      <c r="L56" s="22">
        <f t="shared" si="5"/>
        <v>11.49794303228737</v>
      </c>
      <c r="M56" s="39">
        <f t="shared" si="6"/>
        <v>17.624733280397869</v>
      </c>
      <c r="O56" s="37">
        <f t="shared" si="7"/>
        <v>-7.1989785415298355</v>
      </c>
      <c r="P56" s="37">
        <f t="shared" si="9"/>
        <v>0.61267902481104974</v>
      </c>
      <c r="Q56" s="37">
        <f t="shared" si="10"/>
        <v>0</v>
      </c>
      <c r="R56" s="37">
        <f t="shared" si="11"/>
        <v>0</v>
      </c>
      <c r="S56" s="37">
        <f t="shared" si="12"/>
        <v>6.5862995167187854</v>
      </c>
      <c r="T56">
        <v>55</v>
      </c>
      <c r="U56" s="45">
        <f>IFERROR(-HLOOKUP($U$1,IEX!$W$2:$BH$98,T56,FALSE),0)</f>
        <v>0</v>
      </c>
      <c r="V56" s="46">
        <f t="shared" si="8"/>
        <v>11.49794303228737</v>
      </c>
      <c r="W56" s="52"/>
      <c r="X56" s="46">
        <v>0</v>
      </c>
      <c r="Y56" s="46">
        <v>2.0422634160368327</v>
      </c>
      <c r="Z56" s="46">
        <v>1.0926109275797056</v>
      </c>
      <c r="AA56" s="46">
        <v>1.0211317080184164</v>
      </c>
      <c r="AB56" s="46">
        <v>1.0211317080184164</v>
      </c>
      <c r="AC56" s="46">
        <v>1.123244878820258</v>
      </c>
      <c r="AD56" s="46">
        <v>0.51056585400920818</v>
      </c>
      <c r="AE56" s="46">
        <v>0.45950926860828734</v>
      </c>
      <c r="AF56" s="46">
        <v>0.40845268320736655</v>
      </c>
      <c r="AG56" s="46">
        <v>0.30633951240552487</v>
      </c>
      <c r="AH56" s="46">
        <v>0.20422634160368328</v>
      </c>
      <c r="AI56" s="46">
        <v>0.35739609780644571</v>
      </c>
      <c r="AJ56" s="46">
        <v>0.30633951240552487</v>
      </c>
      <c r="AK56" s="46">
        <v>0.30633951240552487</v>
      </c>
      <c r="AL56" s="46">
        <v>0.51056585400920818</v>
      </c>
      <c r="AM56" s="46">
        <v>0.40845268320736655</v>
      </c>
      <c r="AN56" s="46">
        <v>0.40845268320736655</v>
      </c>
      <c r="AO56" s="46">
        <v>0.39824136612718236</v>
      </c>
      <c r="AP56" s="46">
        <v>0.30633951240552487</v>
      </c>
      <c r="AQ56" s="46">
        <v>0.30633951240552487</v>
      </c>
      <c r="AR56" s="46">
        <v>0.30633951240552487</v>
      </c>
      <c r="AS56" s="46">
        <v>0.25528292700460409</v>
      </c>
      <c r="AT56" s="46">
        <v>0</v>
      </c>
      <c r="AU56" s="46">
        <v>0</v>
      </c>
      <c r="AV56" s="46">
        <v>0</v>
      </c>
      <c r="AW56" s="46">
        <v>0</v>
      </c>
      <c r="AX56" s="46">
        <v>0</v>
      </c>
      <c r="AY56" s="46">
        <v>0</v>
      </c>
      <c r="AZ56" s="46">
        <v>0</v>
      </c>
      <c r="BA56" s="46">
        <v>0</v>
      </c>
      <c r="BB56" s="46">
        <v>0</v>
      </c>
      <c r="BC56" s="46">
        <v>0</v>
      </c>
      <c r="BD56" s="46">
        <v>0</v>
      </c>
      <c r="BE56" s="46">
        <v>0</v>
      </c>
      <c r="BF56" s="46">
        <v>0</v>
      </c>
      <c r="BG56" s="46">
        <v>0</v>
      </c>
      <c r="BH56" s="46">
        <v>0</v>
      </c>
      <c r="BI56" s="46">
        <v>0</v>
      </c>
      <c r="BJ56" s="46">
        <v>0</v>
      </c>
      <c r="BK56" s="46">
        <v>0</v>
      </c>
    </row>
    <row r="57" spans="1:63">
      <c r="A57" s="8" t="s">
        <v>99</v>
      </c>
      <c r="B57" s="38">
        <v>18.4116</v>
      </c>
      <c r="C57" s="21"/>
      <c r="D57" s="21"/>
      <c r="E57" s="21"/>
      <c r="F57" s="21"/>
      <c r="G57" s="21"/>
      <c r="H57" s="21"/>
      <c r="I57" s="21"/>
      <c r="J57" s="21">
        <v>6.1267902481104981</v>
      </c>
      <c r="K57" s="23">
        <f t="shared" si="4"/>
        <v>6.1267902481104981</v>
      </c>
      <c r="L57" s="22">
        <f t="shared" si="5"/>
        <v>11.49794303228737</v>
      </c>
      <c r="M57" s="39">
        <f t="shared" si="6"/>
        <v>17.624733280397869</v>
      </c>
      <c r="O57" s="37">
        <f t="shared" si="7"/>
        <v>-7.1989785415298355</v>
      </c>
      <c r="P57" s="37">
        <f t="shared" si="9"/>
        <v>0.61267902481104974</v>
      </c>
      <c r="Q57" s="37">
        <f t="shared" si="10"/>
        <v>0</v>
      </c>
      <c r="R57" s="37">
        <f t="shared" si="11"/>
        <v>0</v>
      </c>
      <c r="S57" s="37">
        <f t="shared" si="12"/>
        <v>6.5862995167187854</v>
      </c>
      <c r="T57">
        <v>56</v>
      </c>
      <c r="U57" s="45">
        <f>IFERROR(-HLOOKUP($U$1,IEX!$W$2:$BH$98,T57,FALSE),0)</f>
        <v>0</v>
      </c>
      <c r="V57" s="46">
        <f t="shared" si="8"/>
        <v>11.49794303228737</v>
      </c>
      <c r="W57" s="52"/>
      <c r="X57" s="46">
        <v>0</v>
      </c>
      <c r="Y57" s="46">
        <v>2.0422634160368327</v>
      </c>
      <c r="Z57" s="46">
        <v>1.0926109275797056</v>
      </c>
      <c r="AA57" s="46">
        <v>1.0211317080184164</v>
      </c>
      <c r="AB57" s="46">
        <v>1.0211317080184164</v>
      </c>
      <c r="AC57" s="46">
        <v>1.123244878820258</v>
      </c>
      <c r="AD57" s="46">
        <v>0.51056585400920818</v>
      </c>
      <c r="AE57" s="46">
        <v>0.45950926860828734</v>
      </c>
      <c r="AF57" s="46">
        <v>0.40845268320736655</v>
      </c>
      <c r="AG57" s="46">
        <v>0.30633951240552487</v>
      </c>
      <c r="AH57" s="46">
        <v>0.20422634160368328</v>
      </c>
      <c r="AI57" s="46">
        <v>0.35739609780644571</v>
      </c>
      <c r="AJ57" s="46">
        <v>0.30633951240552487</v>
      </c>
      <c r="AK57" s="46">
        <v>0.30633951240552487</v>
      </c>
      <c r="AL57" s="46">
        <v>0.51056585400920818</v>
      </c>
      <c r="AM57" s="46">
        <v>0.40845268320736655</v>
      </c>
      <c r="AN57" s="46">
        <v>0.40845268320736655</v>
      </c>
      <c r="AO57" s="46">
        <v>0.39824136612718236</v>
      </c>
      <c r="AP57" s="46">
        <v>0.30633951240552487</v>
      </c>
      <c r="AQ57" s="46">
        <v>0.30633951240552487</v>
      </c>
      <c r="AR57" s="46">
        <v>0.30633951240552487</v>
      </c>
      <c r="AS57" s="46">
        <v>0.25528292700460409</v>
      </c>
      <c r="AT57" s="46">
        <v>0</v>
      </c>
      <c r="AU57" s="46">
        <v>0</v>
      </c>
      <c r="AV57" s="46">
        <v>0</v>
      </c>
      <c r="AW57" s="46">
        <v>0</v>
      </c>
      <c r="AX57" s="46">
        <v>0</v>
      </c>
      <c r="AY57" s="46">
        <v>0</v>
      </c>
      <c r="AZ57" s="46">
        <v>0</v>
      </c>
      <c r="BA57" s="46">
        <v>0</v>
      </c>
      <c r="BB57" s="46">
        <v>0</v>
      </c>
      <c r="BC57" s="46">
        <v>0</v>
      </c>
      <c r="BD57" s="46">
        <v>0</v>
      </c>
      <c r="BE57" s="46">
        <v>0</v>
      </c>
      <c r="BF57" s="46">
        <v>0</v>
      </c>
      <c r="BG57" s="46">
        <v>0</v>
      </c>
      <c r="BH57" s="46">
        <v>0</v>
      </c>
      <c r="BI57" s="46">
        <v>0</v>
      </c>
      <c r="BJ57" s="46">
        <v>0</v>
      </c>
      <c r="BK57" s="46">
        <v>0</v>
      </c>
    </row>
    <row r="58" spans="1:63">
      <c r="A58" s="8" t="s">
        <v>100</v>
      </c>
      <c r="B58" s="38">
        <v>17.7652</v>
      </c>
      <c r="C58" s="21"/>
      <c r="D58" s="21"/>
      <c r="E58" s="21"/>
      <c r="F58" s="21"/>
      <c r="G58" s="21"/>
      <c r="H58" s="21"/>
      <c r="I58" s="21"/>
      <c r="J58" s="21">
        <v>5.9849073554183052</v>
      </c>
      <c r="K58" s="23">
        <f t="shared" si="4"/>
        <v>5.9849073554183052</v>
      </c>
      <c r="L58" s="22">
        <f t="shared" si="5"/>
        <v>11.231676137001683</v>
      </c>
      <c r="M58" s="39">
        <f t="shared" si="6"/>
        <v>17.216583492419989</v>
      </c>
      <c r="O58" s="37">
        <f t="shared" si="7"/>
        <v>-7.0322661426165087</v>
      </c>
      <c r="P58" s="37">
        <f t="shared" si="9"/>
        <v>0.59849073554183052</v>
      </c>
      <c r="Q58" s="37">
        <f t="shared" si="10"/>
        <v>0</v>
      </c>
      <c r="R58" s="37">
        <f t="shared" si="11"/>
        <v>0</v>
      </c>
      <c r="S58" s="37">
        <f t="shared" si="12"/>
        <v>6.4337754070746778</v>
      </c>
      <c r="T58">
        <v>57</v>
      </c>
      <c r="U58" s="45">
        <f>IFERROR(-HLOOKUP($U$1,IEX!$W$2:$BH$98,T58,FALSE),0)</f>
        <v>0</v>
      </c>
      <c r="V58" s="46">
        <f t="shared" si="8"/>
        <v>11.231676137001683</v>
      </c>
      <c r="W58" s="52"/>
      <c r="X58" s="46">
        <v>0</v>
      </c>
      <c r="Y58" s="46">
        <v>1.9949691184727685</v>
      </c>
      <c r="Z58" s="46">
        <v>1.0673084783829312</v>
      </c>
      <c r="AA58" s="46">
        <v>0.99748455923638424</v>
      </c>
      <c r="AB58" s="46">
        <v>0.99748455923638424</v>
      </c>
      <c r="AC58" s="46">
        <v>1.0972330151600227</v>
      </c>
      <c r="AD58" s="46">
        <v>0.49874227961819212</v>
      </c>
      <c r="AE58" s="46">
        <v>0.44886805165637289</v>
      </c>
      <c r="AF58" s="46">
        <v>0.39899382369455372</v>
      </c>
      <c r="AG58" s="46">
        <v>0.29924536777091526</v>
      </c>
      <c r="AH58" s="46">
        <v>0.19949691184727686</v>
      </c>
      <c r="AI58" s="46">
        <v>0.34911959573273449</v>
      </c>
      <c r="AJ58" s="46">
        <v>0.29924536777091526</v>
      </c>
      <c r="AK58" s="46">
        <v>0.29924536777091526</v>
      </c>
      <c r="AL58" s="46">
        <v>0.49874227961819212</v>
      </c>
      <c r="AM58" s="46">
        <v>0.39899382369455372</v>
      </c>
      <c r="AN58" s="46">
        <v>0.39899382369455372</v>
      </c>
      <c r="AO58" s="46">
        <v>0.38901897810218983</v>
      </c>
      <c r="AP58" s="46">
        <v>0.29924536777091526</v>
      </c>
      <c r="AQ58" s="46">
        <v>0.29924536777091526</v>
      </c>
      <c r="AR58" s="46">
        <v>0.29924536777091526</v>
      </c>
      <c r="AS58" s="46">
        <v>0.24937113980909606</v>
      </c>
      <c r="AT58" s="46">
        <v>0</v>
      </c>
      <c r="AU58" s="46">
        <v>0</v>
      </c>
      <c r="AV58" s="46">
        <v>0</v>
      </c>
      <c r="AW58" s="46">
        <v>0</v>
      </c>
      <c r="AX58" s="46">
        <v>0</v>
      </c>
      <c r="AY58" s="46">
        <v>0</v>
      </c>
      <c r="AZ58" s="46">
        <v>0</v>
      </c>
      <c r="BA58" s="46">
        <v>0</v>
      </c>
      <c r="BB58" s="46">
        <v>0</v>
      </c>
      <c r="BC58" s="46">
        <v>0</v>
      </c>
      <c r="BD58" s="46">
        <v>0</v>
      </c>
      <c r="BE58" s="46">
        <v>0</v>
      </c>
      <c r="BF58" s="46">
        <v>0</v>
      </c>
      <c r="BG58" s="46">
        <v>0</v>
      </c>
      <c r="BH58" s="46">
        <v>0</v>
      </c>
      <c r="BI58" s="46">
        <v>0</v>
      </c>
      <c r="BJ58" s="46">
        <v>0</v>
      </c>
      <c r="BK58" s="46">
        <v>0</v>
      </c>
    </row>
    <row r="59" spans="1:63">
      <c r="A59" s="8" t="s">
        <v>101</v>
      </c>
      <c r="B59" s="38">
        <v>18.2212</v>
      </c>
      <c r="C59" s="21"/>
      <c r="D59" s="21"/>
      <c r="E59" s="21"/>
      <c r="F59" s="21"/>
      <c r="G59" s="21"/>
      <c r="H59" s="21"/>
      <c r="I59" s="21"/>
      <c r="J59" s="21">
        <v>6.1267902481104981</v>
      </c>
      <c r="K59" s="23">
        <f t="shared" si="4"/>
        <v>6.1267902481104981</v>
      </c>
      <c r="L59" s="22">
        <f t="shared" si="5"/>
        <v>11.49794303228737</v>
      </c>
      <c r="M59" s="39">
        <f t="shared" si="6"/>
        <v>17.624733280397869</v>
      </c>
      <c r="O59" s="37">
        <f t="shared" si="7"/>
        <v>-7.1989785415298355</v>
      </c>
      <c r="P59" s="37">
        <f t="shared" si="9"/>
        <v>0.61267902481104974</v>
      </c>
      <c r="Q59" s="37">
        <f t="shared" si="10"/>
        <v>0</v>
      </c>
      <c r="R59" s="37">
        <f t="shared" si="11"/>
        <v>0</v>
      </c>
      <c r="S59" s="37">
        <f t="shared" si="12"/>
        <v>6.5862995167187854</v>
      </c>
      <c r="T59">
        <v>58</v>
      </c>
      <c r="U59" s="45">
        <f>IFERROR(-HLOOKUP($U$1,IEX!$W$2:$BH$98,T59,FALSE),0)</f>
        <v>0</v>
      </c>
      <c r="V59" s="46">
        <f t="shared" si="8"/>
        <v>11.49794303228737</v>
      </c>
      <c r="W59" s="52"/>
      <c r="X59" s="46">
        <v>0</v>
      </c>
      <c r="Y59" s="46">
        <v>2.0422634160368327</v>
      </c>
      <c r="Z59" s="46">
        <v>1.0926109275797056</v>
      </c>
      <c r="AA59" s="46">
        <v>1.0211317080184164</v>
      </c>
      <c r="AB59" s="46">
        <v>1.0211317080184164</v>
      </c>
      <c r="AC59" s="46">
        <v>1.123244878820258</v>
      </c>
      <c r="AD59" s="46">
        <v>0.51056585400920818</v>
      </c>
      <c r="AE59" s="46">
        <v>0.45950926860828734</v>
      </c>
      <c r="AF59" s="46">
        <v>0.40845268320736655</v>
      </c>
      <c r="AG59" s="46">
        <v>0.30633951240552487</v>
      </c>
      <c r="AH59" s="46">
        <v>0.20422634160368328</v>
      </c>
      <c r="AI59" s="46">
        <v>0.35739609780644571</v>
      </c>
      <c r="AJ59" s="46">
        <v>0.30633951240552487</v>
      </c>
      <c r="AK59" s="46">
        <v>0.30633951240552487</v>
      </c>
      <c r="AL59" s="46">
        <v>0.51056585400920818</v>
      </c>
      <c r="AM59" s="46">
        <v>0.40845268320736655</v>
      </c>
      <c r="AN59" s="46">
        <v>0.40845268320736655</v>
      </c>
      <c r="AO59" s="46">
        <v>0.39824136612718236</v>
      </c>
      <c r="AP59" s="46">
        <v>0.30633951240552487</v>
      </c>
      <c r="AQ59" s="46">
        <v>0.30633951240552487</v>
      </c>
      <c r="AR59" s="46">
        <v>0.30633951240552487</v>
      </c>
      <c r="AS59" s="46">
        <v>0.25528292700460409</v>
      </c>
      <c r="AT59" s="46">
        <v>0</v>
      </c>
      <c r="AU59" s="46">
        <v>0</v>
      </c>
      <c r="AV59" s="46">
        <v>0</v>
      </c>
      <c r="AW59" s="46">
        <v>0</v>
      </c>
      <c r="AX59" s="46">
        <v>0</v>
      </c>
      <c r="AY59" s="46">
        <v>0</v>
      </c>
      <c r="AZ59" s="46">
        <v>0</v>
      </c>
      <c r="BA59" s="46">
        <v>0</v>
      </c>
      <c r="BB59" s="46">
        <v>0</v>
      </c>
      <c r="BC59" s="46">
        <v>0</v>
      </c>
      <c r="BD59" s="46">
        <v>0</v>
      </c>
      <c r="BE59" s="46">
        <v>0</v>
      </c>
      <c r="BF59" s="46">
        <v>0</v>
      </c>
      <c r="BG59" s="46">
        <v>0</v>
      </c>
      <c r="BH59" s="46">
        <v>0</v>
      </c>
      <c r="BI59" s="46">
        <v>0</v>
      </c>
      <c r="BJ59" s="46">
        <v>0</v>
      </c>
      <c r="BK59" s="46">
        <v>0</v>
      </c>
    </row>
    <row r="60" spans="1:63">
      <c r="A60" s="8" t="s">
        <v>102</v>
      </c>
      <c r="B60" s="38">
        <v>18.6312</v>
      </c>
      <c r="C60" s="21"/>
      <c r="D60" s="21"/>
      <c r="E60" s="21"/>
      <c r="F60" s="21"/>
      <c r="G60" s="21"/>
      <c r="H60" s="21"/>
      <c r="I60" s="21"/>
      <c r="J60" s="21">
        <v>6.1267902481104981</v>
      </c>
      <c r="K60" s="23">
        <f t="shared" si="4"/>
        <v>6.1267902481104981</v>
      </c>
      <c r="L60" s="22">
        <f t="shared" si="5"/>
        <v>11.49794303228737</v>
      </c>
      <c r="M60" s="39">
        <f t="shared" si="6"/>
        <v>17.624733280397869</v>
      </c>
      <c r="O60" s="37">
        <f t="shared" si="7"/>
        <v>-7.1989785415298355</v>
      </c>
      <c r="P60" s="37">
        <f t="shared" si="9"/>
        <v>0.61267902481104974</v>
      </c>
      <c r="Q60" s="37">
        <f t="shared" si="10"/>
        <v>0</v>
      </c>
      <c r="R60" s="37">
        <f t="shared" si="11"/>
        <v>0</v>
      </c>
      <c r="S60" s="37">
        <f t="shared" si="12"/>
        <v>6.5862995167187854</v>
      </c>
      <c r="T60">
        <v>59</v>
      </c>
      <c r="U60" s="45">
        <f>IFERROR(-HLOOKUP($U$1,IEX!$W$2:$BH$98,T60,FALSE),0)</f>
        <v>0</v>
      </c>
      <c r="V60" s="46">
        <f t="shared" si="8"/>
        <v>11.49794303228737</v>
      </c>
      <c r="W60" s="52"/>
      <c r="X60" s="46">
        <v>0</v>
      </c>
      <c r="Y60" s="46">
        <v>2.0422634160368327</v>
      </c>
      <c r="Z60" s="46">
        <v>1.0926109275797056</v>
      </c>
      <c r="AA60" s="46">
        <v>1.0211317080184164</v>
      </c>
      <c r="AB60" s="46">
        <v>1.0211317080184164</v>
      </c>
      <c r="AC60" s="46">
        <v>1.123244878820258</v>
      </c>
      <c r="AD60" s="46">
        <v>0.51056585400920818</v>
      </c>
      <c r="AE60" s="46">
        <v>0.45950926860828734</v>
      </c>
      <c r="AF60" s="46">
        <v>0.40845268320736655</v>
      </c>
      <c r="AG60" s="46">
        <v>0.30633951240552487</v>
      </c>
      <c r="AH60" s="46">
        <v>0.20422634160368328</v>
      </c>
      <c r="AI60" s="46">
        <v>0.35739609780644571</v>
      </c>
      <c r="AJ60" s="46">
        <v>0.30633951240552487</v>
      </c>
      <c r="AK60" s="46">
        <v>0.30633951240552487</v>
      </c>
      <c r="AL60" s="46">
        <v>0.51056585400920818</v>
      </c>
      <c r="AM60" s="46">
        <v>0.40845268320736655</v>
      </c>
      <c r="AN60" s="46">
        <v>0.40845268320736655</v>
      </c>
      <c r="AO60" s="46">
        <v>0.39824136612718236</v>
      </c>
      <c r="AP60" s="46">
        <v>0.30633951240552487</v>
      </c>
      <c r="AQ60" s="46">
        <v>0.30633951240552487</v>
      </c>
      <c r="AR60" s="46">
        <v>0.30633951240552487</v>
      </c>
      <c r="AS60" s="46">
        <v>0.25528292700460409</v>
      </c>
      <c r="AT60" s="46">
        <v>0</v>
      </c>
      <c r="AU60" s="46">
        <v>0</v>
      </c>
      <c r="AV60" s="46">
        <v>0</v>
      </c>
      <c r="AW60" s="46">
        <v>0</v>
      </c>
      <c r="AX60" s="46">
        <v>0</v>
      </c>
      <c r="AY60" s="46">
        <v>0</v>
      </c>
      <c r="AZ60" s="46">
        <v>0</v>
      </c>
      <c r="BA60" s="46">
        <v>0</v>
      </c>
      <c r="BB60" s="46">
        <v>0</v>
      </c>
      <c r="BC60" s="46">
        <v>0</v>
      </c>
      <c r="BD60" s="46">
        <v>0</v>
      </c>
      <c r="BE60" s="46">
        <v>0</v>
      </c>
      <c r="BF60" s="46">
        <v>0</v>
      </c>
      <c r="BG60" s="46">
        <v>0</v>
      </c>
      <c r="BH60" s="46">
        <v>0</v>
      </c>
      <c r="BI60" s="46">
        <v>0</v>
      </c>
      <c r="BJ60" s="46">
        <v>0</v>
      </c>
      <c r="BK60" s="46">
        <v>0</v>
      </c>
    </row>
    <row r="61" spans="1:63">
      <c r="A61" s="8" t="s">
        <v>103</v>
      </c>
      <c r="B61" s="38">
        <v>18.0748</v>
      </c>
      <c r="C61" s="21"/>
      <c r="D61" s="21"/>
      <c r="E61" s="21"/>
      <c r="F61" s="21"/>
      <c r="G61" s="21"/>
      <c r="H61" s="21"/>
      <c r="I61" s="21"/>
      <c r="J61" s="21">
        <v>6.0892083099382379</v>
      </c>
      <c r="K61" s="23">
        <f t="shared" si="4"/>
        <v>6.0892083099382379</v>
      </c>
      <c r="L61" s="22">
        <f t="shared" si="5"/>
        <v>11.42741426165076</v>
      </c>
      <c r="M61" s="39">
        <f t="shared" si="6"/>
        <v>17.516622571588996</v>
      </c>
      <c r="O61" s="37">
        <f t="shared" si="7"/>
        <v>-7.1548197641774296</v>
      </c>
      <c r="P61" s="37">
        <f t="shared" si="9"/>
        <v>0.60892083099382366</v>
      </c>
      <c r="Q61" s="37">
        <f t="shared" si="10"/>
        <v>0</v>
      </c>
      <c r="R61" s="37">
        <f t="shared" si="11"/>
        <v>0</v>
      </c>
      <c r="S61" s="37">
        <f t="shared" si="12"/>
        <v>6.5458989331836062</v>
      </c>
      <c r="T61">
        <v>60</v>
      </c>
      <c r="U61" s="45">
        <f>IFERROR(-HLOOKUP($U$1,IEX!$W$2:$BH$98,T61,FALSE),0)</f>
        <v>0</v>
      </c>
      <c r="V61" s="46">
        <f t="shared" si="8"/>
        <v>11.42741426165076</v>
      </c>
      <c r="W61" s="52"/>
      <c r="X61" s="46">
        <v>0</v>
      </c>
      <c r="Y61" s="46">
        <v>2.0297361033127461</v>
      </c>
      <c r="Z61" s="46">
        <v>1.0859088152723193</v>
      </c>
      <c r="AA61" s="46">
        <v>1.0148680516563731</v>
      </c>
      <c r="AB61" s="46">
        <v>1.0148680516563731</v>
      </c>
      <c r="AC61" s="46">
        <v>1.1163548568220103</v>
      </c>
      <c r="AD61" s="46">
        <v>0.50743402582818653</v>
      </c>
      <c r="AE61" s="46">
        <v>0.4566906232453678</v>
      </c>
      <c r="AF61" s="46">
        <v>0.40594722066254918</v>
      </c>
      <c r="AG61" s="46">
        <v>0.30446041549691183</v>
      </c>
      <c r="AH61" s="46">
        <v>0.20297361033127459</v>
      </c>
      <c r="AI61" s="46">
        <v>0.3552038180797305</v>
      </c>
      <c r="AJ61" s="46">
        <v>0.30446041549691183</v>
      </c>
      <c r="AK61" s="46">
        <v>0.30446041549691183</v>
      </c>
      <c r="AL61" s="46">
        <v>0.50743402582818653</v>
      </c>
      <c r="AM61" s="46">
        <v>0.40594722066254918</v>
      </c>
      <c r="AN61" s="46">
        <v>0.40594722066254918</v>
      </c>
      <c r="AO61" s="46">
        <v>0.39579854014598548</v>
      </c>
      <c r="AP61" s="46">
        <v>0.30446041549691183</v>
      </c>
      <c r="AQ61" s="46">
        <v>0.30446041549691183</v>
      </c>
      <c r="AR61" s="46">
        <v>0.30446041549691183</v>
      </c>
      <c r="AS61" s="46">
        <v>0.25371701291409327</v>
      </c>
      <c r="AT61" s="46">
        <v>0</v>
      </c>
      <c r="AU61" s="46">
        <v>0</v>
      </c>
      <c r="AV61" s="46">
        <v>0</v>
      </c>
      <c r="AW61" s="46">
        <v>0</v>
      </c>
      <c r="AX61" s="46">
        <v>0</v>
      </c>
      <c r="AY61" s="46">
        <v>0</v>
      </c>
      <c r="AZ61" s="46">
        <v>0</v>
      </c>
      <c r="BA61" s="46">
        <v>0</v>
      </c>
      <c r="BB61" s="46">
        <v>0</v>
      </c>
      <c r="BC61" s="46">
        <v>0</v>
      </c>
      <c r="BD61" s="46">
        <v>0</v>
      </c>
      <c r="BE61" s="46">
        <v>0</v>
      </c>
      <c r="BF61" s="46">
        <v>0</v>
      </c>
      <c r="BG61" s="46">
        <v>0</v>
      </c>
      <c r="BH61" s="46">
        <v>0</v>
      </c>
      <c r="BI61" s="46">
        <v>0</v>
      </c>
      <c r="BJ61" s="46">
        <v>0</v>
      </c>
      <c r="BK61" s="46">
        <v>0</v>
      </c>
    </row>
    <row r="62" spans="1:63">
      <c r="A62" s="8" t="s">
        <v>104</v>
      </c>
      <c r="B62" s="38">
        <v>18.29</v>
      </c>
      <c r="C62" s="21"/>
      <c r="D62" s="21"/>
      <c r="E62" s="21"/>
      <c r="F62" s="21"/>
      <c r="G62" s="21"/>
      <c r="H62" s="21"/>
      <c r="I62" s="21"/>
      <c r="J62" s="21">
        <v>6.1267902481104981</v>
      </c>
      <c r="K62" s="23">
        <f t="shared" si="4"/>
        <v>6.1267902481104981</v>
      </c>
      <c r="L62" s="22">
        <f t="shared" si="5"/>
        <v>11.49794303228737</v>
      </c>
      <c r="M62" s="39">
        <f t="shared" si="6"/>
        <v>17.624733280397869</v>
      </c>
      <c r="O62" s="37">
        <f t="shared" si="7"/>
        <v>-7.1989785415298355</v>
      </c>
      <c r="P62" s="37">
        <f t="shared" si="9"/>
        <v>0.61267902481104974</v>
      </c>
      <c r="Q62" s="37">
        <f t="shared" si="10"/>
        <v>0</v>
      </c>
      <c r="R62" s="37">
        <f t="shared" si="11"/>
        <v>0</v>
      </c>
      <c r="S62" s="37">
        <f t="shared" si="12"/>
        <v>6.5862995167187854</v>
      </c>
      <c r="T62">
        <v>61</v>
      </c>
      <c r="U62" s="45">
        <f>IFERROR(-HLOOKUP($U$1,IEX!$W$2:$BH$98,T62,FALSE),0)</f>
        <v>0</v>
      </c>
      <c r="V62" s="46">
        <f t="shared" si="8"/>
        <v>11.49794303228737</v>
      </c>
      <c r="W62" s="52"/>
      <c r="X62" s="46">
        <v>0</v>
      </c>
      <c r="Y62" s="46">
        <v>2.0422634160368327</v>
      </c>
      <c r="Z62" s="46">
        <v>1.0926109275797056</v>
      </c>
      <c r="AA62" s="46">
        <v>1.0211317080184164</v>
      </c>
      <c r="AB62" s="46">
        <v>1.0211317080184164</v>
      </c>
      <c r="AC62" s="46">
        <v>1.123244878820258</v>
      </c>
      <c r="AD62" s="46">
        <v>0.51056585400920818</v>
      </c>
      <c r="AE62" s="46">
        <v>0.45950926860828734</v>
      </c>
      <c r="AF62" s="46">
        <v>0.40845268320736655</v>
      </c>
      <c r="AG62" s="46">
        <v>0.30633951240552487</v>
      </c>
      <c r="AH62" s="46">
        <v>0.20422634160368328</v>
      </c>
      <c r="AI62" s="46">
        <v>0.35739609780644571</v>
      </c>
      <c r="AJ62" s="46">
        <v>0.30633951240552487</v>
      </c>
      <c r="AK62" s="46">
        <v>0.30633951240552487</v>
      </c>
      <c r="AL62" s="46">
        <v>0.51056585400920818</v>
      </c>
      <c r="AM62" s="46">
        <v>0.40845268320736655</v>
      </c>
      <c r="AN62" s="46">
        <v>0.40845268320736655</v>
      </c>
      <c r="AO62" s="46">
        <v>0.39824136612718236</v>
      </c>
      <c r="AP62" s="46">
        <v>0.30633951240552487</v>
      </c>
      <c r="AQ62" s="46">
        <v>0.30633951240552487</v>
      </c>
      <c r="AR62" s="46">
        <v>0.30633951240552487</v>
      </c>
      <c r="AS62" s="46">
        <v>0.25528292700460409</v>
      </c>
      <c r="AT62" s="46">
        <v>0</v>
      </c>
      <c r="AU62" s="46">
        <v>0</v>
      </c>
      <c r="AV62" s="46">
        <v>0</v>
      </c>
      <c r="AW62" s="46">
        <v>0</v>
      </c>
      <c r="AX62" s="46">
        <v>0</v>
      </c>
      <c r="AY62" s="46">
        <v>0</v>
      </c>
      <c r="AZ62" s="46">
        <v>0</v>
      </c>
      <c r="BA62" s="46">
        <v>0</v>
      </c>
      <c r="BB62" s="46">
        <v>0</v>
      </c>
      <c r="BC62" s="46">
        <v>0</v>
      </c>
      <c r="BD62" s="46">
        <v>0</v>
      </c>
      <c r="BE62" s="46">
        <v>0</v>
      </c>
      <c r="BF62" s="46">
        <v>0</v>
      </c>
      <c r="BG62" s="46">
        <v>0</v>
      </c>
      <c r="BH62" s="46">
        <v>0</v>
      </c>
      <c r="BI62" s="46">
        <v>0</v>
      </c>
      <c r="BJ62" s="46">
        <v>0</v>
      </c>
      <c r="BK62" s="46">
        <v>0</v>
      </c>
    </row>
    <row r="63" spans="1:63">
      <c r="A63" s="8" t="s">
        <v>105</v>
      </c>
      <c r="B63" s="38">
        <v>17.3644</v>
      </c>
      <c r="C63" s="21"/>
      <c r="D63" s="21"/>
      <c r="E63" s="21"/>
      <c r="F63" s="21"/>
      <c r="G63" s="21"/>
      <c r="H63" s="21"/>
      <c r="I63" s="21"/>
      <c r="J63" s="21">
        <v>5.8498820887142067</v>
      </c>
      <c r="K63" s="23">
        <f t="shared" si="4"/>
        <v>5.8498820887142067</v>
      </c>
      <c r="L63" s="22">
        <f t="shared" si="5"/>
        <v>10.978278719820327</v>
      </c>
      <c r="M63" s="39">
        <f t="shared" si="6"/>
        <v>16.828160808534534</v>
      </c>
      <c r="O63" s="37">
        <f t="shared" si="7"/>
        <v>-6.8736114542391924</v>
      </c>
      <c r="P63" s="37">
        <f t="shared" si="9"/>
        <v>0.58498820887142067</v>
      </c>
      <c r="Q63" s="37">
        <f t="shared" si="10"/>
        <v>0</v>
      </c>
      <c r="R63" s="37">
        <f t="shared" si="11"/>
        <v>0</v>
      </c>
      <c r="S63" s="37">
        <f t="shared" si="12"/>
        <v>6.2886232453677717</v>
      </c>
      <c r="T63">
        <v>62</v>
      </c>
      <c r="U63" s="45">
        <f>IFERROR(-HLOOKUP($U$1,IEX!$W$2:$BH$98,T63,FALSE),0)</f>
        <v>0</v>
      </c>
      <c r="V63" s="46">
        <f t="shared" si="8"/>
        <v>10.978278719820327</v>
      </c>
      <c r="W63" s="52"/>
      <c r="X63" s="46">
        <v>0</v>
      </c>
      <c r="Y63" s="46">
        <v>1.9499606962380689</v>
      </c>
      <c r="Z63" s="46">
        <v>1.0432289724873669</v>
      </c>
      <c r="AA63" s="46">
        <v>0.97498034811903445</v>
      </c>
      <c r="AB63" s="46">
        <v>0.97498034811903445</v>
      </c>
      <c r="AC63" s="46">
        <v>1.0724783829309379</v>
      </c>
      <c r="AD63" s="46">
        <v>0.48749017405951722</v>
      </c>
      <c r="AE63" s="46">
        <v>0.4387411566535655</v>
      </c>
      <c r="AF63" s="46">
        <v>0.38999213924761378</v>
      </c>
      <c r="AG63" s="46">
        <v>0.29249410443571033</v>
      </c>
      <c r="AH63" s="46">
        <v>0.19499606962380689</v>
      </c>
      <c r="AI63" s="46">
        <v>0.34124312184166206</v>
      </c>
      <c r="AJ63" s="46">
        <v>0.29249410443571033</v>
      </c>
      <c r="AK63" s="46">
        <v>0.29249410443571033</v>
      </c>
      <c r="AL63" s="46">
        <v>0.48749017405951722</v>
      </c>
      <c r="AM63" s="46">
        <v>0.38999213924761378</v>
      </c>
      <c r="AN63" s="46">
        <v>0.38999213924761378</v>
      </c>
      <c r="AO63" s="46">
        <v>0.38024233576642341</v>
      </c>
      <c r="AP63" s="46">
        <v>0.29249410443571033</v>
      </c>
      <c r="AQ63" s="46">
        <v>0.29249410443571033</v>
      </c>
      <c r="AR63" s="46">
        <v>0.29249410443571033</v>
      </c>
      <c r="AS63" s="46">
        <v>0.24374508702975861</v>
      </c>
      <c r="AT63" s="46">
        <v>0</v>
      </c>
      <c r="AU63" s="46">
        <v>0</v>
      </c>
      <c r="AV63" s="46">
        <v>0</v>
      </c>
      <c r="AW63" s="46">
        <v>0</v>
      </c>
      <c r="AX63" s="46">
        <v>0</v>
      </c>
      <c r="AY63" s="46">
        <v>0</v>
      </c>
      <c r="AZ63" s="46">
        <v>0</v>
      </c>
      <c r="BA63" s="46">
        <v>0</v>
      </c>
      <c r="BB63" s="46">
        <v>0</v>
      </c>
      <c r="BC63" s="46">
        <v>0</v>
      </c>
      <c r="BD63" s="46">
        <v>0</v>
      </c>
      <c r="BE63" s="46">
        <v>0</v>
      </c>
      <c r="BF63" s="46">
        <v>0</v>
      </c>
      <c r="BG63" s="46">
        <v>0</v>
      </c>
      <c r="BH63" s="46">
        <v>0</v>
      </c>
      <c r="BI63" s="46">
        <v>0</v>
      </c>
      <c r="BJ63" s="46">
        <v>0</v>
      </c>
      <c r="BK63" s="46">
        <v>0</v>
      </c>
    </row>
    <row r="64" spans="1:63">
      <c r="A64" s="8" t="s">
        <v>106</v>
      </c>
      <c r="B64" s="38">
        <v>17.635200000000001</v>
      </c>
      <c r="C64" s="21"/>
      <c r="D64" s="21"/>
      <c r="E64" s="21"/>
      <c r="F64" s="21"/>
      <c r="G64" s="21"/>
      <c r="H64" s="21"/>
      <c r="I64" s="21"/>
      <c r="J64" s="21">
        <v>5.9411117349803497</v>
      </c>
      <c r="K64" s="23">
        <f t="shared" si="4"/>
        <v>5.9411117349803497</v>
      </c>
      <c r="L64" s="22">
        <f t="shared" si="5"/>
        <v>11.149486355979791</v>
      </c>
      <c r="M64" s="39">
        <f t="shared" si="6"/>
        <v>17.090598090960142</v>
      </c>
      <c r="O64" s="37">
        <f t="shared" si="7"/>
        <v>-6.9808062886019115</v>
      </c>
      <c r="P64" s="37">
        <f t="shared" si="9"/>
        <v>0.59411117349803488</v>
      </c>
      <c r="Q64" s="37">
        <f t="shared" si="10"/>
        <v>0</v>
      </c>
      <c r="R64" s="37">
        <f t="shared" si="11"/>
        <v>0</v>
      </c>
      <c r="S64" s="37">
        <f t="shared" si="12"/>
        <v>6.3866951151038762</v>
      </c>
      <c r="T64">
        <v>63</v>
      </c>
      <c r="U64" s="45">
        <f>IFERROR(-HLOOKUP($U$1,IEX!$W$2:$BH$98,T64,FALSE),0)</f>
        <v>0</v>
      </c>
      <c r="V64" s="46">
        <f t="shared" si="8"/>
        <v>11.149486355979791</v>
      </c>
      <c r="W64" s="52"/>
      <c r="X64" s="46">
        <v>0</v>
      </c>
      <c r="Y64" s="46">
        <v>1.9803705783267833</v>
      </c>
      <c r="Z64" s="46">
        <v>1.059498259404829</v>
      </c>
      <c r="AA64" s="46">
        <v>0.99018528916339166</v>
      </c>
      <c r="AB64" s="46">
        <v>0.99018528916339166</v>
      </c>
      <c r="AC64" s="46">
        <v>1.0892038180797308</v>
      </c>
      <c r="AD64" s="46">
        <v>0.49509264458169583</v>
      </c>
      <c r="AE64" s="46">
        <v>0.44558338012352622</v>
      </c>
      <c r="AF64" s="46">
        <v>0.39607411566535666</v>
      </c>
      <c r="AG64" s="46">
        <v>0.29705558674901744</v>
      </c>
      <c r="AH64" s="46">
        <v>0.19803705783267833</v>
      </c>
      <c r="AI64" s="46">
        <v>0.34656485120718705</v>
      </c>
      <c r="AJ64" s="46">
        <v>0.29705558674901744</v>
      </c>
      <c r="AK64" s="46">
        <v>0.29705558674901744</v>
      </c>
      <c r="AL64" s="46">
        <v>0.49509264458169583</v>
      </c>
      <c r="AM64" s="46">
        <v>0.39607411566535666</v>
      </c>
      <c r="AN64" s="46">
        <v>0.39607411566535666</v>
      </c>
      <c r="AO64" s="46">
        <v>0.38617226277372269</v>
      </c>
      <c r="AP64" s="46">
        <v>0.29705558674901744</v>
      </c>
      <c r="AQ64" s="46">
        <v>0.29705558674901744</v>
      </c>
      <c r="AR64" s="46">
        <v>0.29705558674901744</v>
      </c>
      <c r="AS64" s="46">
        <v>0.24754632229084791</v>
      </c>
      <c r="AT64" s="46">
        <v>0</v>
      </c>
      <c r="AU64" s="46">
        <v>0</v>
      </c>
      <c r="AV64" s="46">
        <v>0</v>
      </c>
      <c r="AW64" s="46">
        <v>0</v>
      </c>
      <c r="AX64" s="46">
        <v>0</v>
      </c>
      <c r="AY64" s="46">
        <v>0</v>
      </c>
      <c r="AZ64" s="46">
        <v>0</v>
      </c>
      <c r="BA64" s="46">
        <v>0</v>
      </c>
      <c r="BB64" s="46">
        <v>0</v>
      </c>
      <c r="BC64" s="46">
        <v>0</v>
      </c>
      <c r="BD64" s="46">
        <v>0</v>
      </c>
      <c r="BE64" s="46">
        <v>0</v>
      </c>
      <c r="BF64" s="46">
        <v>0</v>
      </c>
      <c r="BG64" s="46">
        <v>0</v>
      </c>
      <c r="BH64" s="46">
        <v>0</v>
      </c>
      <c r="BI64" s="46">
        <v>0</v>
      </c>
      <c r="BJ64" s="46">
        <v>0</v>
      </c>
      <c r="BK64" s="46">
        <v>0</v>
      </c>
    </row>
    <row r="65" spans="1:63">
      <c r="A65" s="8" t="s">
        <v>107</v>
      </c>
      <c r="B65" s="38">
        <v>18.032400000000003</v>
      </c>
      <c r="C65" s="21"/>
      <c r="D65" s="21"/>
      <c r="E65" s="21"/>
      <c r="F65" s="21"/>
      <c r="G65" s="21"/>
      <c r="H65" s="21"/>
      <c r="I65" s="21"/>
      <c r="J65" s="21">
        <v>6.0749241998877057</v>
      </c>
      <c r="K65" s="23">
        <f t="shared" si="4"/>
        <v>6.0749241998877057</v>
      </c>
      <c r="L65" s="22">
        <f t="shared" si="5"/>
        <v>11.400607748455926</v>
      </c>
      <c r="M65" s="39">
        <f t="shared" si="6"/>
        <v>17.47553194834363</v>
      </c>
      <c r="O65" s="37">
        <f t="shared" si="7"/>
        <v>-7.1380359348680544</v>
      </c>
      <c r="P65" s="37">
        <f t="shared" si="9"/>
        <v>0.60749241998877046</v>
      </c>
      <c r="Q65" s="37">
        <f t="shared" si="10"/>
        <v>0</v>
      </c>
      <c r="R65" s="37">
        <f t="shared" si="11"/>
        <v>0</v>
      </c>
      <c r="S65" s="37">
        <f t="shared" si="12"/>
        <v>6.5305435148792839</v>
      </c>
      <c r="T65">
        <v>64</v>
      </c>
      <c r="U65" s="45">
        <f>IFERROR(-HLOOKUP($U$1,IEX!$W$2:$BH$98,T65,FALSE),0)</f>
        <v>0</v>
      </c>
      <c r="V65" s="46">
        <f t="shared" si="8"/>
        <v>11.400607748455926</v>
      </c>
      <c r="W65" s="52"/>
      <c r="X65" s="46">
        <v>0</v>
      </c>
      <c r="Y65" s="46">
        <v>2.0249747332959021</v>
      </c>
      <c r="Z65" s="46">
        <v>1.0833614823133075</v>
      </c>
      <c r="AA65" s="46">
        <v>1.012487366647951</v>
      </c>
      <c r="AB65" s="46">
        <v>1.012487366647951</v>
      </c>
      <c r="AC65" s="46">
        <v>1.113736103312746</v>
      </c>
      <c r="AD65" s="46">
        <v>0.50624368332397551</v>
      </c>
      <c r="AE65" s="46">
        <v>0.45561931499157793</v>
      </c>
      <c r="AF65" s="46">
        <v>0.40499494665918034</v>
      </c>
      <c r="AG65" s="46">
        <v>0.30374620999438523</v>
      </c>
      <c r="AH65" s="46">
        <v>0.20249747332959017</v>
      </c>
      <c r="AI65" s="46">
        <v>0.35437057832678281</v>
      </c>
      <c r="AJ65" s="46">
        <v>0.30374620999438523</v>
      </c>
      <c r="AK65" s="46">
        <v>0.30374620999438523</v>
      </c>
      <c r="AL65" s="46">
        <v>0.50624368332397551</v>
      </c>
      <c r="AM65" s="46">
        <v>0.40499494665918034</v>
      </c>
      <c r="AN65" s="46">
        <v>0.40499494665918034</v>
      </c>
      <c r="AO65" s="46">
        <v>0.39487007299270088</v>
      </c>
      <c r="AP65" s="46">
        <v>0.30374620999438523</v>
      </c>
      <c r="AQ65" s="46">
        <v>0.30374620999438523</v>
      </c>
      <c r="AR65" s="46">
        <v>0.30374620999438523</v>
      </c>
      <c r="AS65" s="46">
        <v>0.25312184166198776</v>
      </c>
      <c r="AT65" s="46">
        <v>0</v>
      </c>
      <c r="AU65" s="46">
        <v>0</v>
      </c>
      <c r="AV65" s="46">
        <v>0</v>
      </c>
      <c r="AW65" s="46">
        <v>0</v>
      </c>
      <c r="AX65" s="46">
        <v>0</v>
      </c>
      <c r="AY65" s="46">
        <v>0</v>
      </c>
      <c r="AZ65" s="46">
        <v>0</v>
      </c>
      <c r="BA65" s="46">
        <v>0</v>
      </c>
      <c r="BB65" s="46">
        <v>0</v>
      </c>
      <c r="BC65" s="46">
        <v>0</v>
      </c>
      <c r="BD65" s="46">
        <v>0</v>
      </c>
      <c r="BE65" s="46">
        <v>0</v>
      </c>
      <c r="BF65" s="46">
        <v>0</v>
      </c>
      <c r="BG65" s="46">
        <v>0</v>
      </c>
      <c r="BH65" s="46">
        <v>0</v>
      </c>
      <c r="BI65" s="46">
        <v>0</v>
      </c>
      <c r="BJ65" s="46">
        <v>0</v>
      </c>
      <c r="BK65" s="46">
        <v>0</v>
      </c>
    </row>
    <row r="66" spans="1:63">
      <c r="A66" s="8" t="s">
        <v>108</v>
      </c>
      <c r="B66" s="38">
        <v>18.128400000000003</v>
      </c>
      <c r="C66" s="21"/>
      <c r="D66" s="21"/>
      <c r="E66" s="21"/>
      <c r="F66" s="21"/>
      <c r="G66" s="21"/>
      <c r="H66" s="21"/>
      <c r="I66" s="21"/>
      <c r="J66" s="21">
        <v>6.1072655811341967</v>
      </c>
      <c r="K66" s="23">
        <f t="shared" si="4"/>
        <v>6.1072655811341967</v>
      </c>
      <c r="L66" s="22">
        <f t="shared" si="5"/>
        <v>11.461301740595179</v>
      </c>
      <c r="M66" s="39">
        <f t="shared" si="6"/>
        <v>17.568567321729375</v>
      </c>
      <c r="O66" s="37">
        <f t="shared" si="7"/>
        <v>-7.1760370578326818</v>
      </c>
      <c r="P66" s="37">
        <f t="shared" si="9"/>
        <v>0.61072655811341958</v>
      </c>
      <c r="Q66" s="37">
        <f t="shared" si="10"/>
        <v>0</v>
      </c>
      <c r="R66" s="37">
        <f t="shared" si="11"/>
        <v>0</v>
      </c>
      <c r="S66" s="37">
        <f t="shared" si="12"/>
        <v>6.5653104997192617</v>
      </c>
      <c r="T66">
        <v>65</v>
      </c>
      <c r="U66" s="45">
        <f>IFERROR(-HLOOKUP($U$1,IEX!$W$2:$BH$98,T66,FALSE),0)</f>
        <v>0</v>
      </c>
      <c r="V66" s="46">
        <f t="shared" si="8"/>
        <v>11.461301740595179</v>
      </c>
      <c r="W66" s="52"/>
      <c r="X66" s="46">
        <v>0</v>
      </c>
      <c r="Y66" s="46">
        <v>2.0357551937113989</v>
      </c>
      <c r="Z66" s="46">
        <v>1.0891290286355984</v>
      </c>
      <c r="AA66" s="46">
        <v>1.0178775968556995</v>
      </c>
      <c r="AB66" s="46">
        <v>1.0178775968556995</v>
      </c>
      <c r="AC66" s="46">
        <v>1.1196653565412695</v>
      </c>
      <c r="AD66" s="46">
        <v>0.50893879842784973</v>
      </c>
      <c r="AE66" s="46">
        <v>0.45804491858506474</v>
      </c>
      <c r="AF66" s="46">
        <v>0.40715103874227981</v>
      </c>
      <c r="AG66" s="46">
        <v>0.30536327905670979</v>
      </c>
      <c r="AH66" s="46">
        <v>0.20357551937113991</v>
      </c>
      <c r="AI66" s="46">
        <v>0.35625715889949477</v>
      </c>
      <c r="AJ66" s="46">
        <v>0.30536327905670979</v>
      </c>
      <c r="AK66" s="46">
        <v>0.30536327905670979</v>
      </c>
      <c r="AL66" s="46">
        <v>0.50893879842784973</v>
      </c>
      <c r="AM66" s="46">
        <v>0.40715103874227981</v>
      </c>
      <c r="AN66" s="46">
        <v>0.40715103874227981</v>
      </c>
      <c r="AO66" s="46">
        <v>0.39697226277372272</v>
      </c>
      <c r="AP66" s="46">
        <v>0.30536327905670979</v>
      </c>
      <c r="AQ66" s="46">
        <v>0.30536327905670979</v>
      </c>
      <c r="AR66" s="46">
        <v>0.30536327905670979</v>
      </c>
      <c r="AS66" s="46">
        <v>0.25446939921392486</v>
      </c>
      <c r="AT66" s="46">
        <v>0</v>
      </c>
      <c r="AU66" s="46">
        <v>0</v>
      </c>
      <c r="AV66" s="46">
        <v>0</v>
      </c>
      <c r="AW66" s="46">
        <v>0</v>
      </c>
      <c r="AX66" s="46">
        <v>0</v>
      </c>
      <c r="AY66" s="46">
        <v>0</v>
      </c>
      <c r="AZ66" s="46">
        <v>0</v>
      </c>
      <c r="BA66" s="46">
        <v>0</v>
      </c>
      <c r="BB66" s="46">
        <v>0</v>
      </c>
      <c r="BC66" s="46">
        <v>0</v>
      </c>
      <c r="BD66" s="46">
        <v>0</v>
      </c>
      <c r="BE66" s="46">
        <v>0</v>
      </c>
      <c r="BF66" s="46">
        <v>0</v>
      </c>
      <c r="BG66" s="46">
        <v>0</v>
      </c>
      <c r="BH66" s="46">
        <v>0</v>
      </c>
      <c r="BI66" s="46">
        <v>0</v>
      </c>
      <c r="BJ66" s="46">
        <v>0</v>
      </c>
      <c r="BK66" s="46">
        <v>0</v>
      </c>
    </row>
    <row r="67" spans="1:63">
      <c r="A67" s="8" t="s">
        <v>109</v>
      </c>
      <c r="B67" s="38">
        <v>17.723200000000002</v>
      </c>
      <c r="C67" s="21"/>
      <c r="D67" s="21"/>
      <c r="E67" s="21"/>
      <c r="F67" s="21"/>
      <c r="G67" s="21"/>
      <c r="H67" s="21"/>
      <c r="I67" s="21"/>
      <c r="J67" s="21">
        <v>5.9707580011229666</v>
      </c>
      <c r="K67" s="23">
        <f t="shared" si="4"/>
        <v>5.9707580011229666</v>
      </c>
      <c r="L67" s="22">
        <f t="shared" si="5"/>
        <v>11.205122515440767</v>
      </c>
      <c r="M67" s="39">
        <f t="shared" si="6"/>
        <v>17.175880516563733</v>
      </c>
      <c r="O67" s="37">
        <f t="shared" si="7"/>
        <v>-7.0156406513194858</v>
      </c>
      <c r="P67" s="37">
        <f t="shared" ref="P67:P98" si="13">SUMPRODUCT($X67:$AQ67,$X$103:$AQ$103)+D67</f>
        <v>0.59707580011229655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6.4185648512071891</v>
      </c>
      <c r="T67">
        <v>66</v>
      </c>
      <c r="U67" s="45">
        <f>IFERROR(-HLOOKUP($U$1,IEX!$W$2:$BH$98,T67,FALSE),0)</f>
        <v>0</v>
      </c>
      <c r="V67" s="46">
        <f t="shared" si="8"/>
        <v>11.205122515440767</v>
      </c>
      <c r="W67" s="52"/>
      <c r="X67" s="46">
        <v>0</v>
      </c>
      <c r="Y67" s="46">
        <v>1.990252667040989</v>
      </c>
      <c r="Z67" s="46">
        <v>1.0647851768669292</v>
      </c>
      <c r="AA67" s="46">
        <v>0.99512633352049451</v>
      </c>
      <c r="AB67" s="46">
        <v>0.99512633352049451</v>
      </c>
      <c r="AC67" s="46">
        <v>1.0946389668725438</v>
      </c>
      <c r="AD67" s="46">
        <v>0.49756316676024726</v>
      </c>
      <c r="AE67" s="46">
        <v>0.4478068500842225</v>
      </c>
      <c r="AF67" s="46">
        <v>0.39805053340819774</v>
      </c>
      <c r="AG67" s="46">
        <v>0.29853790005614828</v>
      </c>
      <c r="AH67" s="46">
        <v>0.19902526670409887</v>
      </c>
      <c r="AI67" s="46">
        <v>0.34829421673217303</v>
      </c>
      <c r="AJ67" s="46">
        <v>0.29853790005614828</v>
      </c>
      <c r="AK67" s="46">
        <v>0.29853790005614828</v>
      </c>
      <c r="AL67" s="46">
        <v>0.49756316676024726</v>
      </c>
      <c r="AM67" s="46">
        <v>0.39805053340819774</v>
      </c>
      <c r="AN67" s="46">
        <v>0.39805053340819774</v>
      </c>
      <c r="AO67" s="46">
        <v>0.38809927007299277</v>
      </c>
      <c r="AP67" s="46">
        <v>0.29853790005614828</v>
      </c>
      <c r="AQ67" s="46">
        <v>0.29853790005614828</v>
      </c>
      <c r="AR67" s="46">
        <v>0.29853790005614828</v>
      </c>
      <c r="AS67" s="46">
        <v>0.24878158338012363</v>
      </c>
      <c r="AT67" s="46">
        <v>0</v>
      </c>
      <c r="AU67" s="46">
        <v>0</v>
      </c>
      <c r="AV67" s="46">
        <v>0</v>
      </c>
      <c r="AW67" s="46">
        <v>0</v>
      </c>
      <c r="AX67" s="46">
        <v>0</v>
      </c>
      <c r="AY67" s="46">
        <v>0</v>
      </c>
      <c r="AZ67" s="46">
        <v>0</v>
      </c>
      <c r="BA67" s="46">
        <v>0</v>
      </c>
      <c r="BB67" s="46">
        <v>0</v>
      </c>
      <c r="BC67" s="46">
        <v>0</v>
      </c>
      <c r="BD67" s="46">
        <v>0</v>
      </c>
      <c r="BE67" s="46">
        <v>0</v>
      </c>
      <c r="BF67" s="46">
        <v>0</v>
      </c>
      <c r="BG67" s="46">
        <v>0</v>
      </c>
      <c r="BH67" s="46">
        <v>0</v>
      </c>
      <c r="BI67" s="46">
        <v>0</v>
      </c>
      <c r="BJ67" s="46">
        <v>0</v>
      </c>
      <c r="BK67" s="46">
        <v>0</v>
      </c>
    </row>
    <row r="68" spans="1:63">
      <c r="A68" s="8" t="s">
        <v>110</v>
      </c>
      <c r="B68" s="38">
        <v>18.930400000000002</v>
      </c>
      <c r="C68" s="21"/>
      <c r="D68" s="21"/>
      <c r="E68" s="21"/>
      <c r="F68" s="21"/>
      <c r="G68" s="21"/>
      <c r="H68" s="21"/>
      <c r="I68" s="21"/>
      <c r="J68" s="21">
        <v>6.1267902481104981</v>
      </c>
      <c r="K68" s="23">
        <f t="shared" ref="K68:K98" si="17">SUM(C68:J68)</f>
        <v>6.1267902481104981</v>
      </c>
      <c r="L68" s="22">
        <f t="shared" ref="L68:L98" si="18">U68+V68</f>
        <v>11.49794303228737</v>
      </c>
      <c r="M68" s="39">
        <f t="shared" ref="M68:M98" si="19">K68+L68</f>
        <v>17.624733280397869</v>
      </c>
      <c r="O68" s="37">
        <f t="shared" ref="O68:O98" si="20">-SUM(P68:S68,U68)</f>
        <v>-7.1989785415298355</v>
      </c>
      <c r="P68" s="37">
        <f t="shared" si="13"/>
        <v>0.61267902481104974</v>
      </c>
      <c r="Q68" s="37">
        <f t="shared" si="14"/>
        <v>0</v>
      </c>
      <c r="R68" s="37">
        <f t="shared" si="15"/>
        <v>0</v>
      </c>
      <c r="S68" s="37">
        <f t="shared" si="16"/>
        <v>6.5862995167187854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11.49794303228737</v>
      </c>
      <c r="W68" s="52"/>
      <c r="X68" s="46">
        <v>0</v>
      </c>
      <c r="Y68" s="46">
        <v>2.0422634160368327</v>
      </c>
      <c r="Z68" s="46">
        <v>1.0926109275797056</v>
      </c>
      <c r="AA68" s="46">
        <v>1.0211317080184164</v>
      </c>
      <c r="AB68" s="46">
        <v>1.0211317080184164</v>
      </c>
      <c r="AC68" s="46">
        <v>1.123244878820258</v>
      </c>
      <c r="AD68" s="46">
        <v>0.51056585400920818</v>
      </c>
      <c r="AE68" s="46">
        <v>0.45950926860828734</v>
      </c>
      <c r="AF68" s="46">
        <v>0.40845268320736655</v>
      </c>
      <c r="AG68" s="46">
        <v>0.30633951240552487</v>
      </c>
      <c r="AH68" s="46">
        <v>0.20422634160368328</v>
      </c>
      <c r="AI68" s="46">
        <v>0.35739609780644571</v>
      </c>
      <c r="AJ68" s="46">
        <v>0.30633951240552487</v>
      </c>
      <c r="AK68" s="46">
        <v>0.30633951240552487</v>
      </c>
      <c r="AL68" s="46">
        <v>0.51056585400920818</v>
      </c>
      <c r="AM68" s="46">
        <v>0.40845268320736655</v>
      </c>
      <c r="AN68" s="46">
        <v>0.40845268320736655</v>
      </c>
      <c r="AO68" s="46">
        <v>0.39824136612718236</v>
      </c>
      <c r="AP68" s="46">
        <v>0.30633951240552487</v>
      </c>
      <c r="AQ68" s="46">
        <v>0.30633951240552487</v>
      </c>
      <c r="AR68" s="46">
        <v>0.30633951240552487</v>
      </c>
      <c r="AS68" s="46">
        <v>0.25528292700460409</v>
      </c>
      <c r="AT68" s="46">
        <v>0</v>
      </c>
      <c r="AU68" s="46">
        <v>0</v>
      </c>
      <c r="AV68" s="46">
        <v>0</v>
      </c>
      <c r="AW68" s="46">
        <v>0</v>
      </c>
      <c r="AX68" s="46">
        <v>0</v>
      </c>
      <c r="AY68" s="46">
        <v>0</v>
      </c>
      <c r="AZ68" s="46">
        <v>0</v>
      </c>
      <c r="BA68" s="46">
        <v>0</v>
      </c>
      <c r="BB68" s="46">
        <v>0</v>
      </c>
      <c r="BC68" s="46">
        <v>0</v>
      </c>
      <c r="BD68" s="46">
        <v>0</v>
      </c>
      <c r="BE68" s="46">
        <v>0</v>
      </c>
      <c r="BF68" s="46">
        <v>0</v>
      </c>
      <c r="BG68" s="46">
        <v>0</v>
      </c>
      <c r="BH68" s="46">
        <v>0</v>
      </c>
      <c r="BI68" s="46">
        <v>0</v>
      </c>
      <c r="BJ68" s="46">
        <v>0</v>
      </c>
      <c r="BK68" s="46">
        <v>0</v>
      </c>
    </row>
    <row r="69" spans="1:63">
      <c r="A69" s="8" t="s">
        <v>111</v>
      </c>
      <c r="B69" s="38">
        <v>18.5684</v>
      </c>
      <c r="C69" s="21"/>
      <c r="D69" s="21"/>
      <c r="E69" s="21"/>
      <c r="F69" s="21"/>
      <c r="G69" s="21"/>
      <c r="H69" s="21"/>
      <c r="I69" s="21"/>
      <c r="J69" s="21">
        <v>6.1267902481104981</v>
      </c>
      <c r="K69" s="23">
        <f t="shared" si="17"/>
        <v>6.1267902481104981</v>
      </c>
      <c r="L69" s="22">
        <f t="shared" si="18"/>
        <v>11.49794303228737</v>
      </c>
      <c r="M69" s="39">
        <f t="shared" si="19"/>
        <v>17.624733280397869</v>
      </c>
      <c r="O69" s="37">
        <f t="shared" si="20"/>
        <v>-7.1989785415298355</v>
      </c>
      <c r="P69" s="37">
        <f t="shared" si="13"/>
        <v>0.61267902481104974</v>
      </c>
      <c r="Q69" s="37">
        <f t="shared" si="14"/>
        <v>0</v>
      </c>
      <c r="R69" s="37">
        <f t="shared" si="15"/>
        <v>0</v>
      </c>
      <c r="S69" s="37">
        <f t="shared" si="16"/>
        <v>6.5862995167187854</v>
      </c>
      <c r="T69">
        <v>68</v>
      </c>
      <c r="U69" s="45">
        <f>IFERROR(-HLOOKUP($U$1,IEX!$W$2:$BH$98,T69,FALSE),0)</f>
        <v>0</v>
      </c>
      <c r="V69" s="46">
        <f t="shared" si="21"/>
        <v>11.49794303228737</v>
      </c>
      <c r="W69" s="52"/>
      <c r="X69" s="46">
        <v>0</v>
      </c>
      <c r="Y69" s="46">
        <v>2.0422634160368327</v>
      </c>
      <c r="Z69" s="46">
        <v>1.0926109275797056</v>
      </c>
      <c r="AA69" s="46">
        <v>1.0211317080184164</v>
      </c>
      <c r="AB69" s="46">
        <v>1.0211317080184164</v>
      </c>
      <c r="AC69" s="46">
        <v>1.123244878820258</v>
      </c>
      <c r="AD69" s="46">
        <v>0.51056585400920818</v>
      </c>
      <c r="AE69" s="46">
        <v>0.45950926860828734</v>
      </c>
      <c r="AF69" s="46">
        <v>0.40845268320736655</v>
      </c>
      <c r="AG69" s="46">
        <v>0.30633951240552487</v>
      </c>
      <c r="AH69" s="46">
        <v>0.20422634160368328</v>
      </c>
      <c r="AI69" s="46">
        <v>0.35739609780644571</v>
      </c>
      <c r="AJ69" s="46">
        <v>0.30633951240552487</v>
      </c>
      <c r="AK69" s="46">
        <v>0.30633951240552487</v>
      </c>
      <c r="AL69" s="46">
        <v>0.51056585400920818</v>
      </c>
      <c r="AM69" s="46">
        <v>0.40845268320736655</v>
      </c>
      <c r="AN69" s="46">
        <v>0.40845268320736655</v>
      </c>
      <c r="AO69" s="46">
        <v>0.39824136612718236</v>
      </c>
      <c r="AP69" s="46">
        <v>0.30633951240552487</v>
      </c>
      <c r="AQ69" s="46">
        <v>0.30633951240552487</v>
      </c>
      <c r="AR69" s="46">
        <v>0.30633951240552487</v>
      </c>
      <c r="AS69" s="46">
        <v>0.25528292700460409</v>
      </c>
      <c r="AT69" s="46">
        <v>0</v>
      </c>
      <c r="AU69" s="46">
        <v>0</v>
      </c>
      <c r="AV69" s="46">
        <v>0</v>
      </c>
      <c r="AW69" s="46">
        <v>0</v>
      </c>
      <c r="AX69" s="46">
        <v>0</v>
      </c>
      <c r="AY69" s="46">
        <v>0</v>
      </c>
      <c r="AZ69" s="46">
        <v>0</v>
      </c>
      <c r="BA69" s="46">
        <v>0</v>
      </c>
      <c r="BB69" s="46">
        <v>0</v>
      </c>
      <c r="BC69" s="46">
        <v>0</v>
      </c>
      <c r="BD69" s="46">
        <v>0</v>
      </c>
      <c r="BE69" s="46">
        <v>0</v>
      </c>
      <c r="BF69" s="46">
        <v>0</v>
      </c>
      <c r="BG69" s="46">
        <v>0</v>
      </c>
      <c r="BH69" s="46">
        <v>0</v>
      </c>
      <c r="BI69" s="46">
        <v>0</v>
      </c>
      <c r="BJ69" s="46">
        <v>0</v>
      </c>
      <c r="BK69" s="46">
        <v>0</v>
      </c>
    </row>
    <row r="70" spans="1:63">
      <c r="A70" s="8" t="s">
        <v>112</v>
      </c>
      <c r="B70" s="38">
        <v>18.729599999999998</v>
      </c>
      <c r="C70" s="21"/>
      <c r="D70" s="21"/>
      <c r="E70" s="21"/>
      <c r="F70" s="21"/>
      <c r="G70" s="21"/>
      <c r="H70" s="21"/>
      <c r="I70" s="21"/>
      <c r="J70" s="21">
        <v>6.1267902481104981</v>
      </c>
      <c r="K70" s="23">
        <f t="shared" si="17"/>
        <v>6.1267902481104981</v>
      </c>
      <c r="L70" s="22">
        <f t="shared" si="18"/>
        <v>11.49794303228737</v>
      </c>
      <c r="M70" s="39">
        <f t="shared" si="19"/>
        <v>17.624733280397869</v>
      </c>
      <c r="O70" s="37">
        <f t="shared" si="20"/>
        <v>-7.1989785415298355</v>
      </c>
      <c r="P70" s="37">
        <f t="shared" si="13"/>
        <v>0.61267902481104974</v>
      </c>
      <c r="Q70" s="37">
        <f t="shared" si="14"/>
        <v>0</v>
      </c>
      <c r="R70" s="37">
        <f t="shared" si="15"/>
        <v>0</v>
      </c>
      <c r="S70" s="37">
        <f t="shared" si="16"/>
        <v>6.5862995167187854</v>
      </c>
      <c r="T70">
        <v>69</v>
      </c>
      <c r="U70" s="45">
        <f>IFERROR(-HLOOKUP($U$1,IEX!$W$2:$BH$98,T70,FALSE),0)</f>
        <v>0</v>
      </c>
      <c r="V70" s="46">
        <f t="shared" si="21"/>
        <v>11.49794303228737</v>
      </c>
      <c r="W70" s="52"/>
      <c r="X70" s="46">
        <v>0</v>
      </c>
      <c r="Y70" s="46">
        <v>2.0422634160368327</v>
      </c>
      <c r="Z70" s="46">
        <v>1.0926109275797056</v>
      </c>
      <c r="AA70" s="46">
        <v>1.0211317080184164</v>
      </c>
      <c r="AB70" s="46">
        <v>1.0211317080184164</v>
      </c>
      <c r="AC70" s="46">
        <v>1.123244878820258</v>
      </c>
      <c r="AD70" s="46">
        <v>0.51056585400920818</v>
      </c>
      <c r="AE70" s="46">
        <v>0.45950926860828734</v>
      </c>
      <c r="AF70" s="46">
        <v>0.40845268320736655</v>
      </c>
      <c r="AG70" s="46">
        <v>0.30633951240552487</v>
      </c>
      <c r="AH70" s="46">
        <v>0.20422634160368328</v>
      </c>
      <c r="AI70" s="46">
        <v>0.35739609780644571</v>
      </c>
      <c r="AJ70" s="46">
        <v>0.30633951240552487</v>
      </c>
      <c r="AK70" s="46">
        <v>0.30633951240552487</v>
      </c>
      <c r="AL70" s="46">
        <v>0.51056585400920818</v>
      </c>
      <c r="AM70" s="46">
        <v>0.40845268320736655</v>
      </c>
      <c r="AN70" s="46">
        <v>0.40845268320736655</v>
      </c>
      <c r="AO70" s="46">
        <v>0.39824136612718236</v>
      </c>
      <c r="AP70" s="46">
        <v>0.30633951240552487</v>
      </c>
      <c r="AQ70" s="46">
        <v>0.30633951240552487</v>
      </c>
      <c r="AR70" s="46">
        <v>0.30633951240552487</v>
      </c>
      <c r="AS70" s="46">
        <v>0.25528292700460409</v>
      </c>
      <c r="AT70" s="46">
        <v>0</v>
      </c>
      <c r="AU70" s="46">
        <v>0</v>
      </c>
      <c r="AV70" s="46">
        <v>0</v>
      </c>
      <c r="AW70" s="46">
        <v>0</v>
      </c>
      <c r="AX70" s="46">
        <v>0</v>
      </c>
      <c r="AY70" s="46">
        <v>0</v>
      </c>
      <c r="AZ70" s="46">
        <v>0</v>
      </c>
      <c r="BA70" s="46">
        <v>0</v>
      </c>
      <c r="BB70" s="46">
        <v>0</v>
      </c>
      <c r="BC70" s="46">
        <v>0</v>
      </c>
      <c r="BD70" s="46">
        <v>0</v>
      </c>
      <c r="BE70" s="46">
        <v>0</v>
      </c>
      <c r="BF70" s="46">
        <v>0</v>
      </c>
      <c r="BG70" s="46">
        <v>0</v>
      </c>
      <c r="BH70" s="46">
        <v>0</v>
      </c>
      <c r="BI70" s="46">
        <v>0</v>
      </c>
      <c r="BJ70" s="46">
        <v>0</v>
      </c>
      <c r="BK70" s="46">
        <v>0</v>
      </c>
    </row>
    <row r="71" spans="1:63">
      <c r="A71" s="8" t="s">
        <v>113</v>
      </c>
      <c r="B71" s="38">
        <v>18.918800000000001</v>
      </c>
      <c r="C71" s="21"/>
      <c r="D71" s="21"/>
      <c r="E71" s="21"/>
      <c r="F71" s="21"/>
      <c r="G71" s="21"/>
      <c r="H71" s="21"/>
      <c r="I71" s="21"/>
      <c r="J71" s="21">
        <v>6.1267902481104981</v>
      </c>
      <c r="K71" s="23">
        <f t="shared" si="17"/>
        <v>6.1267902481104981</v>
      </c>
      <c r="L71" s="22">
        <f t="shared" si="18"/>
        <v>11.49794303228737</v>
      </c>
      <c r="M71" s="39">
        <f t="shared" si="19"/>
        <v>17.624733280397869</v>
      </c>
      <c r="O71" s="37">
        <f t="shared" si="20"/>
        <v>-7.1989785415298355</v>
      </c>
      <c r="P71" s="37">
        <f t="shared" si="13"/>
        <v>0.61267902481104974</v>
      </c>
      <c r="Q71" s="37">
        <f t="shared" si="14"/>
        <v>0</v>
      </c>
      <c r="R71" s="37">
        <f t="shared" si="15"/>
        <v>0</v>
      </c>
      <c r="S71" s="37">
        <f t="shared" si="16"/>
        <v>6.5862995167187854</v>
      </c>
      <c r="T71">
        <v>70</v>
      </c>
      <c r="U71" s="45">
        <f>IFERROR(-HLOOKUP($U$1,IEX!$W$2:$BH$98,T71,FALSE),0)</f>
        <v>0</v>
      </c>
      <c r="V71" s="46">
        <f t="shared" si="21"/>
        <v>11.49794303228737</v>
      </c>
      <c r="W71" s="52"/>
      <c r="X71" s="46">
        <v>0</v>
      </c>
      <c r="Y71" s="46">
        <v>2.0422634160368327</v>
      </c>
      <c r="Z71" s="46">
        <v>1.0926109275797056</v>
      </c>
      <c r="AA71" s="46">
        <v>1.0211317080184164</v>
      </c>
      <c r="AB71" s="46">
        <v>1.0211317080184164</v>
      </c>
      <c r="AC71" s="46">
        <v>1.123244878820258</v>
      </c>
      <c r="AD71" s="46">
        <v>0.51056585400920818</v>
      </c>
      <c r="AE71" s="46">
        <v>0.45950926860828734</v>
      </c>
      <c r="AF71" s="46">
        <v>0.40845268320736655</v>
      </c>
      <c r="AG71" s="46">
        <v>0.30633951240552487</v>
      </c>
      <c r="AH71" s="46">
        <v>0.20422634160368328</v>
      </c>
      <c r="AI71" s="46">
        <v>0.35739609780644571</v>
      </c>
      <c r="AJ71" s="46">
        <v>0.30633951240552487</v>
      </c>
      <c r="AK71" s="46">
        <v>0.30633951240552487</v>
      </c>
      <c r="AL71" s="46">
        <v>0.51056585400920818</v>
      </c>
      <c r="AM71" s="46">
        <v>0.40845268320736655</v>
      </c>
      <c r="AN71" s="46">
        <v>0.40845268320736655</v>
      </c>
      <c r="AO71" s="46">
        <v>0.39824136612718236</v>
      </c>
      <c r="AP71" s="46">
        <v>0.30633951240552487</v>
      </c>
      <c r="AQ71" s="46">
        <v>0.30633951240552487</v>
      </c>
      <c r="AR71" s="46">
        <v>0.30633951240552487</v>
      </c>
      <c r="AS71" s="46">
        <v>0.25528292700460409</v>
      </c>
      <c r="AT71" s="46">
        <v>0</v>
      </c>
      <c r="AU71" s="46">
        <v>0</v>
      </c>
      <c r="AV71" s="46">
        <v>0</v>
      </c>
      <c r="AW71" s="46">
        <v>0</v>
      </c>
      <c r="AX71" s="46">
        <v>0</v>
      </c>
      <c r="AY71" s="46">
        <v>0</v>
      </c>
      <c r="AZ71" s="46">
        <v>0</v>
      </c>
      <c r="BA71" s="46">
        <v>0</v>
      </c>
      <c r="BB71" s="46">
        <v>0</v>
      </c>
      <c r="BC71" s="46">
        <v>0</v>
      </c>
      <c r="BD71" s="46">
        <v>0</v>
      </c>
      <c r="BE71" s="46">
        <v>0</v>
      </c>
      <c r="BF71" s="46">
        <v>0</v>
      </c>
      <c r="BG71" s="46">
        <v>0</v>
      </c>
      <c r="BH71" s="46">
        <v>0</v>
      </c>
      <c r="BI71" s="46">
        <v>0</v>
      </c>
      <c r="BJ71" s="46">
        <v>0</v>
      </c>
      <c r="BK71" s="46">
        <v>0</v>
      </c>
    </row>
    <row r="72" spans="1:63">
      <c r="A72" s="8" t="s">
        <v>114</v>
      </c>
      <c r="B72" s="38">
        <v>18.87</v>
      </c>
      <c r="C72" s="21"/>
      <c r="D72" s="21"/>
      <c r="E72" s="21"/>
      <c r="F72" s="21"/>
      <c r="G72" s="21"/>
      <c r="H72" s="21"/>
      <c r="I72" s="21"/>
      <c r="J72" s="21">
        <v>6.1267902481104981</v>
      </c>
      <c r="K72" s="23">
        <f t="shared" si="17"/>
        <v>6.1267902481104981</v>
      </c>
      <c r="L72" s="22">
        <f t="shared" si="18"/>
        <v>11.49794303228737</v>
      </c>
      <c r="M72" s="39">
        <f t="shared" si="19"/>
        <v>17.624733280397869</v>
      </c>
      <c r="O72" s="37">
        <f t="shared" si="20"/>
        <v>-7.1989785415298355</v>
      </c>
      <c r="P72" s="37">
        <f t="shared" si="13"/>
        <v>0.61267902481104974</v>
      </c>
      <c r="Q72" s="37">
        <f t="shared" si="14"/>
        <v>0</v>
      </c>
      <c r="R72" s="37">
        <f t="shared" si="15"/>
        <v>0</v>
      </c>
      <c r="S72" s="37">
        <f t="shared" si="16"/>
        <v>6.5862995167187854</v>
      </c>
      <c r="T72">
        <v>71</v>
      </c>
      <c r="U72" s="45">
        <f>IFERROR(-HLOOKUP($U$1,IEX!$W$2:$BH$98,T72,FALSE),0)</f>
        <v>0</v>
      </c>
      <c r="V72" s="46">
        <f t="shared" si="21"/>
        <v>11.49794303228737</v>
      </c>
      <c r="W72" s="52"/>
      <c r="X72" s="46">
        <v>0</v>
      </c>
      <c r="Y72" s="46">
        <v>2.0422634160368327</v>
      </c>
      <c r="Z72" s="46">
        <v>1.0926109275797056</v>
      </c>
      <c r="AA72" s="46">
        <v>1.0211317080184164</v>
      </c>
      <c r="AB72" s="46">
        <v>1.0211317080184164</v>
      </c>
      <c r="AC72" s="46">
        <v>1.123244878820258</v>
      </c>
      <c r="AD72" s="46">
        <v>0.51056585400920818</v>
      </c>
      <c r="AE72" s="46">
        <v>0.45950926860828734</v>
      </c>
      <c r="AF72" s="46">
        <v>0.40845268320736655</v>
      </c>
      <c r="AG72" s="46">
        <v>0.30633951240552487</v>
      </c>
      <c r="AH72" s="46">
        <v>0.20422634160368328</v>
      </c>
      <c r="AI72" s="46">
        <v>0.35739609780644571</v>
      </c>
      <c r="AJ72" s="46">
        <v>0.30633951240552487</v>
      </c>
      <c r="AK72" s="46">
        <v>0.30633951240552487</v>
      </c>
      <c r="AL72" s="46">
        <v>0.51056585400920818</v>
      </c>
      <c r="AM72" s="46">
        <v>0.40845268320736655</v>
      </c>
      <c r="AN72" s="46">
        <v>0.40845268320736655</v>
      </c>
      <c r="AO72" s="46">
        <v>0.39824136612718236</v>
      </c>
      <c r="AP72" s="46">
        <v>0.30633951240552487</v>
      </c>
      <c r="AQ72" s="46">
        <v>0.30633951240552487</v>
      </c>
      <c r="AR72" s="46">
        <v>0.30633951240552487</v>
      </c>
      <c r="AS72" s="46">
        <v>0.25528292700460409</v>
      </c>
      <c r="AT72" s="46">
        <v>0</v>
      </c>
      <c r="AU72" s="46">
        <v>0</v>
      </c>
      <c r="AV72" s="46">
        <v>0</v>
      </c>
      <c r="AW72" s="46">
        <v>0</v>
      </c>
      <c r="AX72" s="46">
        <v>0</v>
      </c>
      <c r="AY72" s="46">
        <v>0</v>
      </c>
      <c r="AZ72" s="46">
        <v>0</v>
      </c>
      <c r="BA72" s="46">
        <v>0</v>
      </c>
      <c r="BB72" s="46">
        <v>0</v>
      </c>
      <c r="BC72" s="46">
        <v>0</v>
      </c>
      <c r="BD72" s="46">
        <v>0</v>
      </c>
      <c r="BE72" s="46">
        <v>0</v>
      </c>
      <c r="BF72" s="46">
        <v>0</v>
      </c>
      <c r="BG72" s="46">
        <v>0</v>
      </c>
      <c r="BH72" s="46">
        <v>0</v>
      </c>
      <c r="BI72" s="46">
        <v>0</v>
      </c>
      <c r="BJ72" s="46">
        <v>0</v>
      </c>
      <c r="BK72" s="46">
        <v>0</v>
      </c>
    </row>
    <row r="73" spans="1:63">
      <c r="A73" s="8" t="s">
        <v>115</v>
      </c>
      <c r="B73" s="38">
        <v>18.98</v>
      </c>
      <c r="C73" s="21"/>
      <c r="D73" s="21"/>
      <c r="E73" s="21"/>
      <c r="F73" s="21"/>
      <c r="G73" s="21"/>
      <c r="H73" s="21"/>
      <c r="I73" s="21"/>
      <c r="J73" s="21">
        <v>6.1267902481104981</v>
      </c>
      <c r="K73" s="23">
        <f t="shared" si="17"/>
        <v>6.1267902481104981</v>
      </c>
      <c r="L73" s="22">
        <f t="shared" si="18"/>
        <v>11.49794303228737</v>
      </c>
      <c r="M73" s="39">
        <f t="shared" si="19"/>
        <v>17.624733280397869</v>
      </c>
      <c r="O73" s="37">
        <f t="shared" si="20"/>
        <v>-7.1989785415298355</v>
      </c>
      <c r="P73" s="37">
        <f t="shared" si="13"/>
        <v>0.61267902481104974</v>
      </c>
      <c r="Q73" s="37">
        <f t="shared" si="14"/>
        <v>0</v>
      </c>
      <c r="R73" s="37">
        <f t="shared" si="15"/>
        <v>0</v>
      </c>
      <c r="S73" s="37">
        <f t="shared" si="16"/>
        <v>6.5862995167187854</v>
      </c>
      <c r="T73">
        <v>72</v>
      </c>
      <c r="U73" s="45">
        <f>IFERROR(-HLOOKUP($U$1,IEX!$W$2:$BH$98,T73,FALSE),0)</f>
        <v>0</v>
      </c>
      <c r="V73" s="46">
        <f t="shared" si="21"/>
        <v>11.49794303228737</v>
      </c>
      <c r="W73" s="52"/>
      <c r="X73" s="46">
        <v>0</v>
      </c>
      <c r="Y73" s="46">
        <v>2.0422634160368327</v>
      </c>
      <c r="Z73" s="46">
        <v>1.0926109275797056</v>
      </c>
      <c r="AA73" s="46">
        <v>1.0211317080184164</v>
      </c>
      <c r="AB73" s="46">
        <v>1.0211317080184164</v>
      </c>
      <c r="AC73" s="46">
        <v>1.123244878820258</v>
      </c>
      <c r="AD73" s="46">
        <v>0.51056585400920818</v>
      </c>
      <c r="AE73" s="46">
        <v>0.45950926860828734</v>
      </c>
      <c r="AF73" s="46">
        <v>0.40845268320736655</v>
      </c>
      <c r="AG73" s="46">
        <v>0.30633951240552487</v>
      </c>
      <c r="AH73" s="46">
        <v>0.20422634160368328</v>
      </c>
      <c r="AI73" s="46">
        <v>0.35739609780644571</v>
      </c>
      <c r="AJ73" s="46">
        <v>0.30633951240552487</v>
      </c>
      <c r="AK73" s="46">
        <v>0.30633951240552487</v>
      </c>
      <c r="AL73" s="46">
        <v>0.51056585400920818</v>
      </c>
      <c r="AM73" s="46">
        <v>0.40845268320736655</v>
      </c>
      <c r="AN73" s="46">
        <v>0.40845268320736655</v>
      </c>
      <c r="AO73" s="46">
        <v>0.39824136612718236</v>
      </c>
      <c r="AP73" s="46">
        <v>0.30633951240552487</v>
      </c>
      <c r="AQ73" s="46">
        <v>0.30633951240552487</v>
      </c>
      <c r="AR73" s="46">
        <v>0.30633951240552487</v>
      </c>
      <c r="AS73" s="46">
        <v>0.25528292700460409</v>
      </c>
      <c r="AT73" s="46">
        <v>0</v>
      </c>
      <c r="AU73" s="46">
        <v>0</v>
      </c>
      <c r="AV73" s="46">
        <v>0</v>
      </c>
      <c r="AW73" s="46">
        <v>0</v>
      </c>
      <c r="AX73" s="46">
        <v>0</v>
      </c>
      <c r="AY73" s="46">
        <v>0</v>
      </c>
      <c r="AZ73" s="46">
        <v>0</v>
      </c>
      <c r="BA73" s="46">
        <v>0</v>
      </c>
      <c r="BB73" s="46">
        <v>0</v>
      </c>
      <c r="BC73" s="46">
        <v>0</v>
      </c>
      <c r="BD73" s="46">
        <v>0</v>
      </c>
      <c r="BE73" s="46">
        <v>0</v>
      </c>
      <c r="BF73" s="46">
        <v>0</v>
      </c>
      <c r="BG73" s="46">
        <v>0</v>
      </c>
      <c r="BH73" s="46">
        <v>0</v>
      </c>
      <c r="BI73" s="46">
        <v>0</v>
      </c>
      <c r="BJ73" s="46">
        <v>0</v>
      </c>
      <c r="BK73" s="46">
        <v>0</v>
      </c>
    </row>
    <row r="74" spans="1:63">
      <c r="A74" s="8" t="s">
        <v>116</v>
      </c>
      <c r="B74" s="38">
        <v>18.768799999999999</v>
      </c>
      <c r="C74" s="21"/>
      <c r="D74" s="21"/>
      <c r="E74" s="21"/>
      <c r="F74" s="21"/>
      <c r="G74" s="21"/>
      <c r="H74" s="21"/>
      <c r="I74" s="21"/>
      <c r="J74" s="21">
        <v>6.1267902481104981</v>
      </c>
      <c r="K74" s="23">
        <f t="shared" si="17"/>
        <v>6.1267902481104981</v>
      </c>
      <c r="L74" s="22">
        <f t="shared" si="18"/>
        <v>11.49794303228737</v>
      </c>
      <c r="M74" s="39">
        <f t="shared" si="19"/>
        <v>17.624733280397869</v>
      </c>
      <c r="O74" s="37">
        <f t="shared" si="20"/>
        <v>-7.1989785415298355</v>
      </c>
      <c r="P74" s="37">
        <f t="shared" si="13"/>
        <v>0.61267902481104974</v>
      </c>
      <c r="Q74" s="37">
        <f t="shared" si="14"/>
        <v>0</v>
      </c>
      <c r="R74" s="37">
        <f t="shared" si="15"/>
        <v>0</v>
      </c>
      <c r="S74" s="37">
        <f t="shared" si="16"/>
        <v>6.5862995167187854</v>
      </c>
      <c r="T74">
        <v>73</v>
      </c>
      <c r="U74" s="45">
        <f>IFERROR(-HLOOKUP($U$1,IEX!$W$2:$BH$98,T74,FALSE),0)</f>
        <v>0</v>
      </c>
      <c r="V74" s="46">
        <f t="shared" si="21"/>
        <v>11.49794303228737</v>
      </c>
      <c r="W74" s="52"/>
      <c r="X74" s="46">
        <v>0</v>
      </c>
      <c r="Y74" s="46">
        <v>2.0422634160368327</v>
      </c>
      <c r="Z74" s="46">
        <v>1.0926109275797056</v>
      </c>
      <c r="AA74" s="46">
        <v>1.0211317080184164</v>
      </c>
      <c r="AB74" s="46">
        <v>1.0211317080184164</v>
      </c>
      <c r="AC74" s="46">
        <v>1.123244878820258</v>
      </c>
      <c r="AD74" s="46">
        <v>0.51056585400920818</v>
      </c>
      <c r="AE74" s="46">
        <v>0.45950926860828734</v>
      </c>
      <c r="AF74" s="46">
        <v>0.40845268320736655</v>
      </c>
      <c r="AG74" s="46">
        <v>0.30633951240552487</v>
      </c>
      <c r="AH74" s="46">
        <v>0.20422634160368328</v>
      </c>
      <c r="AI74" s="46">
        <v>0.35739609780644571</v>
      </c>
      <c r="AJ74" s="46">
        <v>0.30633951240552487</v>
      </c>
      <c r="AK74" s="46">
        <v>0.30633951240552487</v>
      </c>
      <c r="AL74" s="46">
        <v>0.51056585400920818</v>
      </c>
      <c r="AM74" s="46">
        <v>0.40845268320736655</v>
      </c>
      <c r="AN74" s="46">
        <v>0.40845268320736655</v>
      </c>
      <c r="AO74" s="46">
        <v>0.39824136612718236</v>
      </c>
      <c r="AP74" s="46">
        <v>0.30633951240552487</v>
      </c>
      <c r="AQ74" s="46">
        <v>0.30633951240552487</v>
      </c>
      <c r="AR74" s="46">
        <v>0.30633951240552487</v>
      </c>
      <c r="AS74" s="46">
        <v>0.25528292700460409</v>
      </c>
      <c r="AT74" s="46">
        <v>0</v>
      </c>
      <c r="AU74" s="46">
        <v>0</v>
      </c>
      <c r="AV74" s="46">
        <v>0</v>
      </c>
      <c r="AW74" s="46">
        <v>0</v>
      </c>
      <c r="AX74" s="46">
        <v>0</v>
      </c>
      <c r="AY74" s="46">
        <v>0</v>
      </c>
      <c r="AZ74" s="46">
        <v>0</v>
      </c>
      <c r="BA74" s="46">
        <v>0</v>
      </c>
      <c r="BB74" s="46">
        <v>0</v>
      </c>
      <c r="BC74" s="46">
        <v>0</v>
      </c>
      <c r="BD74" s="46">
        <v>0</v>
      </c>
      <c r="BE74" s="46">
        <v>0</v>
      </c>
      <c r="BF74" s="46">
        <v>0</v>
      </c>
      <c r="BG74" s="46">
        <v>0</v>
      </c>
      <c r="BH74" s="46">
        <v>0</v>
      </c>
      <c r="BI74" s="46">
        <v>0</v>
      </c>
      <c r="BJ74" s="46">
        <v>0</v>
      </c>
      <c r="BK74" s="46">
        <v>0</v>
      </c>
    </row>
    <row r="75" spans="1:63">
      <c r="A75" s="8" t="s">
        <v>117</v>
      </c>
      <c r="B75" s="38">
        <v>18.758400000000002</v>
      </c>
      <c r="C75" s="21"/>
      <c r="D75" s="21"/>
      <c r="E75" s="21"/>
      <c r="F75" s="21"/>
      <c r="G75" s="21"/>
      <c r="H75" s="21"/>
      <c r="I75" s="21"/>
      <c r="J75" s="21">
        <v>6.1267902481104981</v>
      </c>
      <c r="K75" s="23">
        <f t="shared" si="17"/>
        <v>6.1267902481104981</v>
      </c>
      <c r="L75" s="22">
        <f t="shared" si="18"/>
        <v>11.49794303228737</v>
      </c>
      <c r="M75" s="39">
        <f t="shared" si="19"/>
        <v>17.624733280397869</v>
      </c>
      <c r="O75" s="37">
        <f t="shared" si="20"/>
        <v>-7.1989785415298355</v>
      </c>
      <c r="P75" s="37">
        <f t="shared" si="13"/>
        <v>0.61267902481104974</v>
      </c>
      <c r="Q75" s="37">
        <f t="shared" si="14"/>
        <v>0</v>
      </c>
      <c r="R75" s="37">
        <f t="shared" si="15"/>
        <v>0</v>
      </c>
      <c r="S75" s="37">
        <f t="shared" si="16"/>
        <v>6.5862995167187854</v>
      </c>
      <c r="T75">
        <v>74</v>
      </c>
      <c r="U75" s="45">
        <f>IFERROR(-HLOOKUP($U$1,IEX!$W$2:$BH$98,T75,FALSE),0)</f>
        <v>0</v>
      </c>
      <c r="V75" s="46">
        <f t="shared" si="21"/>
        <v>11.49794303228737</v>
      </c>
      <c r="W75" s="52"/>
      <c r="X75" s="46">
        <v>0</v>
      </c>
      <c r="Y75" s="46">
        <v>2.0422634160368327</v>
      </c>
      <c r="Z75" s="46">
        <v>1.0926109275797056</v>
      </c>
      <c r="AA75" s="46">
        <v>1.0211317080184164</v>
      </c>
      <c r="AB75" s="46">
        <v>1.0211317080184164</v>
      </c>
      <c r="AC75" s="46">
        <v>1.123244878820258</v>
      </c>
      <c r="AD75" s="46">
        <v>0.51056585400920818</v>
      </c>
      <c r="AE75" s="46">
        <v>0.45950926860828734</v>
      </c>
      <c r="AF75" s="46">
        <v>0.40845268320736655</v>
      </c>
      <c r="AG75" s="46">
        <v>0.30633951240552487</v>
      </c>
      <c r="AH75" s="46">
        <v>0.20422634160368328</v>
      </c>
      <c r="AI75" s="46">
        <v>0.35739609780644571</v>
      </c>
      <c r="AJ75" s="46">
        <v>0.30633951240552487</v>
      </c>
      <c r="AK75" s="46">
        <v>0.30633951240552487</v>
      </c>
      <c r="AL75" s="46">
        <v>0.51056585400920818</v>
      </c>
      <c r="AM75" s="46">
        <v>0.40845268320736655</v>
      </c>
      <c r="AN75" s="46">
        <v>0.40845268320736655</v>
      </c>
      <c r="AO75" s="46">
        <v>0.39824136612718236</v>
      </c>
      <c r="AP75" s="46">
        <v>0.30633951240552487</v>
      </c>
      <c r="AQ75" s="46">
        <v>0.30633951240552487</v>
      </c>
      <c r="AR75" s="46">
        <v>0.30633951240552487</v>
      </c>
      <c r="AS75" s="46">
        <v>0.25528292700460409</v>
      </c>
      <c r="AT75" s="46">
        <v>0</v>
      </c>
      <c r="AU75" s="46">
        <v>0</v>
      </c>
      <c r="AV75" s="46">
        <v>0</v>
      </c>
      <c r="AW75" s="46">
        <v>0</v>
      </c>
      <c r="AX75" s="46">
        <v>0</v>
      </c>
      <c r="AY75" s="46">
        <v>0</v>
      </c>
      <c r="AZ75" s="46">
        <v>0</v>
      </c>
      <c r="BA75" s="46">
        <v>0</v>
      </c>
      <c r="BB75" s="46">
        <v>0</v>
      </c>
      <c r="BC75" s="46">
        <v>0</v>
      </c>
      <c r="BD75" s="46">
        <v>0</v>
      </c>
      <c r="BE75" s="46">
        <v>0</v>
      </c>
      <c r="BF75" s="46">
        <v>0</v>
      </c>
      <c r="BG75" s="46">
        <v>0</v>
      </c>
      <c r="BH75" s="46">
        <v>0</v>
      </c>
      <c r="BI75" s="46">
        <v>0</v>
      </c>
      <c r="BJ75" s="46">
        <v>0</v>
      </c>
      <c r="BK75" s="46">
        <v>0</v>
      </c>
    </row>
    <row r="76" spans="1:63">
      <c r="A76" s="8" t="s">
        <v>118</v>
      </c>
      <c r="B76" s="38">
        <v>18.7364</v>
      </c>
      <c r="C76" s="21"/>
      <c r="D76" s="21"/>
      <c r="E76" s="21"/>
      <c r="F76" s="21"/>
      <c r="G76" s="21"/>
      <c r="H76" s="21"/>
      <c r="I76" s="21"/>
      <c r="J76" s="21">
        <v>6.1267902481104981</v>
      </c>
      <c r="K76" s="23">
        <f t="shared" si="17"/>
        <v>6.1267902481104981</v>
      </c>
      <c r="L76" s="22">
        <f t="shared" si="18"/>
        <v>11.49794303228737</v>
      </c>
      <c r="M76" s="39">
        <f t="shared" si="19"/>
        <v>17.624733280397869</v>
      </c>
      <c r="O76" s="37">
        <f t="shared" si="20"/>
        <v>-7.1989785415298355</v>
      </c>
      <c r="P76" s="37">
        <f t="shared" si="13"/>
        <v>0.61267902481104974</v>
      </c>
      <c r="Q76" s="37">
        <f t="shared" si="14"/>
        <v>0</v>
      </c>
      <c r="R76" s="37">
        <f t="shared" si="15"/>
        <v>0</v>
      </c>
      <c r="S76" s="37">
        <f t="shared" si="16"/>
        <v>6.5862995167187854</v>
      </c>
      <c r="T76">
        <v>75</v>
      </c>
      <c r="U76" s="45">
        <f>IFERROR(-HLOOKUP($U$1,IEX!$W$2:$BH$98,T76,FALSE),0)</f>
        <v>0</v>
      </c>
      <c r="V76" s="46">
        <f t="shared" si="21"/>
        <v>11.49794303228737</v>
      </c>
      <c r="W76" s="52"/>
      <c r="X76" s="46">
        <v>0</v>
      </c>
      <c r="Y76" s="46">
        <v>2.0422634160368327</v>
      </c>
      <c r="Z76" s="46">
        <v>1.0926109275797056</v>
      </c>
      <c r="AA76" s="46">
        <v>1.0211317080184164</v>
      </c>
      <c r="AB76" s="46">
        <v>1.0211317080184164</v>
      </c>
      <c r="AC76" s="46">
        <v>1.123244878820258</v>
      </c>
      <c r="AD76" s="46">
        <v>0.51056585400920818</v>
      </c>
      <c r="AE76" s="46">
        <v>0.45950926860828734</v>
      </c>
      <c r="AF76" s="46">
        <v>0.40845268320736655</v>
      </c>
      <c r="AG76" s="46">
        <v>0.30633951240552487</v>
      </c>
      <c r="AH76" s="46">
        <v>0.20422634160368328</v>
      </c>
      <c r="AI76" s="46">
        <v>0.35739609780644571</v>
      </c>
      <c r="AJ76" s="46">
        <v>0.30633951240552487</v>
      </c>
      <c r="AK76" s="46">
        <v>0.30633951240552487</v>
      </c>
      <c r="AL76" s="46">
        <v>0.51056585400920818</v>
      </c>
      <c r="AM76" s="46">
        <v>0.40845268320736655</v>
      </c>
      <c r="AN76" s="46">
        <v>0.40845268320736655</v>
      </c>
      <c r="AO76" s="46">
        <v>0.39824136612718236</v>
      </c>
      <c r="AP76" s="46">
        <v>0.30633951240552487</v>
      </c>
      <c r="AQ76" s="46">
        <v>0.30633951240552487</v>
      </c>
      <c r="AR76" s="46">
        <v>0.30633951240552487</v>
      </c>
      <c r="AS76" s="46">
        <v>0.25528292700460409</v>
      </c>
      <c r="AT76" s="46">
        <v>0</v>
      </c>
      <c r="AU76" s="46">
        <v>0</v>
      </c>
      <c r="AV76" s="46">
        <v>0</v>
      </c>
      <c r="AW76" s="46">
        <v>0</v>
      </c>
      <c r="AX76" s="46">
        <v>0</v>
      </c>
      <c r="AY76" s="46">
        <v>0</v>
      </c>
      <c r="AZ76" s="46">
        <v>0</v>
      </c>
      <c r="BA76" s="46">
        <v>0</v>
      </c>
      <c r="BB76" s="46">
        <v>0</v>
      </c>
      <c r="BC76" s="46">
        <v>0</v>
      </c>
      <c r="BD76" s="46">
        <v>0</v>
      </c>
      <c r="BE76" s="46">
        <v>0</v>
      </c>
      <c r="BF76" s="46">
        <v>0</v>
      </c>
      <c r="BG76" s="46">
        <v>0</v>
      </c>
      <c r="BH76" s="46">
        <v>0</v>
      </c>
      <c r="BI76" s="46">
        <v>0</v>
      </c>
      <c r="BJ76" s="46">
        <v>0</v>
      </c>
      <c r="BK76" s="46">
        <v>0</v>
      </c>
    </row>
    <row r="77" spans="1:63">
      <c r="A77" s="8" t="s">
        <v>119</v>
      </c>
      <c r="B77" s="38">
        <v>18.011200000000002</v>
      </c>
      <c r="C77" s="21"/>
      <c r="D77" s="21"/>
      <c r="E77" s="21"/>
      <c r="F77" s="21"/>
      <c r="G77" s="21"/>
      <c r="H77" s="21"/>
      <c r="I77" s="21"/>
      <c r="J77" s="21">
        <v>6.0677821448624387</v>
      </c>
      <c r="K77" s="23">
        <f t="shared" si="17"/>
        <v>6.0677821448624387</v>
      </c>
      <c r="L77" s="22">
        <f t="shared" si="18"/>
        <v>11.387204491858512</v>
      </c>
      <c r="M77" s="39">
        <f t="shared" si="19"/>
        <v>17.45498663672095</v>
      </c>
      <c r="O77" s="37">
        <f t="shared" si="20"/>
        <v>-7.129644020213366</v>
      </c>
      <c r="P77" s="37">
        <f t="shared" si="13"/>
        <v>0.60677821448624381</v>
      </c>
      <c r="Q77" s="37">
        <f t="shared" si="14"/>
        <v>0</v>
      </c>
      <c r="R77" s="37">
        <f t="shared" si="15"/>
        <v>0</v>
      </c>
      <c r="S77" s="37">
        <f t="shared" si="16"/>
        <v>6.5228658057271218</v>
      </c>
      <c r="T77">
        <v>76</v>
      </c>
      <c r="U77" s="45">
        <f>IFERROR(-HLOOKUP($U$1,IEX!$W$2:$BH$98,T77,FALSE),0)</f>
        <v>0</v>
      </c>
      <c r="V77" s="46">
        <f t="shared" si="21"/>
        <v>11.387204491858512</v>
      </c>
      <c r="W77" s="52"/>
      <c r="X77" s="46">
        <v>0</v>
      </c>
      <c r="Y77" s="46">
        <v>2.0225940482874796</v>
      </c>
      <c r="Z77" s="46">
        <v>1.0820878158338016</v>
      </c>
      <c r="AA77" s="46">
        <v>1.0112970241437398</v>
      </c>
      <c r="AB77" s="46">
        <v>1.0112970241437398</v>
      </c>
      <c r="AC77" s="46">
        <v>1.1124267265581138</v>
      </c>
      <c r="AD77" s="46">
        <v>0.50564851207186989</v>
      </c>
      <c r="AE77" s="46">
        <v>0.45508366086468288</v>
      </c>
      <c r="AF77" s="46">
        <v>0.40451880965749593</v>
      </c>
      <c r="AG77" s="46">
        <v>0.3033891072431219</v>
      </c>
      <c r="AH77" s="46">
        <v>0.20225940482874796</v>
      </c>
      <c r="AI77" s="46">
        <v>0.35395395845030891</v>
      </c>
      <c r="AJ77" s="46">
        <v>0.3033891072431219</v>
      </c>
      <c r="AK77" s="46">
        <v>0.3033891072431219</v>
      </c>
      <c r="AL77" s="46">
        <v>0.50564851207186989</v>
      </c>
      <c r="AM77" s="46">
        <v>0.40451880965749593</v>
      </c>
      <c r="AN77" s="46">
        <v>0.40451880965749593</v>
      </c>
      <c r="AO77" s="46">
        <v>0.3944058394160585</v>
      </c>
      <c r="AP77" s="46">
        <v>0.3033891072431219</v>
      </c>
      <c r="AQ77" s="46">
        <v>0.3033891072431219</v>
      </c>
      <c r="AR77" s="46">
        <v>0.3033891072431219</v>
      </c>
      <c r="AS77" s="46">
        <v>0.25282425603593495</v>
      </c>
      <c r="AT77" s="46">
        <v>0</v>
      </c>
      <c r="AU77" s="46">
        <v>0</v>
      </c>
      <c r="AV77" s="46">
        <v>0</v>
      </c>
      <c r="AW77" s="46">
        <v>0</v>
      </c>
      <c r="AX77" s="46">
        <v>0</v>
      </c>
      <c r="AY77" s="46">
        <v>0</v>
      </c>
      <c r="AZ77" s="46">
        <v>0</v>
      </c>
      <c r="BA77" s="46">
        <v>0</v>
      </c>
      <c r="BB77" s="46">
        <v>0</v>
      </c>
      <c r="BC77" s="46">
        <v>0</v>
      </c>
      <c r="BD77" s="46">
        <v>0</v>
      </c>
      <c r="BE77" s="46">
        <v>0</v>
      </c>
      <c r="BF77" s="46">
        <v>0</v>
      </c>
      <c r="BG77" s="46">
        <v>0</v>
      </c>
      <c r="BH77" s="46">
        <v>0</v>
      </c>
      <c r="BI77" s="46">
        <v>0</v>
      </c>
      <c r="BJ77" s="46">
        <v>0</v>
      </c>
      <c r="BK77" s="46">
        <v>0</v>
      </c>
    </row>
    <row r="78" spans="1:63">
      <c r="A78" s="8" t="s">
        <v>120</v>
      </c>
      <c r="B78" s="38">
        <v>18.722799999999999</v>
      </c>
      <c r="C78" s="21"/>
      <c r="D78" s="21"/>
      <c r="E78" s="21"/>
      <c r="F78" s="21"/>
      <c r="G78" s="21"/>
      <c r="H78" s="21"/>
      <c r="I78" s="21"/>
      <c r="J78" s="21">
        <v>6.1267902481104981</v>
      </c>
      <c r="K78" s="23">
        <f t="shared" si="17"/>
        <v>6.1267902481104981</v>
      </c>
      <c r="L78" s="22">
        <f t="shared" si="18"/>
        <v>11.49794303228737</v>
      </c>
      <c r="M78" s="39">
        <f t="shared" si="19"/>
        <v>17.624733280397869</v>
      </c>
      <c r="O78" s="37">
        <f t="shared" si="20"/>
        <v>-7.1989785415298355</v>
      </c>
      <c r="P78" s="37">
        <f t="shared" si="13"/>
        <v>0.61267902481104974</v>
      </c>
      <c r="Q78" s="37">
        <f t="shared" si="14"/>
        <v>0</v>
      </c>
      <c r="R78" s="37">
        <f t="shared" si="15"/>
        <v>0</v>
      </c>
      <c r="S78" s="37">
        <f t="shared" si="16"/>
        <v>6.5862995167187854</v>
      </c>
      <c r="T78">
        <v>77</v>
      </c>
      <c r="U78" s="45">
        <f>IFERROR(-HLOOKUP($U$1,IEX!$W$2:$BH$98,T78,FALSE),0)</f>
        <v>0</v>
      </c>
      <c r="V78" s="46">
        <f t="shared" si="21"/>
        <v>11.49794303228737</v>
      </c>
      <c r="W78" s="52"/>
      <c r="X78" s="46">
        <v>0</v>
      </c>
      <c r="Y78" s="46">
        <v>2.0422634160368327</v>
      </c>
      <c r="Z78" s="46">
        <v>1.0926109275797056</v>
      </c>
      <c r="AA78" s="46">
        <v>1.0211317080184164</v>
      </c>
      <c r="AB78" s="46">
        <v>1.0211317080184164</v>
      </c>
      <c r="AC78" s="46">
        <v>1.123244878820258</v>
      </c>
      <c r="AD78" s="46">
        <v>0.51056585400920818</v>
      </c>
      <c r="AE78" s="46">
        <v>0.45950926860828734</v>
      </c>
      <c r="AF78" s="46">
        <v>0.40845268320736655</v>
      </c>
      <c r="AG78" s="46">
        <v>0.30633951240552487</v>
      </c>
      <c r="AH78" s="46">
        <v>0.20422634160368328</v>
      </c>
      <c r="AI78" s="46">
        <v>0.35739609780644571</v>
      </c>
      <c r="AJ78" s="46">
        <v>0.30633951240552487</v>
      </c>
      <c r="AK78" s="46">
        <v>0.30633951240552487</v>
      </c>
      <c r="AL78" s="46">
        <v>0.51056585400920818</v>
      </c>
      <c r="AM78" s="46">
        <v>0.40845268320736655</v>
      </c>
      <c r="AN78" s="46">
        <v>0.40845268320736655</v>
      </c>
      <c r="AO78" s="46">
        <v>0.39824136612718236</v>
      </c>
      <c r="AP78" s="46">
        <v>0.30633951240552487</v>
      </c>
      <c r="AQ78" s="46">
        <v>0.30633951240552487</v>
      </c>
      <c r="AR78" s="46">
        <v>0.30633951240552487</v>
      </c>
      <c r="AS78" s="46">
        <v>0.25528292700460409</v>
      </c>
      <c r="AT78" s="46">
        <v>0</v>
      </c>
      <c r="AU78" s="46">
        <v>0</v>
      </c>
      <c r="AV78" s="46">
        <v>0</v>
      </c>
      <c r="AW78" s="46">
        <v>0</v>
      </c>
      <c r="AX78" s="46">
        <v>0</v>
      </c>
      <c r="AY78" s="46">
        <v>0</v>
      </c>
      <c r="AZ78" s="46">
        <v>0</v>
      </c>
      <c r="BA78" s="46">
        <v>0</v>
      </c>
      <c r="BB78" s="46">
        <v>0</v>
      </c>
      <c r="BC78" s="46">
        <v>0</v>
      </c>
      <c r="BD78" s="46">
        <v>0</v>
      </c>
      <c r="BE78" s="46">
        <v>0</v>
      </c>
      <c r="BF78" s="46">
        <v>0</v>
      </c>
      <c r="BG78" s="46">
        <v>0</v>
      </c>
      <c r="BH78" s="46">
        <v>0</v>
      </c>
      <c r="BI78" s="46">
        <v>0</v>
      </c>
      <c r="BJ78" s="46">
        <v>0</v>
      </c>
      <c r="BK78" s="46">
        <v>0</v>
      </c>
    </row>
    <row r="79" spans="1:63">
      <c r="A79" s="8" t="s">
        <v>121</v>
      </c>
      <c r="B79" s="38">
        <v>17.752400000000002</v>
      </c>
      <c r="C79" s="21"/>
      <c r="D79" s="21"/>
      <c r="E79" s="21"/>
      <c r="F79" s="21"/>
      <c r="G79" s="21"/>
      <c r="H79" s="21"/>
      <c r="I79" s="21"/>
      <c r="J79" s="21">
        <v>5.9805951712521068</v>
      </c>
      <c r="K79" s="23">
        <f t="shared" si="17"/>
        <v>5.9805951712521068</v>
      </c>
      <c r="L79" s="22">
        <f t="shared" si="18"/>
        <v>11.223583604716454</v>
      </c>
      <c r="M79" s="39">
        <f t="shared" si="19"/>
        <v>17.204178775968561</v>
      </c>
      <c r="O79" s="37">
        <f t="shared" si="20"/>
        <v>-7.0271993262212256</v>
      </c>
      <c r="P79" s="37">
        <f t="shared" si="13"/>
        <v>0.59805951712521066</v>
      </c>
      <c r="Q79" s="37">
        <f t="shared" si="14"/>
        <v>0</v>
      </c>
      <c r="R79" s="37">
        <f t="shared" si="15"/>
        <v>0</v>
      </c>
      <c r="S79" s="37">
        <f t="shared" si="16"/>
        <v>6.4291398090960152</v>
      </c>
      <c r="T79">
        <v>78</v>
      </c>
      <c r="U79" s="45">
        <f>IFERROR(-HLOOKUP($U$1,IEX!$W$2:$BH$98,T79,FALSE),0)</f>
        <v>0</v>
      </c>
      <c r="V79" s="46">
        <f t="shared" si="21"/>
        <v>11.223583604716454</v>
      </c>
      <c r="W79" s="52"/>
      <c r="X79" s="46">
        <v>0</v>
      </c>
      <c r="Y79" s="46">
        <v>1.9935317237507024</v>
      </c>
      <c r="Z79" s="46">
        <v>1.0665394722066259</v>
      </c>
      <c r="AA79" s="46">
        <v>0.99676586187535121</v>
      </c>
      <c r="AB79" s="46">
        <v>0.99676586187535121</v>
      </c>
      <c r="AC79" s="46">
        <v>1.0964424480628863</v>
      </c>
      <c r="AD79" s="46">
        <v>0.49838293093767561</v>
      </c>
      <c r="AE79" s="46">
        <v>0.44854463784390808</v>
      </c>
      <c r="AF79" s="46">
        <v>0.3987063447501405</v>
      </c>
      <c r="AG79" s="46">
        <v>0.29902975856260533</v>
      </c>
      <c r="AH79" s="46">
        <v>0.19935317237507025</v>
      </c>
      <c r="AI79" s="46">
        <v>0.34886805165637291</v>
      </c>
      <c r="AJ79" s="46">
        <v>0.29902975856260533</v>
      </c>
      <c r="AK79" s="46">
        <v>0.29902975856260533</v>
      </c>
      <c r="AL79" s="46">
        <v>0.49838293093767561</v>
      </c>
      <c r="AM79" s="46">
        <v>0.3987063447501405</v>
      </c>
      <c r="AN79" s="46">
        <v>0.3987063447501405</v>
      </c>
      <c r="AO79" s="46">
        <v>0.38873868613138696</v>
      </c>
      <c r="AP79" s="46">
        <v>0.29902975856260533</v>
      </c>
      <c r="AQ79" s="46">
        <v>0.29902975856260533</v>
      </c>
      <c r="AR79" s="46">
        <v>0.29902975856260533</v>
      </c>
      <c r="AS79" s="46">
        <v>0.2491914654688378</v>
      </c>
      <c r="AT79" s="46">
        <v>0</v>
      </c>
      <c r="AU79" s="46">
        <v>0</v>
      </c>
      <c r="AV79" s="46">
        <v>0</v>
      </c>
      <c r="AW79" s="46">
        <v>0</v>
      </c>
      <c r="AX79" s="46">
        <v>0</v>
      </c>
      <c r="AY79" s="46">
        <v>0</v>
      </c>
      <c r="AZ79" s="46">
        <v>0</v>
      </c>
      <c r="BA79" s="46">
        <v>0</v>
      </c>
      <c r="BB79" s="46">
        <v>0</v>
      </c>
      <c r="BC79" s="46">
        <v>0</v>
      </c>
      <c r="BD79" s="46">
        <v>0</v>
      </c>
      <c r="BE79" s="46">
        <v>0</v>
      </c>
      <c r="BF79" s="46">
        <v>0</v>
      </c>
      <c r="BG79" s="46">
        <v>0</v>
      </c>
      <c r="BH79" s="46">
        <v>0</v>
      </c>
      <c r="BI79" s="46">
        <v>0</v>
      </c>
      <c r="BJ79" s="46">
        <v>0</v>
      </c>
      <c r="BK79" s="46">
        <v>0</v>
      </c>
    </row>
    <row r="80" spans="1:63">
      <c r="A80" s="8" t="s">
        <v>122</v>
      </c>
      <c r="B80" s="38">
        <v>18.248799999999999</v>
      </c>
      <c r="C80" s="21"/>
      <c r="D80" s="21"/>
      <c r="E80" s="21"/>
      <c r="F80" s="21"/>
      <c r="G80" s="21"/>
      <c r="H80" s="21"/>
      <c r="I80" s="21"/>
      <c r="J80" s="21">
        <v>6.1267902481104981</v>
      </c>
      <c r="K80" s="23">
        <f t="shared" si="17"/>
        <v>6.1267902481104981</v>
      </c>
      <c r="L80" s="22">
        <f t="shared" si="18"/>
        <v>11.49794303228737</v>
      </c>
      <c r="M80" s="39">
        <f t="shared" si="19"/>
        <v>17.624733280397869</v>
      </c>
      <c r="O80" s="37">
        <f t="shared" si="20"/>
        <v>-7.1989785415298355</v>
      </c>
      <c r="P80" s="37">
        <f t="shared" si="13"/>
        <v>0.61267902481104974</v>
      </c>
      <c r="Q80" s="37">
        <f t="shared" si="14"/>
        <v>0</v>
      </c>
      <c r="R80" s="37">
        <f t="shared" si="15"/>
        <v>0</v>
      </c>
      <c r="S80" s="37">
        <f t="shared" si="16"/>
        <v>6.5862995167187854</v>
      </c>
      <c r="T80">
        <v>79</v>
      </c>
      <c r="U80" s="45">
        <f>IFERROR(-HLOOKUP($U$1,IEX!$W$2:$BH$98,T80,FALSE),0)</f>
        <v>0</v>
      </c>
      <c r="V80" s="46">
        <f t="shared" si="21"/>
        <v>11.49794303228737</v>
      </c>
      <c r="W80" s="52"/>
      <c r="X80" s="46">
        <v>0</v>
      </c>
      <c r="Y80" s="46">
        <v>2.0422634160368327</v>
      </c>
      <c r="Z80" s="46">
        <v>1.0926109275797056</v>
      </c>
      <c r="AA80" s="46">
        <v>1.0211317080184164</v>
      </c>
      <c r="AB80" s="46">
        <v>1.0211317080184164</v>
      </c>
      <c r="AC80" s="46">
        <v>1.123244878820258</v>
      </c>
      <c r="AD80" s="46">
        <v>0.51056585400920818</v>
      </c>
      <c r="AE80" s="46">
        <v>0.45950926860828734</v>
      </c>
      <c r="AF80" s="46">
        <v>0.40845268320736655</v>
      </c>
      <c r="AG80" s="46">
        <v>0.30633951240552487</v>
      </c>
      <c r="AH80" s="46">
        <v>0.20422634160368328</v>
      </c>
      <c r="AI80" s="46">
        <v>0.35739609780644571</v>
      </c>
      <c r="AJ80" s="46">
        <v>0.30633951240552487</v>
      </c>
      <c r="AK80" s="46">
        <v>0.30633951240552487</v>
      </c>
      <c r="AL80" s="46">
        <v>0.51056585400920818</v>
      </c>
      <c r="AM80" s="46">
        <v>0.40845268320736655</v>
      </c>
      <c r="AN80" s="46">
        <v>0.40845268320736655</v>
      </c>
      <c r="AO80" s="46">
        <v>0.39824136612718236</v>
      </c>
      <c r="AP80" s="46">
        <v>0.30633951240552487</v>
      </c>
      <c r="AQ80" s="46">
        <v>0.30633951240552487</v>
      </c>
      <c r="AR80" s="46">
        <v>0.30633951240552487</v>
      </c>
      <c r="AS80" s="46">
        <v>0.25528292700460409</v>
      </c>
      <c r="AT80" s="46">
        <v>0</v>
      </c>
      <c r="AU80" s="46">
        <v>0</v>
      </c>
      <c r="AV80" s="46">
        <v>0</v>
      </c>
      <c r="AW80" s="46">
        <v>0</v>
      </c>
      <c r="AX80" s="46">
        <v>0</v>
      </c>
      <c r="AY80" s="46">
        <v>0</v>
      </c>
      <c r="AZ80" s="46">
        <v>0</v>
      </c>
      <c r="BA80" s="46">
        <v>0</v>
      </c>
      <c r="BB80" s="46">
        <v>0</v>
      </c>
      <c r="BC80" s="46">
        <v>0</v>
      </c>
      <c r="BD80" s="46">
        <v>0</v>
      </c>
      <c r="BE80" s="46">
        <v>0</v>
      </c>
      <c r="BF80" s="46">
        <v>0</v>
      </c>
      <c r="BG80" s="46">
        <v>0</v>
      </c>
      <c r="BH80" s="46">
        <v>0</v>
      </c>
      <c r="BI80" s="46">
        <v>0</v>
      </c>
      <c r="BJ80" s="46">
        <v>0</v>
      </c>
      <c r="BK80" s="46">
        <v>0</v>
      </c>
    </row>
    <row r="81" spans="1:63">
      <c r="A81" s="8" t="s">
        <v>123</v>
      </c>
      <c r="B81" s="38">
        <v>17.848400000000002</v>
      </c>
      <c r="C81" s="21"/>
      <c r="D81" s="21"/>
      <c r="E81" s="21"/>
      <c r="F81" s="21"/>
      <c r="G81" s="21"/>
      <c r="H81" s="21"/>
      <c r="I81" s="21"/>
      <c r="J81" s="21">
        <v>6.0129365524985978</v>
      </c>
      <c r="K81" s="23">
        <f t="shared" si="17"/>
        <v>6.0129365524985978</v>
      </c>
      <c r="L81" s="22">
        <f t="shared" si="18"/>
        <v>11.284277596855702</v>
      </c>
      <c r="M81" s="39">
        <f t="shared" si="19"/>
        <v>17.2972141493543</v>
      </c>
      <c r="O81" s="37">
        <f t="shared" si="20"/>
        <v>-7.065200449185852</v>
      </c>
      <c r="P81" s="37">
        <f t="shared" si="13"/>
        <v>0.60129365524985978</v>
      </c>
      <c r="Q81" s="37">
        <f t="shared" si="14"/>
        <v>0</v>
      </c>
      <c r="R81" s="37">
        <f t="shared" si="15"/>
        <v>0</v>
      </c>
      <c r="S81" s="37">
        <f t="shared" si="16"/>
        <v>6.4639067939359922</v>
      </c>
      <c r="T81">
        <v>80</v>
      </c>
      <c r="U81" s="45">
        <f>IFERROR(-HLOOKUP($U$1,IEX!$W$2:$BH$98,T81,FALSE),0)</f>
        <v>0</v>
      </c>
      <c r="V81" s="46">
        <f t="shared" si="21"/>
        <v>11.284277596855702</v>
      </c>
      <c r="W81" s="52"/>
      <c r="X81" s="46">
        <v>0</v>
      </c>
      <c r="Y81" s="46">
        <v>2.0043121841661993</v>
      </c>
      <c r="Z81" s="46">
        <v>1.0723070185289165</v>
      </c>
      <c r="AA81" s="46">
        <v>1.0021560920830996</v>
      </c>
      <c r="AB81" s="46">
        <v>1.0021560920830996</v>
      </c>
      <c r="AC81" s="46">
        <v>1.1023717012914098</v>
      </c>
      <c r="AD81" s="46">
        <v>0.50107804604154982</v>
      </c>
      <c r="AE81" s="46">
        <v>0.45097024143739478</v>
      </c>
      <c r="AF81" s="46">
        <v>0.40086243683323991</v>
      </c>
      <c r="AG81" s="46">
        <v>0.30064682762492989</v>
      </c>
      <c r="AH81" s="46">
        <v>0.20043121841661996</v>
      </c>
      <c r="AI81" s="46">
        <v>0.35075463222908487</v>
      </c>
      <c r="AJ81" s="46">
        <v>0.30064682762492989</v>
      </c>
      <c r="AK81" s="46">
        <v>0.30064682762492989</v>
      </c>
      <c r="AL81" s="46">
        <v>0.50107804604154982</v>
      </c>
      <c r="AM81" s="46">
        <v>0.40086243683323991</v>
      </c>
      <c r="AN81" s="46">
        <v>0.40086243683323991</v>
      </c>
      <c r="AO81" s="46">
        <v>0.39084087591240885</v>
      </c>
      <c r="AP81" s="46">
        <v>0.30064682762492989</v>
      </c>
      <c r="AQ81" s="46">
        <v>0.30064682762492989</v>
      </c>
      <c r="AR81" s="46">
        <v>0.30064682762492989</v>
      </c>
      <c r="AS81" s="46">
        <v>0.25053902302077491</v>
      </c>
      <c r="AT81" s="46">
        <v>0</v>
      </c>
      <c r="AU81" s="46">
        <v>0</v>
      </c>
      <c r="AV81" s="46">
        <v>0</v>
      </c>
      <c r="AW81" s="46">
        <v>0</v>
      </c>
      <c r="AX81" s="46">
        <v>0</v>
      </c>
      <c r="AY81" s="46">
        <v>0</v>
      </c>
      <c r="AZ81" s="46">
        <v>0</v>
      </c>
      <c r="BA81" s="46">
        <v>0</v>
      </c>
      <c r="BB81" s="46">
        <v>0</v>
      </c>
      <c r="BC81" s="46">
        <v>0</v>
      </c>
      <c r="BD81" s="46">
        <v>0</v>
      </c>
      <c r="BE81" s="46">
        <v>0</v>
      </c>
      <c r="BF81" s="46">
        <v>0</v>
      </c>
      <c r="BG81" s="46">
        <v>0</v>
      </c>
      <c r="BH81" s="46">
        <v>0</v>
      </c>
      <c r="BI81" s="46">
        <v>0</v>
      </c>
      <c r="BJ81" s="46">
        <v>0</v>
      </c>
      <c r="BK81" s="46">
        <v>0</v>
      </c>
    </row>
    <row r="82" spans="1:63">
      <c r="A82" s="8" t="s">
        <v>124</v>
      </c>
      <c r="B82" s="38">
        <v>18.843599999999999</v>
      </c>
      <c r="C82" s="21"/>
      <c r="D82" s="21"/>
      <c r="E82" s="21"/>
      <c r="F82" s="21"/>
      <c r="G82" s="21"/>
      <c r="H82" s="21"/>
      <c r="I82" s="21"/>
      <c r="J82" s="21">
        <v>6.1267902481104981</v>
      </c>
      <c r="K82" s="23">
        <f t="shared" si="17"/>
        <v>6.1267902481104981</v>
      </c>
      <c r="L82" s="22">
        <f t="shared" si="18"/>
        <v>11.49794303228737</v>
      </c>
      <c r="M82" s="39">
        <f t="shared" si="19"/>
        <v>17.624733280397869</v>
      </c>
      <c r="O82" s="37">
        <f t="shared" si="20"/>
        <v>-7.1989785415298355</v>
      </c>
      <c r="P82" s="37">
        <f t="shared" si="13"/>
        <v>0.61267902481104974</v>
      </c>
      <c r="Q82" s="37">
        <f t="shared" si="14"/>
        <v>0</v>
      </c>
      <c r="R82" s="37">
        <f t="shared" si="15"/>
        <v>0</v>
      </c>
      <c r="S82" s="37">
        <f t="shared" si="16"/>
        <v>6.5862995167187854</v>
      </c>
      <c r="T82">
        <v>81</v>
      </c>
      <c r="U82" s="45">
        <f>IFERROR(-HLOOKUP($U$1,IEX!$W$2:$BH$98,T82,FALSE),0)</f>
        <v>0</v>
      </c>
      <c r="V82" s="46">
        <f t="shared" si="21"/>
        <v>11.49794303228737</v>
      </c>
      <c r="W82" s="52"/>
      <c r="X82" s="46">
        <v>0</v>
      </c>
      <c r="Y82" s="46">
        <v>2.0422634160368327</v>
      </c>
      <c r="Z82" s="46">
        <v>1.0926109275797056</v>
      </c>
      <c r="AA82" s="46">
        <v>1.0211317080184164</v>
      </c>
      <c r="AB82" s="46">
        <v>1.0211317080184164</v>
      </c>
      <c r="AC82" s="46">
        <v>1.123244878820258</v>
      </c>
      <c r="AD82" s="46">
        <v>0.51056585400920818</v>
      </c>
      <c r="AE82" s="46">
        <v>0.45950926860828734</v>
      </c>
      <c r="AF82" s="46">
        <v>0.40845268320736655</v>
      </c>
      <c r="AG82" s="46">
        <v>0.30633951240552487</v>
      </c>
      <c r="AH82" s="46">
        <v>0.20422634160368328</v>
      </c>
      <c r="AI82" s="46">
        <v>0.35739609780644571</v>
      </c>
      <c r="AJ82" s="46">
        <v>0.30633951240552487</v>
      </c>
      <c r="AK82" s="46">
        <v>0.30633951240552487</v>
      </c>
      <c r="AL82" s="46">
        <v>0.51056585400920818</v>
      </c>
      <c r="AM82" s="46">
        <v>0.40845268320736655</v>
      </c>
      <c r="AN82" s="46">
        <v>0.40845268320736655</v>
      </c>
      <c r="AO82" s="46">
        <v>0.39824136612718236</v>
      </c>
      <c r="AP82" s="46">
        <v>0.30633951240552487</v>
      </c>
      <c r="AQ82" s="46">
        <v>0.30633951240552487</v>
      </c>
      <c r="AR82" s="46">
        <v>0.30633951240552487</v>
      </c>
      <c r="AS82" s="46">
        <v>0.25528292700460409</v>
      </c>
      <c r="AT82" s="46">
        <v>0</v>
      </c>
      <c r="AU82" s="46">
        <v>0</v>
      </c>
      <c r="AV82" s="46">
        <v>0</v>
      </c>
      <c r="AW82" s="46">
        <v>0</v>
      </c>
      <c r="AX82" s="46">
        <v>0</v>
      </c>
      <c r="AY82" s="46">
        <v>0</v>
      </c>
      <c r="AZ82" s="46">
        <v>0</v>
      </c>
      <c r="BA82" s="46">
        <v>0</v>
      </c>
      <c r="BB82" s="46">
        <v>0</v>
      </c>
      <c r="BC82" s="46">
        <v>0</v>
      </c>
      <c r="BD82" s="46">
        <v>0</v>
      </c>
      <c r="BE82" s="46">
        <v>0</v>
      </c>
      <c r="BF82" s="46">
        <v>0</v>
      </c>
      <c r="BG82" s="46">
        <v>0</v>
      </c>
      <c r="BH82" s="46">
        <v>0</v>
      </c>
      <c r="BI82" s="46">
        <v>0</v>
      </c>
      <c r="BJ82" s="46">
        <v>0</v>
      </c>
      <c r="BK82" s="46">
        <v>0</v>
      </c>
    </row>
    <row r="83" spans="1:63">
      <c r="A83" s="8" t="s">
        <v>125</v>
      </c>
      <c r="B83" s="38">
        <v>18.3156</v>
      </c>
      <c r="C83" s="21"/>
      <c r="D83" s="21"/>
      <c r="E83" s="21"/>
      <c r="F83" s="21"/>
      <c r="G83" s="21"/>
      <c r="H83" s="21"/>
      <c r="I83" s="21"/>
      <c r="J83" s="21">
        <v>6.1267902481104981</v>
      </c>
      <c r="K83" s="23">
        <f t="shared" si="17"/>
        <v>6.1267902481104981</v>
      </c>
      <c r="L83" s="22">
        <f t="shared" si="18"/>
        <v>11.49794303228737</v>
      </c>
      <c r="M83" s="39">
        <f t="shared" si="19"/>
        <v>17.624733280397869</v>
      </c>
      <c r="O83" s="37">
        <f t="shared" si="20"/>
        <v>-7.1989785415298355</v>
      </c>
      <c r="P83" s="37">
        <f t="shared" si="13"/>
        <v>0.61267902481104974</v>
      </c>
      <c r="Q83" s="37">
        <f t="shared" si="14"/>
        <v>0</v>
      </c>
      <c r="R83" s="37">
        <f t="shared" si="15"/>
        <v>0</v>
      </c>
      <c r="S83" s="37">
        <f t="shared" si="16"/>
        <v>6.5862995167187854</v>
      </c>
      <c r="T83">
        <v>82</v>
      </c>
      <c r="U83" s="45">
        <f>IFERROR(-HLOOKUP($U$1,IEX!$W$2:$BH$98,T83,FALSE),0)</f>
        <v>0</v>
      </c>
      <c r="V83" s="46">
        <f t="shared" si="21"/>
        <v>11.49794303228737</v>
      </c>
      <c r="W83" s="52"/>
      <c r="X83" s="46">
        <v>0</v>
      </c>
      <c r="Y83" s="46">
        <v>2.0422634160368327</v>
      </c>
      <c r="Z83" s="46">
        <v>1.0926109275797056</v>
      </c>
      <c r="AA83" s="46">
        <v>1.0211317080184164</v>
      </c>
      <c r="AB83" s="46">
        <v>1.0211317080184164</v>
      </c>
      <c r="AC83" s="46">
        <v>1.123244878820258</v>
      </c>
      <c r="AD83" s="46">
        <v>0.51056585400920818</v>
      </c>
      <c r="AE83" s="46">
        <v>0.45950926860828734</v>
      </c>
      <c r="AF83" s="46">
        <v>0.40845268320736655</v>
      </c>
      <c r="AG83" s="46">
        <v>0.30633951240552487</v>
      </c>
      <c r="AH83" s="46">
        <v>0.20422634160368328</v>
      </c>
      <c r="AI83" s="46">
        <v>0.35739609780644571</v>
      </c>
      <c r="AJ83" s="46">
        <v>0.30633951240552487</v>
      </c>
      <c r="AK83" s="46">
        <v>0.30633951240552487</v>
      </c>
      <c r="AL83" s="46">
        <v>0.51056585400920818</v>
      </c>
      <c r="AM83" s="46">
        <v>0.40845268320736655</v>
      </c>
      <c r="AN83" s="46">
        <v>0.40845268320736655</v>
      </c>
      <c r="AO83" s="46">
        <v>0.39824136612718236</v>
      </c>
      <c r="AP83" s="46">
        <v>0.30633951240552487</v>
      </c>
      <c r="AQ83" s="46">
        <v>0.30633951240552487</v>
      </c>
      <c r="AR83" s="46">
        <v>0.30633951240552487</v>
      </c>
      <c r="AS83" s="46">
        <v>0.25528292700460409</v>
      </c>
      <c r="AT83" s="46">
        <v>0</v>
      </c>
      <c r="AU83" s="46">
        <v>0</v>
      </c>
      <c r="AV83" s="46">
        <v>0</v>
      </c>
      <c r="AW83" s="46">
        <v>0</v>
      </c>
      <c r="AX83" s="46">
        <v>0</v>
      </c>
      <c r="AY83" s="46">
        <v>0</v>
      </c>
      <c r="AZ83" s="46">
        <v>0</v>
      </c>
      <c r="BA83" s="46">
        <v>0</v>
      </c>
      <c r="BB83" s="46">
        <v>0</v>
      </c>
      <c r="BC83" s="46">
        <v>0</v>
      </c>
      <c r="BD83" s="46">
        <v>0</v>
      </c>
      <c r="BE83" s="46">
        <v>0</v>
      </c>
      <c r="BF83" s="46">
        <v>0</v>
      </c>
      <c r="BG83" s="46">
        <v>0</v>
      </c>
      <c r="BH83" s="46">
        <v>0</v>
      </c>
      <c r="BI83" s="46">
        <v>0</v>
      </c>
      <c r="BJ83" s="46">
        <v>0</v>
      </c>
      <c r="BK83" s="46">
        <v>0</v>
      </c>
    </row>
    <row r="84" spans="1:63">
      <c r="A84" s="8" t="s">
        <v>126</v>
      </c>
      <c r="B84" s="38">
        <v>18.764800000000001</v>
      </c>
      <c r="C84" s="21"/>
      <c r="D84" s="21"/>
      <c r="E84" s="21"/>
      <c r="F84" s="21"/>
      <c r="G84" s="21"/>
      <c r="H84" s="21"/>
      <c r="I84" s="21"/>
      <c r="J84" s="21">
        <v>6.1267902481104981</v>
      </c>
      <c r="K84" s="23">
        <f t="shared" si="17"/>
        <v>6.1267902481104981</v>
      </c>
      <c r="L84" s="22">
        <f t="shared" si="18"/>
        <v>11.49794303228737</v>
      </c>
      <c r="M84" s="39">
        <f t="shared" si="19"/>
        <v>17.624733280397869</v>
      </c>
      <c r="O84" s="37">
        <f t="shared" si="20"/>
        <v>-7.1989785415298355</v>
      </c>
      <c r="P84" s="37">
        <f t="shared" si="13"/>
        <v>0.61267902481104974</v>
      </c>
      <c r="Q84" s="37">
        <f t="shared" si="14"/>
        <v>0</v>
      </c>
      <c r="R84" s="37">
        <f t="shared" si="15"/>
        <v>0</v>
      </c>
      <c r="S84" s="37">
        <f t="shared" si="16"/>
        <v>6.5862995167187854</v>
      </c>
      <c r="T84">
        <v>83</v>
      </c>
      <c r="U84" s="45">
        <f>IFERROR(-HLOOKUP($U$1,IEX!$W$2:$BH$98,T84,FALSE),0)</f>
        <v>0</v>
      </c>
      <c r="V84" s="46">
        <f t="shared" si="21"/>
        <v>11.49794303228737</v>
      </c>
      <c r="W84" s="52"/>
      <c r="X84" s="46">
        <v>0</v>
      </c>
      <c r="Y84" s="46">
        <v>2.0422634160368327</v>
      </c>
      <c r="Z84" s="46">
        <v>1.0926109275797056</v>
      </c>
      <c r="AA84" s="46">
        <v>1.0211317080184164</v>
      </c>
      <c r="AB84" s="46">
        <v>1.0211317080184164</v>
      </c>
      <c r="AC84" s="46">
        <v>1.123244878820258</v>
      </c>
      <c r="AD84" s="46">
        <v>0.51056585400920818</v>
      </c>
      <c r="AE84" s="46">
        <v>0.45950926860828734</v>
      </c>
      <c r="AF84" s="46">
        <v>0.40845268320736655</v>
      </c>
      <c r="AG84" s="46">
        <v>0.30633951240552487</v>
      </c>
      <c r="AH84" s="46">
        <v>0.20422634160368328</v>
      </c>
      <c r="AI84" s="46">
        <v>0.35739609780644571</v>
      </c>
      <c r="AJ84" s="46">
        <v>0.30633951240552487</v>
      </c>
      <c r="AK84" s="46">
        <v>0.30633951240552487</v>
      </c>
      <c r="AL84" s="46">
        <v>0.51056585400920818</v>
      </c>
      <c r="AM84" s="46">
        <v>0.40845268320736655</v>
      </c>
      <c r="AN84" s="46">
        <v>0.40845268320736655</v>
      </c>
      <c r="AO84" s="46">
        <v>0.39824136612718236</v>
      </c>
      <c r="AP84" s="46">
        <v>0.30633951240552487</v>
      </c>
      <c r="AQ84" s="46">
        <v>0.30633951240552487</v>
      </c>
      <c r="AR84" s="46">
        <v>0.30633951240552487</v>
      </c>
      <c r="AS84" s="46">
        <v>0.25528292700460409</v>
      </c>
      <c r="AT84" s="46">
        <v>0</v>
      </c>
      <c r="AU84" s="46">
        <v>0</v>
      </c>
      <c r="AV84" s="46">
        <v>0</v>
      </c>
      <c r="AW84" s="46">
        <v>0</v>
      </c>
      <c r="AX84" s="46">
        <v>0</v>
      </c>
      <c r="AY84" s="46">
        <v>0</v>
      </c>
      <c r="AZ84" s="46">
        <v>0</v>
      </c>
      <c r="BA84" s="46">
        <v>0</v>
      </c>
      <c r="BB84" s="46">
        <v>0</v>
      </c>
      <c r="BC84" s="46">
        <v>0</v>
      </c>
      <c r="BD84" s="46">
        <v>0</v>
      </c>
      <c r="BE84" s="46">
        <v>0</v>
      </c>
      <c r="BF84" s="46">
        <v>0</v>
      </c>
      <c r="BG84" s="46">
        <v>0</v>
      </c>
      <c r="BH84" s="46">
        <v>0</v>
      </c>
      <c r="BI84" s="46">
        <v>0</v>
      </c>
      <c r="BJ84" s="46">
        <v>0</v>
      </c>
      <c r="BK84" s="46">
        <v>0</v>
      </c>
    </row>
    <row r="85" spans="1:63">
      <c r="A85" s="8" t="s">
        <v>127</v>
      </c>
      <c r="B85" s="38">
        <v>18.691599999999998</v>
      </c>
      <c r="C85" s="21"/>
      <c r="D85" s="21"/>
      <c r="E85" s="21"/>
      <c r="F85" s="21"/>
      <c r="G85" s="21"/>
      <c r="H85" s="21"/>
      <c r="I85" s="21"/>
      <c r="J85" s="21">
        <v>6.1267902481104981</v>
      </c>
      <c r="K85" s="23">
        <f t="shared" si="17"/>
        <v>6.1267902481104981</v>
      </c>
      <c r="L85" s="22">
        <f t="shared" si="18"/>
        <v>11.49794303228737</v>
      </c>
      <c r="M85" s="39">
        <f t="shared" si="19"/>
        <v>17.624733280397869</v>
      </c>
      <c r="O85" s="37">
        <f t="shared" si="20"/>
        <v>-7.1989785415298355</v>
      </c>
      <c r="P85" s="37">
        <f t="shared" si="13"/>
        <v>0.61267902481104974</v>
      </c>
      <c r="Q85" s="37">
        <f t="shared" si="14"/>
        <v>0</v>
      </c>
      <c r="R85" s="37">
        <f t="shared" si="15"/>
        <v>0</v>
      </c>
      <c r="S85" s="37">
        <f t="shared" si="16"/>
        <v>6.5862995167187854</v>
      </c>
      <c r="T85">
        <v>84</v>
      </c>
      <c r="U85" s="45">
        <f>IFERROR(-HLOOKUP($U$1,IEX!$W$2:$BH$98,T85,FALSE),0)</f>
        <v>0</v>
      </c>
      <c r="V85" s="46">
        <f t="shared" si="21"/>
        <v>11.49794303228737</v>
      </c>
      <c r="W85" s="52"/>
      <c r="X85" s="46">
        <v>0</v>
      </c>
      <c r="Y85" s="46">
        <v>2.0422634160368327</v>
      </c>
      <c r="Z85" s="46">
        <v>1.0926109275797056</v>
      </c>
      <c r="AA85" s="46">
        <v>1.0211317080184164</v>
      </c>
      <c r="AB85" s="46">
        <v>1.0211317080184164</v>
      </c>
      <c r="AC85" s="46">
        <v>1.123244878820258</v>
      </c>
      <c r="AD85" s="46">
        <v>0.51056585400920818</v>
      </c>
      <c r="AE85" s="46">
        <v>0.45950926860828734</v>
      </c>
      <c r="AF85" s="46">
        <v>0.40845268320736655</v>
      </c>
      <c r="AG85" s="46">
        <v>0.30633951240552487</v>
      </c>
      <c r="AH85" s="46">
        <v>0.20422634160368328</v>
      </c>
      <c r="AI85" s="46">
        <v>0.35739609780644571</v>
      </c>
      <c r="AJ85" s="46">
        <v>0.30633951240552487</v>
      </c>
      <c r="AK85" s="46">
        <v>0.30633951240552487</v>
      </c>
      <c r="AL85" s="46">
        <v>0.51056585400920818</v>
      </c>
      <c r="AM85" s="46">
        <v>0.40845268320736655</v>
      </c>
      <c r="AN85" s="46">
        <v>0.40845268320736655</v>
      </c>
      <c r="AO85" s="46">
        <v>0.39824136612718236</v>
      </c>
      <c r="AP85" s="46">
        <v>0.30633951240552487</v>
      </c>
      <c r="AQ85" s="46">
        <v>0.30633951240552487</v>
      </c>
      <c r="AR85" s="46">
        <v>0.30633951240552487</v>
      </c>
      <c r="AS85" s="46">
        <v>0.25528292700460409</v>
      </c>
      <c r="AT85" s="46">
        <v>0</v>
      </c>
      <c r="AU85" s="46">
        <v>0</v>
      </c>
      <c r="AV85" s="46">
        <v>0</v>
      </c>
      <c r="AW85" s="46">
        <v>0</v>
      </c>
      <c r="AX85" s="46">
        <v>0</v>
      </c>
      <c r="AY85" s="46">
        <v>0</v>
      </c>
      <c r="AZ85" s="46">
        <v>0</v>
      </c>
      <c r="BA85" s="46">
        <v>0</v>
      </c>
      <c r="BB85" s="46">
        <v>0</v>
      </c>
      <c r="BC85" s="46">
        <v>0</v>
      </c>
      <c r="BD85" s="46">
        <v>0</v>
      </c>
      <c r="BE85" s="46">
        <v>0</v>
      </c>
      <c r="BF85" s="46">
        <v>0</v>
      </c>
      <c r="BG85" s="46">
        <v>0</v>
      </c>
      <c r="BH85" s="46">
        <v>0</v>
      </c>
      <c r="BI85" s="46">
        <v>0</v>
      </c>
      <c r="BJ85" s="46">
        <v>0</v>
      </c>
      <c r="BK85" s="46">
        <v>0</v>
      </c>
    </row>
    <row r="86" spans="1:63">
      <c r="A86" s="8" t="s">
        <v>128</v>
      </c>
      <c r="B86" s="38">
        <v>18.5808</v>
      </c>
      <c r="C86" s="21"/>
      <c r="D86" s="21"/>
      <c r="E86" s="21"/>
      <c r="F86" s="21"/>
      <c r="G86" s="21"/>
      <c r="H86" s="21"/>
      <c r="I86" s="21"/>
      <c r="J86" s="21">
        <v>6.1267902481104981</v>
      </c>
      <c r="K86" s="23">
        <f t="shared" si="17"/>
        <v>6.1267902481104981</v>
      </c>
      <c r="L86" s="22">
        <f t="shared" si="18"/>
        <v>11.49794303228737</v>
      </c>
      <c r="M86" s="39">
        <f t="shared" si="19"/>
        <v>17.624733280397869</v>
      </c>
      <c r="O86" s="37">
        <f t="shared" si="20"/>
        <v>-7.1989785415298355</v>
      </c>
      <c r="P86" s="37">
        <f t="shared" si="13"/>
        <v>0.61267902481104974</v>
      </c>
      <c r="Q86" s="37">
        <f t="shared" si="14"/>
        <v>0</v>
      </c>
      <c r="R86" s="37">
        <f t="shared" si="15"/>
        <v>0</v>
      </c>
      <c r="S86" s="37">
        <f t="shared" si="16"/>
        <v>6.5862995167187854</v>
      </c>
      <c r="T86">
        <v>85</v>
      </c>
      <c r="U86" s="45">
        <f>IFERROR(-HLOOKUP($U$1,IEX!$W$2:$BH$98,T86,FALSE),0)</f>
        <v>0</v>
      </c>
      <c r="V86" s="46">
        <f t="shared" si="21"/>
        <v>11.49794303228737</v>
      </c>
      <c r="W86" s="52"/>
      <c r="X86" s="46">
        <v>0</v>
      </c>
      <c r="Y86" s="46">
        <v>2.0422634160368327</v>
      </c>
      <c r="Z86" s="46">
        <v>1.0926109275797056</v>
      </c>
      <c r="AA86" s="46">
        <v>1.0211317080184164</v>
      </c>
      <c r="AB86" s="46">
        <v>1.0211317080184164</v>
      </c>
      <c r="AC86" s="46">
        <v>1.123244878820258</v>
      </c>
      <c r="AD86" s="46">
        <v>0.51056585400920818</v>
      </c>
      <c r="AE86" s="46">
        <v>0.45950926860828734</v>
      </c>
      <c r="AF86" s="46">
        <v>0.40845268320736655</v>
      </c>
      <c r="AG86" s="46">
        <v>0.30633951240552487</v>
      </c>
      <c r="AH86" s="46">
        <v>0.20422634160368328</v>
      </c>
      <c r="AI86" s="46">
        <v>0.35739609780644571</v>
      </c>
      <c r="AJ86" s="46">
        <v>0.30633951240552487</v>
      </c>
      <c r="AK86" s="46">
        <v>0.30633951240552487</v>
      </c>
      <c r="AL86" s="46">
        <v>0.51056585400920818</v>
      </c>
      <c r="AM86" s="46">
        <v>0.40845268320736655</v>
      </c>
      <c r="AN86" s="46">
        <v>0.40845268320736655</v>
      </c>
      <c r="AO86" s="46">
        <v>0.39824136612718236</v>
      </c>
      <c r="AP86" s="46">
        <v>0.30633951240552487</v>
      </c>
      <c r="AQ86" s="46">
        <v>0.30633951240552487</v>
      </c>
      <c r="AR86" s="46">
        <v>0.30633951240552487</v>
      </c>
      <c r="AS86" s="46">
        <v>0.25528292700460409</v>
      </c>
      <c r="AT86" s="46">
        <v>0</v>
      </c>
      <c r="AU86" s="46">
        <v>0</v>
      </c>
      <c r="AV86" s="46">
        <v>0</v>
      </c>
      <c r="AW86" s="46">
        <v>0</v>
      </c>
      <c r="AX86" s="46">
        <v>0</v>
      </c>
      <c r="AY86" s="46">
        <v>0</v>
      </c>
      <c r="AZ86" s="46">
        <v>0</v>
      </c>
      <c r="BA86" s="46">
        <v>0</v>
      </c>
      <c r="BB86" s="46">
        <v>0</v>
      </c>
      <c r="BC86" s="46">
        <v>0</v>
      </c>
      <c r="BD86" s="46">
        <v>0</v>
      </c>
      <c r="BE86" s="46">
        <v>0</v>
      </c>
      <c r="BF86" s="46">
        <v>0</v>
      </c>
      <c r="BG86" s="46">
        <v>0</v>
      </c>
      <c r="BH86" s="46">
        <v>0</v>
      </c>
      <c r="BI86" s="46">
        <v>0</v>
      </c>
      <c r="BJ86" s="46">
        <v>0</v>
      </c>
      <c r="BK86" s="46">
        <v>0</v>
      </c>
    </row>
    <row r="87" spans="1:63">
      <c r="A87" s="8" t="s">
        <v>129</v>
      </c>
      <c r="B87" s="38">
        <v>17.846400000000003</v>
      </c>
      <c r="C87" s="21"/>
      <c r="D87" s="21"/>
      <c r="E87" s="21"/>
      <c r="F87" s="21"/>
      <c r="G87" s="21"/>
      <c r="H87" s="21"/>
      <c r="I87" s="21"/>
      <c r="J87" s="21">
        <v>6.0122627737226297</v>
      </c>
      <c r="K87" s="23">
        <f t="shared" si="17"/>
        <v>6.0122627737226297</v>
      </c>
      <c r="L87" s="22">
        <f t="shared" si="18"/>
        <v>11.283013138686133</v>
      </c>
      <c r="M87" s="39">
        <f t="shared" si="19"/>
        <v>17.295275912408762</v>
      </c>
      <c r="O87" s="37">
        <f t="shared" si="20"/>
        <v>-7.0644087591240901</v>
      </c>
      <c r="P87" s="37">
        <f t="shared" si="13"/>
        <v>0.60122627737226297</v>
      </c>
      <c r="Q87" s="37">
        <f t="shared" si="14"/>
        <v>0</v>
      </c>
      <c r="R87" s="37">
        <f t="shared" si="15"/>
        <v>0</v>
      </c>
      <c r="S87" s="37">
        <f t="shared" si="16"/>
        <v>6.4631824817518266</v>
      </c>
      <c r="T87">
        <v>86</v>
      </c>
      <c r="U87" s="45">
        <f>IFERROR(-HLOOKUP($U$1,IEX!$W$2:$BH$98,T87,FALSE),0)</f>
        <v>0</v>
      </c>
      <c r="V87" s="46">
        <f t="shared" si="21"/>
        <v>11.283013138686133</v>
      </c>
      <c r="W87" s="52"/>
      <c r="X87" s="46">
        <v>0</v>
      </c>
      <c r="Y87" s="46">
        <v>2.0040875912408769</v>
      </c>
      <c r="Z87" s="46">
        <v>1.072186861313869</v>
      </c>
      <c r="AA87" s="46">
        <v>1.0020437956204384</v>
      </c>
      <c r="AB87" s="46">
        <v>1.0020437956204384</v>
      </c>
      <c r="AC87" s="46">
        <v>1.1022481751824822</v>
      </c>
      <c r="AD87" s="46">
        <v>0.50102189781021922</v>
      </c>
      <c r="AE87" s="46">
        <v>0.45091970802919717</v>
      </c>
      <c r="AF87" s="46">
        <v>0.40081751824817535</v>
      </c>
      <c r="AG87" s="46">
        <v>0.30061313868613149</v>
      </c>
      <c r="AH87" s="46">
        <v>0.20040875912408768</v>
      </c>
      <c r="AI87" s="46">
        <v>0.35071532846715342</v>
      </c>
      <c r="AJ87" s="46">
        <v>0.30061313868613149</v>
      </c>
      <c r="AK87" s="46">
        <v>0.30061313868613149</v>
      </c>
      <c r="AL87" s="46">
        <v>0.50102189781021922</v>
      </c>
      <c r="AM87" s="46">
        <v>0.40081751824817535</v>
      </c>
      <c r="AN87" s="46">
        <v>0.40081751824817535</v>
      </c>
      <c r="AO87" s="46">
        <v>0.39079708029197091</v>
      </c>
      <c r="AP87" s="46">
        <v>0.30061313868613149</v>
      </c>
      <c r="AQ87" s="46">
        <v>0.30061313868613149</v>
      </c>
      <c r="AR87" s="46">
        <v>0.30061313868613149</v>
      </c>
      <c r="AS87" s="46">
        <v>0.25051094890510961</v>
      </c>
      <c r="AT87" s="46">
        <v>0</v>
      </c>
      <c r="AU87" s="46">
        <v>0</v>
      </c>
      <c r="AV87" s="46">
        <v>0</v>
      </c>
      <c r="AW87" s="46">
        <v>0</v>
      </c>
      <c r="AX87" s="46">
        <v>0</v>
      </c>
      <c r="AY87" s="46">
        <v>0</v>
      </c>
      <c r="AZ87" s="46">
        <v>0</v>
      </c>
      <c r="BA87" s="46">
        <v>0</v>
      </c>
      <c r="BB87" s="46">
        <v>0</v>
      </c>
      <c r="BC87" s="46">
        <v>0</v>
      </c>
      <c r="BD87" s="46">
        <v>0</v>
      </c>
      <c r="BE87" s="46">
        <v>0</v>
      </c>
      <c r="BF87" s="46">
        <v>0</v>
      </c>
      <c r="BG87" s="46">
        <v>0</v>
      </c>
      <c r="BH87" s="46">
        <v>0</v>
      </c>
      <c r="BI87" s="46">
        <v>0</v>
      </c>
      <c r="BJ87" s="46">
        <v>0</v>
      </c>
      <c r="BK87" s="46">
        <v>0</v>
      </c>
    </row>
    <row r="88" spans="1:63">
      <c r="A88" s="8" t="s">
        <v>130</v>
      </c>
      <c r="B88" s="38">
        <v>17.805599999999998</v>
      </c>
      <c r="C88" s="21"/>
      <c r="D88" s="21"/>
      <c r="E88" s="21"/>
      <c r="F88" s="21"/>
      <c r="G88" s="21"/>
      <c r="H88" s="21"/>
      <c r="I88" s="21"/>
      <c r="J88" s="21">
        <v>5.9985176866928702</v>
      </c>
      <c r="K88" s="23">
        <f t="shared" si="17"/>
        <v>5.9985176866928702</v>
      </c>
      <c r="L88" s="22">
        <f t="shared" si="18"/>
        <v>11.257218192026949</v>
      </c>
      <c r="M88" s="39">
        <f t="shared" si="19"/>
        <v>17.255735878719818</v>
      </c>
      <c r="O88" s="37">
        <f t="shared" si="20"/>
        <v>-7.048258281864122</v>
      </c>
      <c r="P88" s="37">
        <f t="shared" si="13"/>
        <v>0.59985176866928691</v>
      </c>
      <c r="Q88" s="37">
        <f t="shared" si="14"/>
        <v>0</v>
      </c>
      <c r="R88" s="37">
        <f t="shared" si="15"/>
        <v>0</v>
      </c>
      <c r="S88" s="37">
        <f t="shared" si="16"/>
        <v>6.4484065131948354</v>
      </c>
      <c r="T88">
        <v>87</v>
      </c>
      <c r="U88" s="45">
        <f>IFERROR(-HLOOKUP($U$1,IEX!$W$2:$BH$98,T88,FALSE),0)</f>
        <v>0</v>
      </c>
      <c r="V88" s="46">
        <f t="shared" si="21"/>
        <v>11.257218192026949</v>
      </c>
      <c r="W88" s="52"/>
      <c r="X88" s="46">
        <v>0</v>
      </c>
      <c r="Y88" s="46">
        <v>1.9995058955642897</v>
      </c>
      <c r="Z88" s="46">
        <v>1.0697356541268952</v>
      </c>
      <c r="AA88" s="46">
        <v>0.99975294778214485</v>
      </c>
      <c r="AB88" s="46">
        <v>0.99975294778214485</v>
      </c>
      <c r="AC88" s="46">
        <v>1.0997282425603594</v>
      </c>
      <c r="AD88" s="46">
        <v>0.49987647389107243</v>
      </c>
      <c r="AE88" s="46">
        <v>0.44988882650196527</v>
      </c>
      <c r="AF88" s="46">
        <v>0.399901179112858</v>
      </c>
      <c r="AG88" s="46">
        <v>0.29992588433464346</v>
      </c>
      <c r="AH88" s="46">
        <v>0.199950589556429</v>
      </c>
      <c r="AI88" s="46">
        <v>0.34991353172375073</v>
      </c>
      <c r="AJ88" s="46">
        <v>0.29992588433464346</v>
      </c>
      <c r="AK88" s="46">
        <v>0.29992588433464346</v>
      </c>
      <c r="AL88" s="46">
        <v>0.49987647389107243</v>
      </c>
      <c r="AM88" s="46">
        <v>0.399901179112858</v>
      </c>
      <c r="AN88" s="46">
        <v>0.399901179112858</v>
      </c>
      <c r="AO88" s="46">
        <v>0.38990364963503654</v>
      </c>
      <c r="AP88" s="46">
        <v>0.29992588433464346</v>
      </c>
      <c r="AQ88" s="46">
        <v>0.29992588433464346</v>
      </c>
      <c r="AR88" s="46">
        <v>0.29992588433464346</v>
      </c>
      <c r="AS88" s="46">
        <v>0.24993823694553621</v>
      </c>
      <c r="AT88" s="46">
        <v>0</v>
      </c>
      <c r="AU88" s="46">
        <v>0</v>
      </c>
      <c r="AV88" s="46">
        <v>0</v>
      </c>
      <c r="AW88" s="46">
        <v>0</v>
      </c>
      <c r="AX88" s="46">
        <v>0</v>
      </c>
      <c r="AY88" s="46">
        <v>0</v>
      </c>
      <c r="AZ88" s="46">
        <v>0</v>
      </c>
      <c r="BA88" s="46">
        <v>0</v>
      </c>
      <c r="BB88" s="46">
        <v>0</v>
      </c>
      <c r="BC88" s="46">
        <v>0</v>
      </c>
      <c r="BD88" s="46">
        <v>0</v>
      </c>
      <c r="BE88" s="46">
        <v>0</v>
      </c>
      <c r="BF88" s="46">
        <v>0</v>
      </c>
      <c r="BG88" s="46">
        <v>0</v>
      </c>
      <c r="BH88" s="46">
        <v>0</v>
      </c>
      <c r="BI88" s="46">
        <v>0</v>
      </c>
      <c r="BJ88" s="46">
        <v>0</v>
      </c>
      <c r="BK88" s="46">
        <v>0</v>
      </c>
    </row>
    <row r="89" spans="1:63">
      <c r="A89" s="8" t="s">
        <v>131</v>
      </c>
      <c r="B89" s="38">
        <v>18.339599999999997</v>
      </c>
      <c r="C89" s="21"/>
      <c r="D89" s="21"/>
      <c r="E89" s="21"/>
      <c r="F89" s="21"/>
      <c r="G89" s="21"/>
      <c r="H89" s="21"/>
      <c r="I89" s="21"/>
      <c r="J89" s="21">
        <v>6.1267902481104981</v>
      </c>
      <c r="K89" s="23">
        <f t="shared" si="17"/>
        <v>6.1267902481104981</v>
      </c>
      <c r="L89" s="22">
        <f t="shared" si="18"/>
        <v>11.49794303228737</v>
      </c>
      <c r="M89" s="39">
        <f t="shared" si="19"/>
        <v>17.624733280397869</v>
      </c>
      <c r="O89" s="37">
        <f t="shared" si="20"/>
        <v>-7.1989785415298355</v>
      </c>
      <c r="P89" s="37">
        <f t="shared" si="13"/>
        <v>0.61267902481104974</v>
      </c>
      <c r="Q89" s="37">
        <f t="shared" si="14"/>
        <v>0</v>
      </c>
      <c r="R89" s="37">
        <f t="shared" si="15"/>
        <v>0</v>
      </c>
      <c r="S89" s="37">
        <f t="shared" si="16"/>
        <v>6.5862995167187854</v>
      </c>
      <c r="T89">
        <v>88</v>
      </c>
      <c r="U89" s="45">
        <f>IFERROR(-HLOOKUP($U$1,IEX!$W$2:$BH$98,T89,FALSE),0)</f>
        <v>0</v>
      </c>
      <c r="V89" s="46">
        <f t="shared" si="21"/>
        <v>11.49794303228737</v>
      </c>
      <c r="W89" s="52"/>
      <c r="X89" s="46">
        <v>0</v>
      </c>
      <c r="Y89" s="46">
        <v>2.0422634160368327</v>
      </c>
      <c r="Z89" s="46">
        <v>1.0926109275797056</v>
      </c>
      <c r="AA89" s="46">
        <v>1.0211317080184164</v>
      </c>
      <c r="AB89" s="46">
        <v>1.0211317080184164</v>
      </c>
      <c r="AC89" s="46">
        <v>1.123244878820258</v>
      </c>
      <c r="AD89" s="46">
        <v>0.51056585400920818</v>
      </c>
      <c r="AE89" s="46">
        <v>0.45950926860828734</v>
      </c>
      <c r="AF89" s="46">
        <v>0.40845268320736655</v>
      </c>
      <c r="AG89" s="46">
        <v>0.30633951240552487</v>
      </c>
      <c r="AH89" s="46">
        <v>0.20422634160368328</v>
      </c>
      <c r="AI89" s="46">
        <v>0.35739609780644571</v>
      </c>
      <c r="AJ89" s="46">
        <v>0.30633951240552487</v>
      </c>
      <c r="AK89" s="46">
        <v>0.30633951240552487</v>
      </c>
      <c r="AL89" s="46">
        <v>0.51056585400920818</v>
      </c>
      <c r="AM89" s="46">
        <v>0.40845268320736655</v>
      </c>
      <c r="AN89" s="46">
        <v>0.40845268320736655</v>
      </c>
      <c r="AO89" s="46">
        <v>0.39824136612718236</v>
      </c>
      <c r="AP89" s="46">
        <v>0.30633951240552487</v>
      </c>
      <c r="AQ89" s="46">
        <v>0.30633951240552487</v>
      </c>
      <c r="AR89" s="46">
        <v>0.30633951240552487</v>
      </c>
      <c r="AS89" s="46">
        <v>0.25528292700460409</v>
      </c>
      <c r="AT89" s="46">
        <v>0</v>
      </c>
      <c r="AU89" s="46">
        <v>0</v>
      </c>
      <c r="AV89" s="46">
        <v>0</v>
      </c>
      <c r="AW89" s="46">
        <v>0</v>
      </c>
      <c r="AX89" s="46">
        <v>0</v>
      </c>
      <c r="AY89" s="46">
        <v>0</v>
      </c>
      <c r="AZ89" s="46">
        <v>0</v>
      </c>
      <c r="BA89" s="46">
        <v>0</v>
      </c>
      <c r="BB89" s="46">
        <v>0</v>
      </c>
      <c r="BC89" s="46">
        <v>0</v>
      </c>
      <c r="BD89" s="46">
        <v>0</v>
      </c>
      <c r="BE89" s="46">
        <v>0</v>
      </c>
      <c r="BF89" s="46">
        <v>0</v>
      </c>
      <c r="BG89" s="46">
        <v>0</v>
      </c>
      <c r="BH89" s="46">
        <v>0</v>
      </c>
      <c r="BI89" s="46">
        <v>0</v>
      </c>
      <c r="BJ89" s="46">
        <v>0</v>
      </c>
      <c r="BK89" s="46">
        <v>0</v>
      </c>
    </row>
    <row r="90" spans="1:63">
      <c r="A90" s="8" t="s">
        <v>132</v>
      </c>
      <c r="B90" s="38">
        <v>17.562799999999999</v>
      </c>
      <c r="C90" s="21"/>
      <c r="D90" s="21"/>
      <c r="E90" s="21"/>
      <c r="F90" s="21"/>
      <c r="G90" s="21"/>
      <c r="H90" s="21"/>
      <c r="I90" s="21"/>
      <c r="J90" s="21">
        <v>5.9167209432902874</v>
      </c>
      <c r="K90" s="23">
        <f t="shared" si="17"/>
        <v>5.9167209432902874</v>
      </c>
      <c r="L90" s="22">
        <f t="shared" si="18"/>
        <v>11.103712970241435</v>
      </c>
      <c r="M90" s="39">
        <f t="shared" si="19"/>
        <v>17.020433913531722</v>
      </c>
      <c r="O90" s="37">
        <f t="shared" si="20"/>
        <v>-6.9521471083660877</v>
      </c>
      <c r="P90" s="37">
        <f t="shared" si="13"/>
        <v>0.59167209432902867</v>
      </c>
      <c r="Q90" s="37">
        <f t="shared" si="14"/>
        <v>0</v>
      </c>
      <c r="R90" s="37">
        <f t="shared" si="15"/>
        <v>0</v>
      </c>
      <c r="S90" s="37">
        <f t="shared" si="16"/>
        <v>6.3604750140370587</v>
      </c>
      <c r="T90">
        <v>89</v>
      </c>
      <c r="U90" s="45">
        <f>IFERROR(-HLOOKUP($U$1,IEX!$W$2:$BH$98,T90,FALSE),0)</f>
        <v>0</v>
      </c>
      <c r="V90" s="46">
        <f t="shared" si="21"/>
        <v>11.103712970241435</v>
      </c>
      <c r="W90" s="52"/>
      <c r="X90" s="46">
        <v>0</v>
      </c>
      <c r="Y90" s="46">
        <v>1.9722403144300957</v>
      </c>
      <c r="Z90" s="46">
        <v>1.0551485682201014</v>
      </c>
      <c r="AA90" s="46">
        <v>0.98612015721504787</v>
      </c>
      <c r="AB90" s="46">
        <v>0.98612015721504787</v>
      </c>
      <c r="AC90" s="46">
        <v>1.0847321729365527</v>
      </c>
      <c r="AD90" s="46">
        <v>0.49306007860752393</v>
      </c>
      <c r="AE90" s="46">
        <v>0.44375407074677159</v>
      </c>
      <c r="AF90" s="46">
        <v>0.39444806288601919</v>
      </c>
      <c r="AG90" s="46">
        <v>0.29583604716451434</v>
      </c>
      <c r="AH90" s="46">
        <v>0.1972240314430096</v>
      </c>
      <c r="AI90" s="46">
        <v>0.34514205502526679</v>
      </c>
      <c r="AJ90" s="46">
        <v>0.29583604716451434</v>
      </c>
      <c r="AK90" s="46">
        <v>0.29583604716451434</v>
      </c>
      <c r="AL90" s="46">
        <v>0.49306007860752393</v>
      </c>
      <c r="AM90" s="46">
        <v>0.39444806288601919</v>
      </c>
      <c r="AN90" s="46">
        <v>0.39444806288601919</v>
      </c>
      <c r="AO90" s="46">
        <v>0.38458686131386866</v>
      </c>
      <c r="AP90" s="46">
        <v>0.29583604716451434</v>
      </c>
      <c r="AQ90" s="46">
        <v>0.29583604716451434</v>
      </c>
      <c r="AR90" s="46">
        <v>0.29583604716451434</v>
      </c>
      <c r="AS90" s="46">
        <v>0.24653003930376197</v>
      </c>
      <c r="AT90" s="46">
        <v>0</v>
      </c>
      <c r="AU90" s="46">
        <v>0</v>
      </c>
      <c r="AV90" s="46">
        <v>0</v>
      </c>
      <c r="AW90" s="46">
        <v>0</v>
      </c>
      <c r="AX90" s="46">
        <v>0</v>
      </c>
      <c r="AY90" s="46">
        <v>0</v>
      </c>
      <c r="AZ90" s="46">
        <v>0</v>
      </c>
      <c r="BA90" s="46">
        <v>0</v>
      </c>
      <c r="BB90" s="46">
        <v>0</v>
      </c>
      <c r="BC90" s="46">
        <v>0</v>
      </c>
      <c r="BD90" s="46">
        <v>0</v>
      </c>
      <c r="BE90" s="46">
        <v>0</v>
      </c>
      <c r="BF90" s="46">
        <v>0</v>
      </c>
      <c r="BG90" s="46">
        <v>0</v>
      </c>
      <c r="BH90" s="46">
        <v>0</v>
      </c>
      <c r="BI90" s="46">
        <v>0</v>
      </c>
      <c r="BJ90" s="46">
        <v>0</v>
      </c>
      <c r="BK90" s="46">
        <v>0</v>
      </c>
    </row>
    <row r="91" spans="1:63">
      <c r="A91" s="8" t="s">
        <v>133</v>
      </c>
      <c r="B91" s="38">
        <v>19.038</v>
      </c>
      <c r="C91" s="21"/>
      <c r="D91" s="21"/>
      <c r="E91" s="21"/>
      <c r="F91" s="21"/>
      <c r="G91" s="21"/>
      <c r="H91" s="21"/>
      <c r="I91" s="21"/>
      <c r="J91" s="21">
        <v>6.1267902481104981</v>
      </c>
      <c r="K91" s="23">
        <f t="shared" si="17"/>
        <v>6.1267902481104981</v>
      </c>
      <c r="L91" s="22">
        <f t="shared" si="18"/>
        <v>11.49794303228737</v>
      </c>
      <c r="M91" s="39">
        <f t="shared" si="19"/>
        <v>17.624733280397869</v>
      </c>
      <c r="O91" s="37">
        <f t="shared" si="20"/>
        <v>-7.1989785415298355</v>
      </c>
      <c r="P91" s="37">
        <f t="shared" si="13"/>
        <v>0.61267902481104974</v>
      </c>
      <c r="Q91" s="37">
        <f t="shared" si="14"/>
        <v>0</v>
      </c>
      <c r="R91" s="37">
        <f t="shared" si="15"/>
        <v>0</v>
      </c>
      <c r="S91" s="37">
        <f t="shared" si="16"/>
        <v>6.5862995167187854</v>
      </c>
      <c r="T91">
        <v>90</v>
      </c>
      <c r="U91" s="45">
        <f>IFERROR(-HLOOKUP($U$1,IEX!$W$2:$BH$98,T91,FALSE),0)</f>
        <v>0</v>
      </c>
      <c r="V91" s="46">
        <f t="shared" si="21"/>
        <v>11.49794303228737</v>
      </c>
      <c r="W91" s="52"/>
      <c r="X91" s="46">
        <v>0</v>
      </c>
      <c r="Y91" s="46">
        <v>2.0422634160368327</v>
      </c>
      <c r="Z91" s="46">
        <v>1.0926109275797056</v>
      </c>
      <c r="AA91" s="46">
        <v>1.0211317080184164</v>
      </c>
      <c r="AB91" s="46">
        <v>1.0211317080184164</v>
      </c>
      <c r="AC91" s="46">
        <v>1.123244878820258</v>
      </c>
      <c r="AD91" s="46">
        <v>0.51056585400920818</v>
      </c>
      <c r="AE91" s="46">
        <v>0.45950926860828734</v>
      </c>
      <c r="AF91" s="46">
        <v>0.40845268320736655</v>
      </c>
      <c r="AG91" s="46">
        <v>0.30633951240552487</v>
      </c>
      <c r="AH91" s="46">
        <v>0.20422634160368328</v>
      </c>
      <c r="AI91" s="46">
        <v>0.35739609780644571</v>
      </c>
      <c r="AJ91" s="46">
        <v>0.30633951240552487</v>
      </c>
      <c r="AK91" s="46">
        <v>0.30633951240552487</v>
      </c>
      <c r="AL91" s="46">
        <v>0.51056585400920818</v>
      </c>
      <c r="AM91" s="46">
        <v>0.40845268320736655</v>
      </c>
      <c r="AN91" s="46">
        <v>0.40845268320736655</v>
      </c>
      <c r="AO91" s="46">
        <v>0.39824136612718236</v>
      </c>
      <c r="AP91" s="46">
        <v>0.30633951240552487</v>
      </c>
      <c r="AQ91" s="46">
        <v>0.30633951240552487</v>
      </c>
      <c r="AR91" s="46">
        <v>0.30633951240552487</v>
      </c>
      <c r="AS91" s="46">
        <v>0.25528292700460409</v>
      </c>
      <c r="AT91" s="46">
        <v>0</v>
      </c>
      <c r="AU91" s="46">
        <v>0</v>
      </c>
      <c r="AV91" s="46">
        <v>0</v>
      </c>
      <c r="AW91" s="46">
        <v>0</v>
      </c>
      <c r="AX91" s="46">
        <v>0</v>
      </c>
      <c r="AY91" s="46">
        <v>0</v>
      </c>
      <c r="AZ91" s="46">
        <v>0</v>
      </c>
      <c r="BA91" s="46">
        <v>0</v>
      </c>
      <c r="BB91" s="46">
        <v>0</v>
      </c>
      <c r="BC91" s="46">
        <v>0</v>
      </c>
      <c r="BD91" s="46">
        <v>0</v>
      </c>
      <c r="BE91" s="46">
        <v>0</v>
      </c>
      <c r="BF91" s="46">
        <v>0</v>
      </c>
      <c r="BG91" s="46">
        <v>0</v>
      </c>
      <c r="BH91" s="46">
        <v>0</v>
      </c>
      <c r="BI91" s="46">
        <v>0</v>
      </c>
      <c r="BJ91" s="46">
        <v>0</v>
      </c>
      <c r="BK91" s="46">
        <v>0</v>
      </c>
    </row>
    <row r="92" spans="1:63">
      <c r="A92" s="8" t="s">
        <v>134</v>
      </c>
      <c r="B92" s="38">
        <v>17.771599999999999</v>
      </c>
      <c r="C92" s="21"/>
      <c r="D92" s="21"/>
      <c r="E92" s="21"/>
      <c r="F92" s="21"/>
      <c r="G92" s="21"/>
      <c r="H92" s="21"/>
      <c r="I92" s="21"/>
      <c r="J92" s="21">
        <v>5.9870634475014048</v>
      </c>
      <c r="K92" s="23">
        <f t="shared" si="17"/>
        <v>5.9870634475014048</v>
      </c>
      <c r="L92" s="22">
        <f t="shared" si="18"/>
        <v>11.235722403144305</v>
      </c>
      <c r="M92" s="39">
        <f t="shared" si="19"/>
        <v>17.22278585064571</v>
      </c>
      <c r="O92" s="37">
        <f t="shared" si="20"/>
        <v>-7.0347995508141503</v>
      </c>
      <c r="P92" s="37">
        <f t="shared" si="13"/>
        <v>0.5987063447501404</v>
      </c>
      <c r="Q92" s="37">
        <f t="shared" si="14"/>
        <v>0</v>
      </c>
      <c r="R92" s="37">
        <f t="shared" si="15"/>
        <v>0</v>
      </c>
      <c r="S92" s="37">
        <f t="shared" si="16"/>
        <v>6.4360932060640099</v>
      </c>
      <c r="T92">
        <v>91</v>
      </c>
      <c r="U92" s="45">
        <f>IFERROR(-HLOOKUP($U$1,IEX!$W$2:$BH$98,T92,FALSE),0)</f>
        <v>0</v>
      </c>
      <c r="V92" s="46">
        <f t="shared" si="21"/>
        <v>11.235722403144305</v>
      </c>
      <c r="W92" s="52"/>
      <c r="X92" s="46">
        <v>0</v>
      </c>
      <c r="Y92" s="46">
        <v>1.9956878158338016</v>
      </c>
      <c r="Z92" s="46">
        <v>1.0676929814710838</v>
      </c>
      <c r="AA92" s="46">
        <v>0.99784390791690081</v>
      </c>
      <c r="AB92" s="46">
        <v>0.99784390791690081</v>
      </c>
      <c r="AC92" s="46">
        <v>1.0976282987085908</v>
      </c>
      <c r="AD92" s="46">
        <v>0.4989219539584504</v>
      </c>
      <c r="AE92" s="46">
        <v>0.4490297585626053</v>
      </c>
      <c r="AF92" s="46">
        <v>0.3991375631667603</v>
      </c>
      <c r="AG92" s="46">
        <v>0.2993531723750702</v>
      </c>
      <c r="AH92" s="46">
        <v>0.19956878158338015</v>
      </c>
      <c r="AI92" s="46">
        <v>0.34924536777091525</v>
      </c>
      <c r="AJ92" s="46">
        <v>0.2993531723750702</v>
      </c>
      <c r="AK92" s="46">
        <v>0.2993531723750702</v>
      </c>
      <c r="AL92" s="46">
        <v>0.4989219539584504</v>
      </c>
      <c r="AM92" s="46">
        <v>0.3991375631667603</v>
      </c>
      <c r="AN92" s="46">
        <v>0.3991375631667603</v>
      </c>
      <c r="AO92" s="46">
        <v>0.38915912408759129</v>
      </c>
      <c r="AP92" s="46">
        <v>0.2993531723750702</v>
      </c>
      <c r="AQ92" s="46">
        <v>0.2993531723750702</v>
      </c>
      <c r="AR92" s="46">
        <v>0.2993531723750702</v>
      </c>
      <c r="AS92" s="46">
        <v>0.2494609769792252</v>
      </c>
      <c r="AT92" s="46">
        <v>0</v>
      </c>
      <c r="AU92" s="46">
        <v>0</v>
      </c>
      <c r="AV92" s="46">
        <v>0</v>
      </c>
      <c r="AW92" s="46">
        <v>0</v>
      </c>
      <c r="AX92" s="46">
        <v>0</v>
      </c>
      <c r="AY92" s="46">
        <v>0</v>
      </c>
      <c r="AZ92" s="46">
        <v>0</v>
      </c>
      <c r="BA92" s="46">
        <v>0</v>
      </c>
      <c r="BB92" s="46">
        <v>0</v>
      </c>
      <c r="BC92" s="46">
        <v>0</v>
      </c>
      <c r="BD92" s="46">
        <v>0</v>
      </c>
      <c r="BE92" s="46">
        <v>0</v>
      </c>
      <c r="BF92" s="46">
        <v>0</v>
      </c>
      <c r="BG92" s="46">
        <v>0</v>
      </c>
      <c r="BH92" s="46">
        <v>0</v>
      </c>
      <c r="BI92" s="46">
        <v>0</v>
      </c>
      <c r="BJ92" s="46">
        <v>0</v>
      </c>
      <c r="BK92" s="46">
        <v>0</v>
      </c>
    </row>
    <row r="93" spans="1:63">
      <c r="A93" s="8" t="s">
        <v>135</v>
      </c>
      <c r="B93" s="38">
        <v>18.254000000000001</v>
      </c>
      <c r="C93" s="21"/>
      <c r="D93" s="21"/>
      <c r="E93" s="21"/>
      <c r="F93" s="21"/>
      <c r="G93" s="21"/>
      <c r="H93" s="21"/>
      <c r="I93" s="21"/>
      <c r="J93" s="21">
        <v>6.1267902481104981</v>
      </c>
      <c r="K93" s="23">
        <f t="shared" si="17"/>
        <v>6.1267902481104981</v>
      </c>
      <c r="L93" s="22">
        <f t="shared" si="18"/>
        <v>11.49794303228737</v>
      </c>
      <c r="M93" s="39">
        <f t="shared" si="19"/>
        <v>17.624733280397869</v>
      </c>
      <c r="O93" s="37">
        <f t="shared" si="20"/>
        <v>-7.1989785415298355</v>
      </c>
      <c r="P93" s="37">
        <f t="shared" si="13"/>
        <v>0.61267902481104974</v>
      </c>
      <c r="Q93" s="37">
        <f t="shared" si="14"/>
        <v>0</v>
      </c>
      <c r="R93" s="37">
        <f t="shared" si="15"/>
        <v>0</v>
      </c>
      <c r="S93" s="37">
        <f t="shared" si="16"/>
        <v>6.5862995167187854</v>
      </c>
      <c r="T93">
        <v>92</v>
      </c>
      <c r="U93" s="45">
        <f>IFERROR(-HLOOKUP($U$1,IEX!$W$2:$BH$98,T93,FALSE),0)</f>
        <v>0</v>
      </c>
      <c r="V93" s="46">
        <f t="shared" si="21"/>
        <v>11.49794303228737</v>
      </c>
      <c r="W93" s="52"/>
      <c r="X93" s="46">
        <v>0</v>
      </c>
      <c r="Y93" s="46">
        <v>2.0422634160368327</v>
      </c>
      <c r="Z93" s="46">
        <v>1.0926109275797056</v>
      </c>
      <c r="AA93" s="46">
        <v>1.0211317080184164</v>
      </c>
      <c r="AB93" s="46">
        <v>1.0211317080184164</v>
      </c>
      <c r="AC93" s="46">
        <v>1.123244878820258</v>
      </c>
      <c r="AD93" s="46">
        <v>0.51056585400920818</v>
      </c>
      <c r="AE93" s="46">
        <v>0.45950926860828734</v>
      </c>
      <c r="AF93" s="46">
        <v>0.40845268320736655</v>
      </c>
      <c r="AG93" s="46">
        <v>0.30633951240552487</v>
      </c>
      <c r="AH93" s="46">
        <v>0.20422634160368328</v>
      </c>
      <c r="AI93" s="46">
        <v>0.35739609780644571</v>
      </c>
      <c r="AJ93" s="46">
        <v>0.30633951240552487</v>
      </c>
      <c r="AK93" s="46">
        <v>0.30633951240552487</v>
      </c>
      <c r="AL93" s="46">
        <v>0.51056585400920818</v>
      </c>
      <c r="AM93" s="46">
        <v>0.40845268320736655</v>
      </c>
      <c r="AN93" s="46">
        <v>0.40845268320736655</v>
      </c>
      <c r="AO93" s="46">
        <v>0.39824136612718236</v>
      </c>
      <c r="AP93" s="46">
        <v>0.30633951240552487</v>
      </c>
      <c r="AQ93" s="46">
        <v>0.30633951240552487</v>
      </c>
      <c r="AR93" s="46">
        <v>0.30633951240552487</v>
      </c>
      <c r="AS93" s="46">
        <v>0.25528292700460409</v>
      </c>
      <c r="AT93" s="46">
        <v>0</v>
      </c>
      <c r="AU93" s="46">
        <v>0</v>
      </c>
      <c r="AV93" s="46">
        <v>0</v>
      </c>
      <c r="AW93" s="46">
        <v>0</v>
      </c>
      <c r="AX93" s="46">
        <v>0</v>
      </c>
      <c r="AY93" s="46">
        <v>0</v>
      </c>
      <c r="AZ93" s="46">
        <v>0</v>
      </c>
      <c r="BA93" s="46">
        <v>0</v>
      </c>
      <c r="BB93" s="46">
        <v>0</v>
      </c>
      <c r="BC93" s="46">
        <v>0</v>
      </c>
      <c r="BD93" s="46">
        <v>0</v>
      </c>
      <c r="BE93" s="46">
        <v>0</v>
      </c>
      <c r="BF93" s="46">
        <v>0</v>
      </c>
      <c r="BG93" s="46">
        <v>0</v>
      </c>
      <c r="BH93" s="46">
        <v>0</v>
      </c>
      <c r="BI93" s="46">
        <v>0</v>
      </c>
      <c r="BJ93" s="46">
        <v>0</v>
      </c>
      <c r="BK93" s="46">
        <v>0</v>
      </c>
    </row>
    <row r="94" spans="1:63">
      <c r="A94" s="8" t="s">
        <v>136</v>
      </c>
      <c r="B94" s="38">
        <v>18.079599999999999</v>
      </c>
      <c r="C94" s="21"/>
      <c r="D94" s="21"/>
      <c r="E94" s="21"/>
      <c r="F94" s="21"/>
      <c r="G94" s="21"/>
      <c r="H94" s="21"/>
      <c r="I94" s="21"/>
      <c r="J94" s="21">
        <v>6.0908253790005622</v>
      </c>
      <c r="K94" s="23">
        <f t="shared" si="17"/>
        <v>6.0908253790005622</v>
      </c>
      <c r="L94" s="22">
        <f t="shared" si="18"/>
        <v>11.430448961257726</v>
      </c>
      <c r="M94" s="39">
        <f t="shared" si="19"/>
        <v>17.521274340258287</v>
      </c>
      <c r="O94" s="37">
        <f t="shared" si="20"/>
        <v>-7.1567198203256606</v>
      </c>
      <c r="P94" s="37">
        <f t="shared" si="13"/>
        <v>0.60908253790005618</v>
      </c>
      <c r="Q94" s="37">
        <f t="shared" si="14"/>
        <v>0</v>
      </c>
      <c r="R94" s="37">
        <f t="shared" si="15"/>
        <v>0</v>
      </c>
      <c r="S94" s="37">
        <f t="shared" si="16"/>
        <v>6.5476372824256046</v>
      </c>
      <c r="T94">
        <v>93</v>
      </c>
      <c r="U94" s="45">
        <f>IFERROR(-HLOOKUP($U$1,IEX!$W$2:$BH$98,T94,FALSE),0)</f>
        <v>0</v>
      </c>
      <c r="V94" s="46">
        <f t="shared" si="21"/>
        <v>11.430448961257726</v>
      </c>
      <c r="W94" s="52"/>
      <c r="X94" s="46">
        <v>0</v>
      </c>
      <c r="Y94" s="46">
        <v>2.030275126333521</v>
      </c>
      <c r="Z94" s="46">
        <v>1.0861971925884337</v>
      </c>
      <c r="AA94" s="46">
        <v>1.0151375631667605</v>
      </c>
      <c r="AB94" s="46">
        <v>1.0151375631667605</v>
      </c>
      <c r="AC94" s="46">
        <v>1.1166513194834364</v>
      </c>
      <c r="AD94" s="46">
        <v>0.50756878158338026</v>
      </c>
      <c r="AE94" s="46">
        <v>0.45681190342504219</v>
      </c>
      <c r="AF94" s="46">
        <v>0.40605502526670417</v>
      </c>
      <c r="AG94" s="46">
        <v>0.30454126895002809</v>
      </c>
      <c r="AH94" s="46">
        <v>0.20302751263335209</v>
      </c>
      <c r="AI94" s="46">
        <v>0.35529814710836616</v>
      </c>
      <c r="AJ94" s="46">
        <v>0.30454126895002809</v>
      </c>
      <c r="AK94" s="46">
        <v>0.30454126895002809</v>
      </c>
      <c r="AL94" s="46">
        <v>0.50756878158338026</v>
      </c>
      <c r="AM94" s="46">
        <v>0.40605502526670417</v>
      </c>
      <c r="AN94" s="46">
        <v>0.40605502526670417</v>
      </c>
      <c r="AO94" s="46">
        <v>0.39590364963503655</v>
      </c>
      <c r="AP94" s="46">
        <v>0.30454126895002809</v>
      </c>
      <c r="AQ94" s="46">
        <v>0.30454126895002809</v>
      </c>
      <c r="AR94" s="46">
        <v>0.30454126895002809</v>
      </c>
      <c r="AS94" s="46">
        <v>0.25378439079169013</v>
      </c>
      <c r="AT94" s="46">
        <v>0</v>
      </c>
      <c r="AU94" s="46">
        <v>0</v>
      </c>
      <c r="AV94" s="46">
        <v>0</v>
      </c>
      <c r="AW94" s="46">
        <v>0</v>
      </c>
      <c r="AX94" s="46">
        <v>0</v>
      </c>
      <c r="AY94" s="46">
        <v>0</v>
      </c>
      <c r="AZ94" s="46">
        <v>0</v>
      </c>
      <c r="BA94" s="46">
        <v>0</v>
      </c>
      <c r="BB94" s="46">
        <v>0</v>
      </c>
      <c r="BC94" s="46">
        <v>0</v>
      </c>
      <c r="BD94" s="46">
        <v>0</v>
      </c>
      <c r="BE94" s="46">
        <v>0</v>
      </c>
      <c r="BF94" s="46">
        <v>0</v>
      </c>
      <c r="BG94" s="46">
        <v>0</v>
      </c>
      <c r="BH94" s="46">
        <v>0</v>
      </c>
      <c r="BI94" s="46">
        <v>0</v>
      </c>
      <c r="BJ94" s="46">
        <v>0</v>
      </c>
      <c r="BK94" s="46">
        <v>0</v>
      </c>
    </row>
    <row r="95" spans="1:63">
      <c r="A95" s="8" t="s">
        <v>137</v>
      </c>
      <c r="B95" s="38">
        <v>18.126799999999999</v>
      </c>
      <c r="C95" s="21"/>
      <c r="D95" s="21"/>
      <c r="E95" s="21"/>
      <c r="F95" s="21"/>
      <c r="G95" s="21"/>
      <c r="H95" s="21"/>
      <c r="I95" s="21"/>
      <c r="J95" s="21">
        <v>6.1067265581134205</v>
      </c>
      <c r="K95" s="23">
        <f t="shared" si="17"/>
        <v>6.1067265581134205</v>
      </c>
      <c r="L95" s="22">
        <f t="shared" si="18"/>
        <v>11.460290174059521</v>
      </c>
      <c r="M95" s="39">
        <f t="shared" si="19"/>
        <v>17.567016732172942</v>
      </c>
      <c r="O95" s="37">
        <f t="shared" si="20"/>
        <v>-7.1754037057832694</v>
      </c>
      <c r="P95" s="37">
        <f t="shared" si="13"/>
        <v>0.610672655811342</v>
      </c>
      <c r="Q95" s="37">
        <f t="shared" si="14"/>
        <v>0</v>
      </c>
      <c r="R95" s="37">
        <f t="shared" si="15"/>
        <v>0</v>
      </c>
      <c r="S95" s="37">
        <f t="shared" si="16"/>
        <v>6.5647310499719271</v>
      </c>
      <c r="T95">
        <v>94</v>
      </c>
      <c r="U95" s="45">
        <f>IFERROR(-HLOOKUP($U$1,IEX!$W$2:$BH$98,T95,FALSE),0)</f>
        <v>0</v>
      </c>
      <c r="V95" s="46">
        <f t="shared" si="21"/>
        <v>11.460290174059521</v>
      </c>
      <c r="W95" s="52"/>
      <c r="X95" s="46">
        <v>0</v>
      </c>
      <c r="Y95" s="46">
        <v>2.03557551937114</v>
      </c>
      <c r="Z95" s="46">
        <v>1.0890329028635601</v>
      </c>
      <c r="AA95" s="46">
        <v>1.01778775968557</v>
      </c>
      <c r="AB95" s="46">
        <v>1.01778775968557</v>
      </c>
      <c r="AC95" s="46">
        <v>1.1195665356541271</v>
      </c>
      <c r="AD95" s="46">
        <v>0.508893879842785</v>
      </c>
      <c r="AE95" s="46">
        <v>0.45800449185850645</v>
      </c>
      <c r="AF95" s="46">
        <v>0.40711510387422806</v>
      </c>
      <c r="AG95" s="46">
        <v>0.305336327905671</v>
      </c>
      <c r="AH95" s="46">
        <v>0.20355755193711403</v>
      </c>
      <c r="AI95" s="46">
        <v>0.3562257158899495</v>
      </c>
      <c r="AJ95" s="46">
        <v>0.305336327905671</v>
      </c>
      <c r="AK95" s="46">
        <v>0.305336327905671</v>
      </c>
      <c r="AL95" s="46">
        <v>0.508893879842785</v>
      </c>
      <c r="AM95" s="46">
        <v>0.40711510387422806</v>
      </c>
      <c r="AN95" s="46">
        <v>0.40711510387422806</v>
      </c>
      <c r="AO95" s="46">
        <v>0.39693722627737232</v>
      </c>
      <c r="AP95" s="46">
        <v>0.305336327905671</v>
      </c>
      <c r="AQ95" s="46">
        <v>0.305336327905671</v>
      </c>
      <c r="AR95" s="46">
        <v>0.305336327905671</v>
      </c>
      <c r="AS95" s="46">
        <v>0.2544469399213925</v>
      </c>
      <c r="AT95" s="46">
        <v>0</v>
      </c>
      <c r="AU95" s="46">
        <v>0</v>
      </c>
      <c r="AV95" s="46">
        <v>0</v>
      </c>
      <c r="AW95" s="46">
        <v>0</v>
      </c>
      <c r="AX95" s="46">
        <v>0</v>
      </c>
      <c r="AY95" s="46">
        <v>0</v>
      </c>
      <c r="AZ95" s="46">
        <v>0</v>
      </c>
      <c r="BA95" s="46">
        <v>0</v>
      </c>
      <c r="BB95" s="46">
        <v>0</v>
      </c>
      <c r="BC95" s="46">
        <v>0</v>
      </c>
      <c r="BD95" s="46">
        <v>0</v>
      </c>
      <c r="BE95" s="46">
        <v>0</v>
      </c>
      <c r="BF95" s="46">
        <v>0</v>
      </c>
      <c r="BG95" s="46">
        <v>0</v>
      </c>
      <c r="BH95" s="46">
        <v>0</v>
      </c>
      <c r="BI95" s="46">
        <v>0</v>
      </c>
      <c r="BJ95" s="46">
        <v>0</v>
      </c>
      <c r="BK95" s="46">
        <v>0</v>
      </c>
    </row>
    <row r="96" spans="1:63">
      <c r="A96" s="8" t="s">
        <v>138</v>
      </c>
      <c r="B96" s="38">
        <v>18.164400000000001</v>
      </c>
      <c r="C96" s="21"/>
      <c r="D96" s="21"/>
      <c r="E96" s="21"/>
      <c r="F96" s="21"/>
      <c r="G96" s="21"/>
      <c r="H96" s="21"/>
      <c r="I96" s="21"/>
      <c r="J96" s="21">
        <v>6.1193935991016293</v>
      </c>
      <c r="K96" s="23">
        <f t="shared" si="17"/>
        <v>6.1193935991016293</v>
      </c>
      <c r="L96" s="22">
        <f t="shared" si="18"/>
        <v>11.484061987647392</v>
      </c>
      <c r="M96" s="39">
        <f t="shared" si="19"/>
        <v>17.603455586749021</v>
      </c>
      <c r="O96" s="37">
        <f t="shared" si="20"/>
        <v>-7.1902874789444136</v>
      </c>
      <c r="P96" s="37">
        <f t="shared" si="13"/>
        <v>0.61193935991016291</v>
      </c>
      <c r="Q96" s="37">
        <f t="shared" si="14"/>
        <v>0</v>
      </c>
      <c r="R96" s="37">
        <f t="shared" si="15"/>
        <v>0</v>
      </c>
      <c r="S96" s="37">
        <f t="shared" si="16"/>
        <v>6.578348119034251</v>
      </c>
      <c r="T96">
        <v>95</v>
      </c>
      <c r="U96" s="45">
        <f>IFERROR(-HLOOKUP($U$1,IEX!$W$2:$BH$98,T96,FALSE),0)</f>
        <v>0</v>
      </c>
      <c r="V96" s="46">
        <f t="shared" si="21"/>
        <v>11.484061987647392</v>
      </c>
      <c r="W96" s="52"/>
      <c r="X96" s="46">
        <v>0</v>
      </c>
      <c r="Y96" s="46">
        <v>2.0397978663672101</v>
      </c>
      <c r="Z96" s="46">
        <v>1.0912918585064575</v>
      </c>
      <c r="AA96" s="46">
        <v>1.019898933183605</v>
      </c>
      <c r="AB96" s="46">
        <v>1.019898933183605</v>
      </c>
      <c r="AC96" s="46">
        <v>1.1218888265019655</v>
      </c>
      <c r="AD96" s="46">
        <v>0.50994946659180251</v>
      </c>
      <c r="AE96" s="46">
        <v>0.45895451993262215</v>
      </c>
      <c r="AF96" s="46">
        <v>0.40795957327344196</v>
      </c>
      <c r="AG96" s="46">
        <v>0.30596967995508145</v>
      </c>
      <c r="AH96" s="46">
        <v>0.20397978663672098</v>
      </c>
      <c r="AI96" s="46">
        <v>0.35696462661426176</v>
      </c>
      <c r="AJ96" s="46">
        <v>0.30596967995508145</v>
      </c>
      <c r="AK96" s="46">
        <v>0.30596967995508145</v>
      </c>
      <c r="AL96" s="46">
        <v>0.50994946659180251</v>
      </c>
      <c r="AM96" s="46">
        <v>0.40795957327344196</v>
      </c>
      <c r="AN96" s="46">
        <v>0.40795957327344196</v>
      </c>
      <c r="AO96" s="46">
        <v>0.39776058394160591</v>
      </c>
      <c r="AP96" s="46">
        <v>0.30596967995508145</v>
      </c>
      <c r="AQ96" s="46">
        <v>0.30596967995508145</v>
      </c>
      <c r="AR96" s="46">
        <v>0.30596967995508145</v>
      </c>
      <c r="AS96" s="46">
        <v>0.25497473329590126</v>
      </c>
      <c r="AT96" s="46">
        <v>0</v>
      </c>
      <c r="AU96" s="46">
        <v>0</v>
      </c>
      <c r="AV96" s="46">
        <v>0</v>
      </c>
      <c r="AW96" s="46">
        <v>0</v>
      </c>
      <c r="AX96" s="46">
        <v>0</v>
      </c>
      <c r="AY96" s="46">
        <v>0</v>
      </c>
      <c r="AZ96" s="46">
        <v>0</v>
      </c>
      <c r="BA96" s="46">
        <v>0</v>
      </c>
      <c r="BB96" s="46">
        <v>0</v>
      </c>
      <c r="BC96" s="46">
        <v>0</v>
      </c>
      <c r="BD96" s="46">
        <v>0</v>
      </c>
      <c r="BE96" s="46">
        <v>0</v>
      </c>
      <c r="BF96" s="46">
        <v>0</v>
      </c>
      <c r="BG96" s="46">
        <v>0</v>
      </c>
      <c r="BH96" s="46">
        <v>0</v>
      </c>
      <c r="BI96" s="46">
        <v>0</v>
      </c>
      <c r="BJ96" s="46">
        <v>0</v>
      </c>
      <c r="BK96" s="46">
        <v>0</v>
      </c>
    </row>
    <row r="97" spans="1:63">
      <c r="A97" s="8" t="s">
        <v>139</v>
      </c>
      <c r="B97" s="38">
        <v>18.698</v>
      </c>
      <c r="C97" s="21"/>
      <c r="D97" s="21"/>
      <c r="E97" s="21"/>
      <c r="F97" s="21"/>
      <c r="G97" s="21"/>
      <c r="H97" s="21"/>
      <c r="I97" s="21"/>
      <c r="J97" s="21">
        <v>6.1267902481104981</v>
      </c>
      <c r="K97" s="23">
        <f t="shared" si="17"/>
        <v>6.1267902481104981</v>
      </c>
      <c r="L97" s="22">
        <f t="shared" si="18"/>
        <v>11.49794303228737</v>
      </c>
      <c r="M97" s="39">
        <f t="shared" si="19"/>
        <v>17.624733280397869</v>
      </c>
      <c r="O97" s="37">
        <f t="shared" si="20"/>
        <v>-7.1989785415298355</v>
      </c>
      <c r="P97" s="37">
        <f t="shared" si="13"/>
        <v>0.61267902481104974</v>
      </c>
      <c r="Q97" s="37">
        <f t="shared" si="14"/>
        <v>0</v>
      </c>
      <c r="R97" s="37">
        <f t="shared" si="15"/>
        <v>0</v>
      </c>
      <c r="S97" s="37">
        <f t="shared" si="16"/>
        <v>6.5862995167187854</v>
      </c>
      <c r="T97">
        <v>96</v>
      </c>
      <c r="U97" s="45">
        <f>IFERROR(-HLOOKUP($U$1,IEX!$W$2:$BH$98,T97,FALSE),0)</f>
        <v>0</v>
      </c>
      <c r="V97" s="46">
        <f t="shared" si="21"/>
        <v>11.49794303228737</v>
      </c>
      <c r="W97" s="52"/>
      <c r="X97" s="46">
        <v>0</v>
      </c>
      <c r="Y97" s="46">
        <v>2.0422634160368327</v>
      </c>
      <c r="Z97" s="46">
        <v>1.0926109275797056</v>
      </c>
      <c r="AA97" s="46">
        <v>1.0211317080184164</v>
      </c>
      <c r="AB97" s="46">
        <v>1.0211317080184164</v>
      </c>
      <c r="AC97" s="46">
        <v>1.123244878820258</v>
      </c>
      <c r="AD97" s="46">
        <v>0.51056585400920818</v>
      </c>
      <c r="AE97" s="46">
        <v>0.45950926860828734</v>
      </c>
      <c r="AF97" s="46">
        <v>0.40845268320736655</v>
      </c>
      <c r="AG97" s="46">
        <v>0.30633951240552487</v>
      </c>
      <c r="AH97" s="46">
        <v>0.20422634160368328</v>
      </c>
      <c r="AI97" s="46">
        <v>0.35739609780644571</v>
      </c>
      <c r="AJ97" s="46">
        <v>0.30633951240552487</v>
      </c>
      <c r="AK97" s="46">
        <v>0.30633951240552487</v>
      </c>
      <c r="AL97" s="46">
        <v>0.51056585400920818</v>
      </c>
      <c r="AM97" s="46">
        <v>0.40845268320736655</v>
      </c>
      <c r="AN97" s="46">
        <v>0.40845268320736655</v>
      </c>
      <c r="AO97" s="46">
        <v>0.39824136612718236</v>
      </c>
      <c r="AP97" s="46">
        <v>0.30633951240552487</v>
      </c>
      <c r="AQ97" s="46">
        <v>0.30633951240552487</v>
      </c>
      <c r="AR97" s="46">
        <v>0.30633951240552487</v>
      </c>
      <c r="AS97" s="46">
        <v>0.25528292700460409</v>
      </c>
      <c r="AT97" s="46">
        <v>0</v>
      </c>
      <c r="AU97" s="46">
        <v>0</v>
      </c>
      <c r="AV97" s="46">
        <v>0</v>
      </c>
      <c r="AW97" s="46">
        <v>0</v>
      </c>
      <c r="AX97" s="46">
        <v>0</v>
      </c>
      <c r="AY97" s="46">
        <v>0</v>
      </c>
      <c r="AZ97" s="46">
        <v>0</v>
      </c>
      <c r="BA97" s="46">
        <v>0</v>
      </c>
      <c r="BB97" s="46">
        <v>0</v>
      </c>
      <c r="BC97" s="46">
        <v>0</v>
      </c>
      <c r="BD97" s="46">
        <v>0</v>
      </c>
      <c r="BE97" s="46">
        <v>0</v>
      </c>
      <c r="BF97" s="46">
        <v>0</v>
      </c>
      <c r="BG97" s="46">
        <v>0</v>
      </c>
      <c r="BH97" s="46">
        <v>0</v>
      </c>
      <c r="BI97" s="46">
        <v>0</v>
      </c>
      <c r="BJ97" s="46">
        <v>0</v>
      </c>
      <c r="BK97" s="46">
        <v>0</v>
      </c>
    </row>
    <row r="98" spans="1:63">
      <c r="A98" s="8" t="s">
        <v>140</v>
      </c>
      <c r="B98" s="38">
        <v>18.601599999999998</v>
      </c>
      <c r="C98" s="21"/>
      <c r="D98" s="21"/>
      <c r="E98" s="21"/>
      <c r="F98" s="21"/>
      <c r="G98" s="21"/>
      <c r="H98" s="21"/>
      <c r="I98" s="21"/>
      <c r="J98" s="21">
        <v>6.1267902481104981</v>
      </c>
      <c r="K98" s="23">
        <f t="shared" si="17"/>
        <v>6.1267902481104981</v>
      </c>
      <c r="L98" s="22">
        <f t="shared" si="18"/>
        <v>11.49794303228737</v>
      </c>
      <c r="M98" s="39">
        <f t="shared" si="19"/>
        <v>17.624733280397869</v>
      </c>
      <c r="O98" s="37">
        <f t="shared" si="20"/>
        <v>-7.1989785415298355</v>
      </c>
      <c r="P98" s="37">
        <f t="shared" si="13"/>
        <v>0.61267902481104974</v>
      </c>
      <c r="Q98" s="37">
        <f t="shared" si="14"/>
        <v>0</v>
      </c>
      <c r="R98" s="37">
        <f t="shared" si="15"/>
        <v>0</v>
      </c>
      <c r="S98" s="37">
        <f t="shared" si="16"/>
        <v>6.5862995167187854</v>
      </c>
      <c r="T98">
        <v>97</v>
      </c>
      <c r="U98" s="45">
        <f>IFERROR(-HLOOKUP($U$1,IEX!$W$2:$BH$98,T98,FALSE),0)</f>
        <v>0</v>
      </c>
      <c r="V98" s="46">
        <f t="shared" si="21"/>
        <v>11.49794303228737</v>
      </c>
      <c r="W98" s="52"/>
      <c r="X98" s="46">
        <v>0</v>
      </c>
      <c r="Y98" s="46">
        <v>2.0422634160368327</v>
      </c>
      <c r="Z98" s="46">
        <v>1.0926109275797056</v>
      </c>
      <c r="AA98" s="46">
        <v>1.0211317080184164</v>
      </c>
      <c r="AB98" s="46">
        <v>1.0211317080184164</v>
      </c>
      <c r="AC98" s="46">
        <v>1.123244878820258</v>
      </c>
      <c r="AD98" s="46">
        <v>0.51056585400920818</v>
      </c>
      <c r="AE98" s="46">
        <v>0.45950926860828734</v>
      </c>
      <c r="AF98" s="46">
        <v>0.40845268320736655</v>
      </c>
      <c r="AG98" s="46">
        <v>0.30633951240552487</v>
      </c>
      <c r="AH98" s="46">
        <v>0.20422634160368328</v>
      </c>
      <c r="AI98" s="46">
        <v>0.35739609780644571</v>
      </c>
      <c r="AJ98" s="46">
        <v>0.30633951240552487</v>
      </c>
      <c r="AK98" s="46">
        <v>0.30633951240552487</v>
      </c>
      <c r="AL98" s="46">
        <v>0.51056585400920818</v>
      </c>
      <c r="AM98" s="46">
        <v>0.40845268320736655</v>
      </c>
      <c r="AN98" s="46">
        <v>0.40845268320736655</v>
      </c>
      <c r="AO98" s="46">
        <v>0.39824136612718236</v>
      </c>
      <c r="AP98" s="46">
        <v>0.30633951240552487</v>
      </c>
      <c r="AQ98" s="46">
        <v>0.30633951240552487</v>
      </c>
      <c r="AR98" s="46">
        <v>0.30633951240552487</v>
      </c>
      <c r="AS98" s="46">
        <v>0.25528292700460409</v>
      </c>
      <c r="AT98" s="46">
        <v>0</v>
      </c>
      <c r="AU98" s="46">
        <v>0</v>
      </c>
      <c r="AV98" s="46">
        <v>0</v>
      </c>
      <c r="AW98" s="46">
        <v>0</v>
      </c>
      <c r="AX98" s="46">
        <v>0</v>
      </c>
      <c r="AY98" s="46">
        <v>0</v>
      </c>
      <c r="AZ98" s="46">
        <v>0</v>
      </c>
      <c r="BA98" s="46">
        <v>0</v>
      </c>
      <c r="BB98" s="46">
        <v>0</v>
      </c>
      <c r="BC98" s="46">
        <v>0</v>
      </c>
      <c r="BD98" s="46">
        <v>0</v>
      </c>
      <c r="BE98" s="46">
        <v>0</v>
      </c>
      <c r="BF98" s="46">
        <v>0</v>
      </c>
      <c r="BG98" s="46">
        <v>0</v>
      </c>
      <c r="BH98" s="46">
        <v>0</v>
      </c>
      <c r="BI98" s="46">
        <v>0</v>
      </c>
      <c r="BJ98" s="46">
        <v>0</v>
      </c>
      <c r="BK98" s="46">
        <v>0</v>
      </c>
    </row>
    <row r="99" spans="1:63">
      <c r="A99" s="8" t="s">
        <v>171</v>
      </c>
      <c r="B99" s="38">
        <f t="shared" ref="B99:M99" si="22">SUM(B3:B98)/4000</f>
        <v>0.44049459999999996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0.14536335107699513</v>
      </c>
      <c r="K99" s="23">
        <f t="shared" si="22"/>
        <v>0.14536335107699513</v>
      </c>
      <c r="L99" s="23">
        <f t="shared" si="22"/>
        <v>0.2727985555211605</v>
      </c>
      <c r="M99" s="43">
        <f t="shared" si="22"/>
        <v>0.41816190659815516</v>
      </c>
      <c r="O99" s="37">
        <f>SUM(O3:O98)/4000</f>
        <v>-0.17080193751546899</v>
      </c>
      <c r="P99" s="37">
        <f t="shared" ref="P99:S99" si="23">SUM(P3:P98)/4000</f>
        <v>1.4536335107699503E-2</v>
      </c>
      <c r="Q99" s="37">
        <f t="shared" si="23"/>
        <v>0</v>
      </c>
      <c r="R99" s="37">
        <f t="shared" si="23"/>
        <v>0</v>
      </c>
      <c r="S99" s="37">
        <f t="shared" si="23"/>
        <v>0.15626560240776952</v>
      </c>
      <c r="U99" s="47">
        <f t="shared" ref="U99:AK99" si="24">SUM(U3:U98)/4000</f>
        <v>0</v>
      </c>
      <c r="V99" s="47">
        <f t="shared" si="24"/>
        <v>0.2727985555211605</v>
      </c>
      <c r="W99" s="52"/>
      <c r="X99" s="47">
        <f t="shared" si="24"/>
        <v>0</v>
      </c>
      <c r="Y99" s="47">
        <f t="shared" si="24"/>
        <v>4.8454450358998299E-2</v>
      </c>
      <c r="Z99" s="47">
        <f t="shared" si="24"/>
        <v>2.5923130942064068E-2</v>
      </c>
      <c r="AA99" s="47">
        <f t="shared" si="24"/>
        <v>2.422722517949915E-2</v>
      </c>
      <c r="AB99" s="47">
        <f t="shared" si="24"/>
        <v>2.422722517949915E-2</v>
      </c>
      <c r="AC99" s="47">
        <f t="shared" si="24"/>
        <v>2.6649947697449081E-2</v>
      </c>
      <c r="AD99" s="47">
        <f t="shared" si="24"/>
        <v>1.2113612589749575E-2</v>
      </c>
      <c r="AE99" s="47">
        <f t="shared" si="24"/>
        <v>1.0902251330774607E-2</v>
      </c>
      <c r="AF99" s="47">
        <f t="shared" si="24"/>
        <v>9.6908900717996502E-3</v>
      </c>
      <c r="AG99" s="47">
        <f t="shared" si="24"/>
        <v>7.2681675538497515E-3</v>
      </c>
      <c r="AH99" s="47">
        <f t="shared" si="24"/>
        <v>4.8454450358998251E-3</v>
      </c>
      <c r="AI99" s="47">
        <f t="shared" si="24"/>
        <v>8.4795288128247086E-3</v>
      </c>
      <c r="AJ99" s="47">
        <f t="shared" si="24"/>
        <v>7.2681675538497515E-3</v>
      </c>
      <c r="AK99" s="47">
        <f t="shared" si="24"/>
        <v>7.2681675538497515E-3</v>
      </c>
      <c r="AL99" s="47">
        <f t="shared" ref="AL99:AQ99" si="25">SUM(AL3:AL98)/4000</f>
        <v>1.2113612589749575E-2</v>
      </c>
      <c r="AM99" s="47">
        <f t="shared" si="25"/>
        <v>9.6908900717996502E-3</v>
      </c>
      <c r="AN99" s="47">
        <f t="shared" si="25"/>
        <v>9.6908900717996502E-3</v>
      </c>
      <c r="AO99" s="47">
        <f t="shared" si="25"/>
        <v>9.4486178200046556E-3</v>
      </c>
      <c r="AP99" s="47">
        <f t="shared" si="25"/>
        <v>7.2681675538497515E-3</v>
      </c>
      <c r="AQ99" s="47">
        <f t="shared" si="25"/>
        <v>7.2681675538497515E-3</v>
      </c>
      <c r="AR99" s="47">
        <f t="shared" ref="AR99:BK99" si="26">SUM(AR3:AR98)/4000</f>
        <v>7.2681675538497515E-3</v>
      </c>
      <c r="AS99" s="47">
        <f t="shared" si="26"/>
        <v>6.0568062948747874E-3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1</v>
      </c>
      <c r="Z101" s="54">
        <f t="shared" si="27"/>
        <v>1</v>
      </c>
      <c r="AA101" s="54">
        <f t="shared" si="27"/>
        <v>1</v>
      </c>
      <c r="AB101" s="54">
        <f t="shared" si="27"/>
        <v>1</v>
      </c>
      <c r="AC101" s="54">
        <f t="shared" si="27"/>
        <v>1</v>
      </c>
      <c r="AD101" s="54">
        <f t="shared" si="27"/>
        <v>1</v>
      </c>
      <c r="AE101" s="54">
        <f t="shared" si="27"/>
        <v>1</v>
      </c>
      <c r="AF101" s="54">
        <f t="shared" ref="AF101" si="28">SUM(AF102:AF106)</f>
        <v>1</v>
      </c>
      <c r="AG101" s="54">
        <f t="shared" ref="AG101" si="29">SUM(AG102:AG106)</f>
        <v>1</v>
      </c>
      <c r="AH101" s="54">
        <f t="shared" ref="AH101" si="30">SUM(AH102:AH106)</f>
        <v>1</v>
      </c>
      <c r="AI101" s="54">
        <f t="shared" ref="AI101" si="31">SUM(AI102:AI106)</f>
        <v>1</v>
      </c>
      <c r="AJ101" s="54">
        <f t="shared" si="27"/>
        <v>1</v>
      </c>
      <c r="AK101" s="55">
        <f t="shared" si="27"/>
        <v>1</v>
      </c>
      <c r="AL101" s="55">
        <f t="shared" ref="AL101:AQ101" si="32">SUM(AL102:AL106)</f>
        <v>1</v>
      </c>
      <c r="AM101" s="55">
        <f t="shared" si="32"/>
        <v>1</v>
      </c>
      <c r="AN101" s="55">
        <f t="shared" si="32"/>
        <v>1</v>
      </c>
      <c r="AO101" s="55">
        <f t="shared" si="32"/>
        <v>1</v>
      </c>
      <c r="AP101" s="55">
        <f t="shared" si="32"/>
        <v>1</v>
      </c>
      <c r="AQ101" s="55">
        <f t="shared" si="32"/>
        <v>1</v>
      </c>
      <c r="AR101" s="55">
        <f t="shared" ref="AR101:BK101" si="33">SUM(AR102:AR106)</f>
        <v>1</v>
      </c>
      <c r="AS101" s="55">
        <f t="shared" si="33"/>
        <v>1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1</v>
      </c>
      <c r="Z102" s="53">
        <f t="shared" si="34"/>
        <v>1</v>
      </c>
      <c r="AA102" s="53">
        <f t="shared" si="34"/>
        <v>1</v>
      </c>
      <c r="AB102" s="53">
        <f t="shared" si="34"/>
        <v>1</v>
      </c>
      <c r="AC102" s="53">
        <f t="shared" si="34"/>
        <v>1</v>
      </c>
      <c r="AD102" s="53">
        <f t="shared" si="34"/>
        <v>1</v>
      </c>
      <c r="AE102" s="53">
        <f t="shared" si="34"/>
        <v>0</v>
      </c>
      <c r="AF102" s="53">
        <f t="shared" si="34"/>
        <v>1</v>
      </c>
      <c r="AG102" s="53">
        <f t="shared" si="34"/>
        <v>1</v>
      </c>
      <c r="AH102" s="53">
        <f t="shared" si="34"/>
        <v>1</v>
      </c>
      <c r="AI102" s="53">
        <f t="shared" si="34"/>
        <v>1</v>
      </c>
      <c r="AJ102" s="53">
        <f t="shared" si="34"/>
        <v>0</v>
      </c>
      <c r="AK102" s="53">
        <f t="shared" si="34"/>
        <v>0</v>
      </c>
      <c r="AL102" s="53">
        <f t="shared" si="34"/>
        <v>1</v>
      </c>
      <c r="AM102" s="53">
        <f t="shared" si="34"/>
        <v>1</v>
      </c>
      <c r="AN102" s="53">
        <f t="shared" si="34"/>
        <v>1</v>
      </c>
      <c r="AO102" s="53">
        <f t="shared" si="34"/>
        <v>1</v>
      </c>
      <c r="AP102" s="53">
        <f t="shared" si="34"/>
        <v>1</v>
      </c>
      <c r="AQ102" s="53">
        <f t="shared" si="34"/>
        <v>1</v>
      </c>
      <c r="AR102" s="53">
        <f t="shared" si="34"/>
        <v>1</v>
      </c>
      <c r="AS102" s="53">
        <f t="shared" si="34"/>
        <v>1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1</v>
      </c>
      <c r="AK103" s="46">
        <f t="shared" si="35"/>
        <v>1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1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R3" activePane="bottomRight" state="frozen"/>
      <selection pane="topRight" activeCell="B1" sqref="B1"/>
      <selection pane="bottomLeft" activeCell="A3" sqref="A3"/>
      <selection pane="bottomRight" activeCell="AB1" sqref="AB1:A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45376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>
        <v>0</v>
      </c>
      <c r="AC1" s="49">
        <v>0</v>
      </c>
      <c r="AD1" s="49">
        <v>0</v>
      </c>
      <c r="AE1" s="49">
        <v>0</v>
      </c>
      <c r="AF1" s="49">
        <v>0</v>
      </c>
      <c r="AG1" s="49">
        <v>0</v>
      </c>
      <c r="AH1" s="49">
        <v>0</v>
      </c>
      <c r="AI1" s="49">
        <v>0</v>
      </c>
      <c r="AJ1" s="49">
        <v>0</v>
      </c>
      <c r="AK1" s="49">
        <v>0</v>
      </c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>
        <v>0</v>
      </c>
      <c r="AC2" s="51">
        <v>0</v>
      </c>
      <c r="AD2" s="64">
        <v>0</v>
      </c>
      <c r="AE2" s="51">
        <v>0</v>
      </c>
      <c r="AF2" s="64">
        <v>0</v>
      </c>
      <c r="AG2" s="51">
        <v>0</v>
      </c>
      <c r="AH2" s="64">
        <v>0</v>
      </c>
      <c r="AI2" s="51">
        <v>0</v>
      </c>
      <c r="AJ2" s="64">
        <v>0</v>
      </c>
      <c r="AK2" s="51">
        <v>0</v>
      </c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>
        <v>0</v>
      </c>
      <c r="Z3" s="143"/>
      <c r="AA3" s="52">
        <f>SUM(AB3:BC3)</f>
        <v>0</v>
      </c>
      <c r="AB3" s="46">
        <v>0</v>
      </c>
      <c r="AC3" s="46">
        <v>0</v>
      </c>
      <c r="AD3" s="46">
        <v>0</v>
      </c>
      <c r="AE3" s="46">
        <v>0</v>
      </c>
      <c r="AF3" s="46">
        <v>0</v>
      </c>
      <c r="AG3" s="46">
        <v>0</v>
      </c>
      <c r="AH3" s="46">
        <v>0</v>
      </c>
      <c r="AI3" s="46">
        <v>0</v>
      </c>
      <c r="AJ3" s="46">
        <v>0</v>
      </c>
      <c r="AK3" s="46">
        <v>0</v>
      </c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>
        <v>0</v>
      </c>
      <c r="Z4" s="143"/>
      <c r="AA4" s="52">
        <f t="shared" ref="AA4:AA67" si="10">SUM(AB4:BC4)</f>
        <v>0</v>
      </c>
      <c r="AB4" s="46">
        <v>0</v>
      </c>
      <c r="AC4" s="46">
        <v>0</v>
      </c>
      <c r="AD4" s="46">
        <v>0</v>
      </c>
      <c r="AE4" s="46">
        <v>0</v>
      </c>
      <c r="AF4" s="46">
        <v>0</v>
      </c>
      <c r="AG4" s="46">
        <v>0</v>
      </c>
      <c r="AH4" s="46">
        <v>0</v>
      </c>
      <c r="AI4" s="46">
        <v>0</v>
      </c>
      <c r="AJ4" s="46">
        <v>0</v>
      </c>
      <c r="AK4" s="46">
        <v>0</v>
      </c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>
        <v>0</v>
      </c>
      <c r="Z5" s="143"/>
      <c r="AA5" s="52">
        <f t="shared" si="10"/>
        <v>0</v>
      </c>
      <c r="AB5" s="46">
        <v>0</v>
      </c>
      <c r="AC5" s="46">
        <v>0</v>
      </c>
      <c r="AD5" s="46">
        <v>0</v>
      </c>
      <c r="AE5" s="46">
        <v>0</v>
      </c>
      <c r="AF5" s="46">
        <v>0</v>
      </c>
      <c r="AG5" s="46">
        <v>0</v>
      </c>
      <c r="AH5" s="46">
        <v>0</v>
      </c>
      <c r="AI5" s="46">
        <v>0</v>
      </c>
      <c r="AJ5" s="46">
        <v>0</v>
      </c>
      <c r="AK5" s="46">
        <v>0</v>
      </c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>
        <v>0</v>
      </c>
      <c r="Z6" s="143"/>
      <c r="AA6" s="52">
        <f t="shared" si="10"/>
        <v>0</v>
      </c>
      <c r="AB6" s="46">
        <v>0</v>
      </c>
      <c r="AC6" s="46">
        <v>0</v>
      </c>
      <c r="AD6" s="46">
        <v>0</v>
      </c>
      <c r="AE6" s="46">
        <v>0</v>
      </c>
      <c r="AF6" s="46">
        <v>0</v>
      </c>
      <c r="AG6" s="46">
        <v>0</v>
      </c>
      <c r="AH6" s="46">
        <v>0</v>
      </c>
      <c r="AI6" s="46">
        <v>0</v>
      </c>
      <c r="AJ6" s="46">
        <v>0</v>
      </c>
      <c r="AK6" s="46">
        <v>0</v>
      </c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>
        <v>0</v>
      </c>
      <c r="Z7" s="143"/>
      <c r="AA7" s="52">
        <f t="shared" si="10"/>
        <v>0</v>
      </c>
      <c r="AB7" s="46">
        <v>0</v>
      </c>
      <c r="AC7" s="46">
        <v>0</v>
      </c>
      <c r="AD7" s="46">
        <v>0</v>
      </c>
      <c r="AE7" s="46">
        <v>0</v>
      </c>
      <c r="AF7" s="46">
        <v>0</v>
      </c>
      <c r="AG7" s="46">
        <v>0</v>
      </c>
      <c r="AH7" s="46">
        <v>0</v>
      </c>
      <c r="AI7" s="46">
        <v>0</v>
      </c>
      <c r="AJ7" s="46">
        <v>0</v>
      </c>
      <c r="AK7" s="46">
        <v>0</v>
      </c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>
        <v>0</v>
      </c>
      <c r="Z8" s="143"/>
      <c r="AA8" s="52">
        <f t="shared" si="10"/>
        <v>0</v>
      </c>
      <c r="AB8" s="46">
        <v>0</v>
      </c>
      <c r="AC8" s="46">
        <v>0</v>
      </c>
      <c r="AD8" s="46">
        <v>0</v>
      </c>
      <c r="AE8" s="46">
        <v>0</v>
      </c>
      <c r="AF8" s="46">
        <v>0</v>
      </c>
      <c r="AG8" s="46">
        <v>0</v>
      </c>
      <c r="AH8" s="46">
        <v>0</v>
      </c>
      <c r="AI8" s="46">
        <v>0</v>
      </c>
      <c r="AJ8" s="46">
        <v>0</v>
      </c>
      <c r="AK8" s="46">
        <v>0</v>
      </c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>
        <v>0</v>
      </c>
      <c r="Z9" s="143"/>
      <c r="AA9" s="52">
        <f t="shared" si="10"/>
        <v>0</v>
      </c>
      <c r="AB9" s="46">
        <v>0</v>
      </c>
      <c r="AC9" s="46">
        <v>0</v>
      </c>
      <c r="AD9" s="46">
        <v>0</v>
      </c>
      <c r="AE9" s="46">
        <v>0</v>
      </c>
      <c r="AF9" s="46">
        <v>0</v>
      </c>
      <c r="AG9" s="46">
        <v>0</v>
      </c>
      <c r="AH9" s="46">
        <v>0</v>
      </c>
      <c r="AI9" s="46">
        <v>0</v>
      </c>
      <c r="AJ9" s="46">
        <v>0</v>
      </c>
      <c r="AK9" s="46">
        <v>0</v>
      </c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>
        <v>0</v>
      </c>
      <c r="Z10" s="143"/>
      <c r="AA10" s="52">
        <f t="shared" si="10"/>
        <v>0</v>
      </c>
      <c r="AB10" s="46">
        <v>0</v>
      </c>
      <c r="AC10" s="46">
        <v>0</v>
      </c>
      <c r="AD10" s="46">
        <v>0</v>
      </c>
      <c r="AE10" s="46">
        <v>0</v>
      </c>
      <c r="AF10" s="46">
        <v>0</v>
      </c>
      <c r="AG10" s="46">
        <v>0</v>
      </c>
      <c r="AH10" s="46">
        <v>0</v>
      </c>
      <c r="AI10" s="46">
        <v>0</v>
      </c>
      <c r="AJ10" s="46">
        <v>0</v>
      </c>
      <c r="AK10" s="46">
        <v>0</v>
      </c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>
        <v>0</v>
      </c>
      <c r="Z11" s="143"/>
      <c r="AA11" s="52">
        <f t="shared" si="10"/>
        <v>0</v>
      </c>
      <c r="AB11" s="46">
        <v>0</v>
      </c>
      <c r="AC11" s="46">
        <v>0</v>
      </c>
      <c r="AD11" s="46">
        <v>0</v>
      </c>
      <c r="AE11" s="46">
        <v>0</v>
      </c>
      <c r="AF11" s="46">
        <v>0</v>
      </c>
      <c r="AG11" s="46">
        <v>0</v>
      </c>
      <c r="AH11" s="46">
        <v>0</v>
      </c>
      <c r="AI11" s="46">
        <v>0</v>
      </c>
      <c r="AJ11" s="46">
        <v>0</v>
      </c>
      <c r="AK11" s="46">
        <v>0</v>
      </c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>
        <v>0</v>
      </c>
      <c r="Z12" s="143"/>
      <c r="AA12" s="52">
        <f t="shared" si="10"/>
        <v>0</v>
      </c>
      <c r="AB12" s="46">
        <v>0</v>
      </c>
      <c r="AC12" s="46">
        <v>0</v>
      </c>
      <c r="AD12" s="46">
        <v>0</v>
      </c>
      <c r="AE12" s="46">
        <v>0</v>
      </c>
      <c r="AF12" s="46">
        <v>0</v>
      </c>
      <c r="AG12" s="46">
        <v>0</v>
      </c>
      <c r="AH12" s="46">
        <v>0</v>
      </c>
      <c r="AI12" s="46">
        <v>0</v>
      </c>
      <c r="AJ12" s="46">
        <v>0</v>
      </c>
      <c r="AK12" s="46">
        <v>0</v>
      </c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>
        <v>0</v>
      </c>
      <c r="Z13" s="143"/>
      <c r="AA13" s="52">
        <f t="shared" si="10"/>
        <v>0</v>
      </c>
      <c r="AB13" s="46">
        <v>0</v>
      </c>
      <c r="AC13" s="46">
        <v>0</v>
      </c>
      <c r="AD13" s="46">
        <v>0</v>
      </c>
      <c r="AE13" s="46">
        <v>0</v>
      </c>
      <c r="AF13" s="46">
        <v>0</v>
      </c>
      <c r="AG13" s="46">
        <v>0</v>
      </c>
      <c r="AH13" s="46">
        <v>0</v>
      </c>
      <c r="AI13" s="46">
        <v>0</v>
      </c>
      <c r="AJ13" s="46">
        <v>0</v>
      </c>
      <c r="AK13" s="46">
        <v>0</v>
      </c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>
        <v>0</v>
      </c>
      <c r="Z14" s="143"/>
      <c r="AA14" s="52">
        <f t="shared" si="10"/>
        <v>0</v>
      </c>
      <c r="AB14" s="46">
        <v>0</v>
      </c>
      <c r="AC14" s="46">
        <v>0</v>
      </c>
      <c r="AD14" s="46">
        <v>0</v>
      </c>
      <c r="AE14" s="46">
        <v>0</v>
      </c>
      <c r="AF14" s="46">
        <v>0</v>
      </c>
      <c r="AG14" s="46">
        <v>0</v>
      </c>
      <c r="AH14" s="46">
        <v>0</v>
      </c>
      <c r="AI14" s="46">
        <v>0</v>
      </c>
      <c r="AJ14" s="46">
        <v>0</v>
      </c>
      <c r="AK14" s="46">
        <v>0</v>
      </c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>
        <v>0</v>
      </c>
      <c r="Z15" s="143"/>
      <c r="AA15" s="52">
        <f t="shared" si="10"/>
        <v>0</v>
      </c>
      <c r="AB15" s="46">
        <v>0</v>
      </c>
      <c r="AC15" s="46">
        <v>0</v>
      </c>
      <c r="AD15" s="46">
        <v>0</v>
      </c>
      <c r="AE15" s="46">
        <v>0</v>
      </c>
      <c r="AF15" s="46">
        <v>0</v>
      </c>
      <c r="AG15" s="46">
        <v>0</v>
      </c>
      <c r="AH15" s="46">
        <v>0</v>
      </c>
      <c r="AI15" s="46">
        <v>0</v>
      </c>
      <c r="AJ15" s="46">
        <v>0</v>
      </c>
      <c r="AK15" s="46">
        <v>0</v>
      </c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>
        <v>0</v>
      </c>
      <c r="Z16" s="143"/>
      <c r="AA16" s="52">
        <f t="shared" si="10"/>
        <v>0</v>
      </c>
      <c r="AB16" s="46">
        <v>0</v>
      </c>
      <c r="AC16" s="46">
        <v>0</v>
      </c>
      <c r="AD16" s="46">
        <v>0</v>
      </c>
      <c r="AE16" s="46">
        <v>0</v>
      </c>
      <c r="AF16" s="46">
        <v>0</v>
      </c>
      <c r="AG16" s="46">
        <v>0</v>
      </c>
      <c r="AH16" s="46">
        <v>0</v>
      </c>
      <c r="AI16" s="46">
        <v>0</v>
      </c>
      <c r="AJ16" s="46">
        <v>0</v>
      </c>
      <c r="AK16" s="46">
        <v>0</v>
      </c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>
        <v>0</v>
      </c>
      <c r="Z17" s="143"/>
      <c r="AA17" s="52">
        <f t="shared" si="10"/>
        <v>0</v>
      </c>
      <c r="AB17" s="46">
        <v>0</v>
      </c>
      <c r="AC17" s="46">
        <v>0</v>
      </c>
      <c r="AD17" s="46">
        <v>0</v>
      </c>
      <c r="AE17" s="46">
        <v>0</v>
      </c>
      <c r="AF17" s="46">
        <v>0</v>
      </c>
      <c r="AG17" s="46">
        <v>0</v>
      </c>
      <c r="AH17" s="46">
        <v>0</v>
      </c>
      <c r="AI17" s="46">
        <v>0</v>
      </c>
      <c r="AJ17" s="46">
        <v>0</v>
      </c>
      <c r="AK17" s="46">
        <v>0</v>
      </c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>
        <v>0</v>
      </c>
      <c r="Z18" s="143"/>
      <c r="AA18" s="52">
        <f t="shared" si="10"/>
        <v>0</v>
      </c>
      <c r="AB18" s="46">
        <v>0</v>
      </c>
      <c r="AC18" s="46">
        <v>0</v>
      </c>
      <c r="AD18" s="46">
        <v>0</v>
      </c>
      <c r="AE18" s="46">
        <v>0</v>
      </c>
      <c r="AF18" s="46">
        <v>0</v>
      </c>
      <c r="AG18" s="46">
        <v>0</v>
      </c>
      <c r="AH18" s="46">
        <v>0</v>
      </c>
      <c r="AI18" s="46">
        <v>0</v>
      </c>
      <c r="AJ18" s="46">
        <v>0</v>
      </c>
      <c r="AK18" s="46">
        <v>0</v>
      </c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>
        <v>0</v>
      </c>
      <c r="Z19" s="143"/>
      <c r="AA19" s="52">
        <f t="shared" si="10"/>
        <v>0</v>
      </c>
      <c r="AB19" s="46">
        <v>0</v>
      </c>
      <c r="AC19" s="46">
        <v>0</v>
      </c>
      <c r="AD19" s="46">
        <v>0</v>
      </c>
      <c r="AE19" s="46">
        <v>0</v>
      </c>
      <c r="AF19" s="46">
        <v>0</v>
      </c>
      <c r="AG19" s="46">
        <v>0</v>
      </c>
      <c r="AH19" s="46">
        <v>0</v>
      </c>
      <c r="AI19" s="46">
        <v>0</v>
      </c>
      <c r="AJ19" s="46">
        <v>0</v>
      </c>
      <c r="AK19" s="46">
        <v>0</v>
      </c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>
        <v>0</v>
      </c>
      <c r="Z20" s="143"/>
      <c r="AA20" s="52">
        <f t="shared" si="10"/>
        <v>0</v>
      </c>
      <c r="AB20" s="46">
        <v>0</v>
      </c>
      <c r="AC20" s="46">
        <v>0</v>
      </c>
      <c r="AD20" s="46">
        <v>0</v>
      </c>
      <c r="AE20" s="46">
        <v>0</v>
      </c>
      <c r="AF20" s="46">
        <v>0</v>
      </c>
      <c r="AG20" s="46">
        <v>0</v>
      </c>
      <c r="AH20" s="46">
        <v>0</v>
      </c>
      <c r="AI20" s="46">
        <v>0</v>
      </c>
      <c r="AJ20" s="46">
        <v>0</v>
      </c>
      <c r="AK20" s="46">
        <v>0</v>
      </c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>
        <v>0</v>
      </c>
      <c r="Z21" s="143"/>
      <c r="AA21" s="52">
        <f t="shared" si="10"/>
        <v>0</v>
      </c>
      <c r="AB21" s="46">
        <v>0</v>
      </c>
      <c r="AC21" s="46">
        <v>0</v>
      </c>
      <c r="AD21" s="46">
        <v>0</v>
      </c>
      <c r="AE21" s="46">
        <v>0</v>
      </c>
      <c r="AF21" s="46">
        <v>0</v>
      </c>
      <c r="AG21" s="46">
        <v>0</v>
      </c>
      <c r="AH21" s="46">
        <v>0</v>
      </c>
      <c r="AI21" s="46">
        <v>0</v>
      </c>
      <c r="AJ21" s="46">
        <v>0</v>
      </c>
      <c r="AK21" s="46">
        <v>0</v>
      </c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>
        <v>0</v>
      </c>
      <c r="Z22" s="143"/>
      <c r="AA22" s="52">
        <f t="shared" si="10"/>
        <v>0</v>
      </c>
      <c r="AB22" s="46">
        <v>0</v>
      </c>
      <c r="AC22" s="46">
        <v>0</v>
      </c>
      <c r="AD22" s="46">
        <v>0</v>
      </c>
      <c r="AE22" s="46">
        <v>0</v>
      </c>
      <c r="AF22" s="46">
        <v>0</v>
      </c>
      <c r="AG22" s="46">
        <v>0</v>
      </c>
      <c r="AH22" s="46">
        <v>0</v>
      </c>
      <c r="AI22" s="46">
        <v>0</v>
      </c>
      <c r="AJ22" s="46">
        <v>0</v>
      </c>
      <c r="AK22" s="46">
        <v>0</v>
      </c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>
        <v>0</v>
      </c>
      <c r="Z23" s="143"/>
      <c r="AA23" s="52">
        <f t="shared" si="10"/>
        <v>0</v>
      </c>
      <c r="AB23" s="46">
        <v>0</v>
      </c>
      <c r="AC23" s="46">
        <v>0</v>
      </c>
      <c r="AD23" s="46">
        <v>0</v>
      </c>
      <c r="AE23" s="46">
        <v>0</v>
      </c>
      <c r="AF23" s="46">
        <v>0</v>
      </c>
      <c r="AG23" s="46">
        <v>0</v>
      </c>
      <c r="AH23" s="46">
        <v>0</v>
      </c>
      <c r="AI23" s="46">
        <v>0</v>
      </c>
      <c r="AJ23" s="46">
        <v>0</v>
      </c>
      <c r="AK23" s="46">
        <v>0</v>
      </c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>
        <v>0</v>
      </c>
      <c r="Z24" s="143"/>
      <c r="AA24" s="52">
        <f t="shared" si="10"/>
        <v>0</v>
      </c>
      <c r="AB24" s="46">
        <v>0</v>
      </c>
      <c r="AC24" s="46">
        <v>0</v>
      </c>
      <c r="AD24" s="46">
        <v>0</v>
      </c>
      <c r="AE24" s="46">
        <v>0</v>
      </c>
      <c r="AF24" s="46">
        <v>0</v>
      </c>
      <c r="AG24" s="46">
        <v>0</v>
      </c>
      <c r="AH24" s="46">
        <v>0</v>
      </c>
      <c r="AI24" s="46">
        <v>0</v>
      </c>
      <c r="AJ24" s="46">
        <v>0</v>
      </c>
      <c r="AK24" s="46">
        <v>0</v>
      </c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>
        <v>0</v>
      </c>
      <c r="Z25" s="143"/>
      <c r="AA25" s="52">
        <f t="shared" si="10"/>
        <v>0</v>
      </c>
      <c r="AB25" s="46">
        <v>0</v>
      </c>
      <c r="AC25" s="46">
        <v>0</v>
      </c>
      <c r="AD25" s="46">
        <v>0</v>
      </c>
      <c r="AE25" s="46">
        <v>0</v>
      </c>
      <c r="AF25" s="46">
        <v>0</v>
      </c>
      <c r="AG25" s="46">
        <v>0</v>
      </c>
      <c r="AH25" s="46">
        <v>0</v>
      </c>
      <c r="AI25" s="46">
        <v>0</v>
      </c>
      <c r="AJ25" s="46">
        <v>0</v>
      </c>
      <c r="AK25" s="46">
        <v>0</v>
      </c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>
        <v>0</v>
      </c>
      <c r="Z26" s="143"/>
      <c r="AA26" s="52">
        <f t="shared" si="10"/>
        <v>0</v>
      </c>
      <c r="AB26" s="46">
        <v>0</v>
      </c>
      <c r="AC26" s="46">
        <v>0</v>
      </c>
      <c r="AD26" s="46">
        <v>0</v>
      </c>
      <c r="AE26" s="46">
        <v>0</v>
      </c>
      <c r="AF26" s="46">
        <v>0</v>
      </c>
      <c r="AG26" s="46">
        <v>0</v>
      </c>
      <c r="AH26" s="46">
        <v>0</v>
      </c>
      <c r="AI26" s="46">
        <v>0</v>
      </c>
      <c r="AJ26" s="46">
        <v>0</v>
      </c>
      <c r="AK26" s="46">
        <v>0</v>
      </c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>
        <v>0</v>
      </c>
      <c r="Z27" s="143"/>
      <c r="AA27" s="52">
        <f t="shared" si="10"/>
        <v>0</v>
      </c>
      <c r="AB27" s="46">
        <v>0</v>
      </c>
      <c r="AC27" s="46">
        <v>0</v>
      </c>
      <c r="AD27" s="46">
        <v>0</v>
      </c>
      <c r="AE27" s="46">
        <v>0</v>
      </c>
      <c r="AF27" s="46">
        <v>0</v>
      </c>
      <c r="AG27" s="46">
        <v>0</v>
      </c>
      <c r="AH27" s="46">
        <v>0</v>
      </c>
      <c r="AI27" s="46">
        <v>0</v>
      </c>
      <c r="AJ27" s="46">
        <v>0</v>
      </c>
      <c r="AK27" s="46">
        <v>0</v>
      </c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>
        <v>0</v>
      </c>
      <c r="Z28" s="143"/>
      <c r="AA28" s="52">
        <f t="shared" si="10"/>
        <v>0</v>
      </c>
      <c r="AB28" s="46">
        <v>0</v>
      </c>
      <c r="AC28" s="46">
        <v>0</v>
      </c>
      <c r="AD28" s="46">
        <v>0</v>
      </c>
      <c r="AE28" s="46">
        <v>0</v>
      </c>
      <c r="AF28" s="46">
        <v>0</v>
      </c>
      <c r="AG28" s="46">
        <v>0</v>
      </c>
      <c r="AH28" s="46">
        <v>0</v>
      </c>
      <c r="AI28" s="46">
        <v>0</v>
      </c>
      <c r="AJ28" s="46">
        <v>0</v>
      </c>
      <c r="AK28" s="46">
        <v>0</v>
      </c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>
        <v>0</v>
      </c>
      <c r="Z29" s="143"/>
      <c r="AA29" s="52">
        <f t="shared" si="10"/>
        <v>0</v>
      </c>
      <c r="AB29" s="46">
        <v>0</v>
      </c>
      <c r="AC29" s="46">
        <v>0</v>
      </c>
      <c r="AD29" s="46">
        <v>0</v>
      </c>
      <c r="AE29" s="46">
        <v>0</v>
      </c>
      <c r="AF29" s="46">
        <v>0</v>
      </c>
      <c r="AG29" s="46">
        <v>0</v>
      </c>
      <c r="AH29" s="46">
        <v>0</v>
      </c>
      <c r="AI29" s="46">
        <v>0</v>
      </c>
      <c r="AJ29" s="46">
        <v>0</v>
      </c>
      <c r="AK29" s="46">
        <v>0</v>
      </c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>
        <v>0</v>
      </c>
      <c r="Z30" s="143"/>
      <c r="AA30" s="52">
        <f t="shared" si="10"/>
        <v>0</v>
      </c>
      <c r="AB30" s="46">
        <v>0</v>
      </c>
      <c r="AC30" s="46">
        <v>0</v>
      </c>
      <c r="AD30" s="46">
        <v>0</v>
      </c>
      <c r="AE30" s="46">
        <v>0</v>
      </c>
      <c r="AF30" s="46">
        <v>0</v>
      </c>
      <c r="AG30" s="46">
        <v>0</v>
      </c>
      <c r="AH30" s="46">
        <v>0</v>
      </c>
      <c r="AI30" s="46">
        <v>0</v>
      </c>
      <c r="AJ30" s="46">
        <v>0</v>
      </c>
      <c r="AK30" s="46">
        <v>0</v>
      </c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>
        <v>0</v>
      </c>
      <c r="Z31" s="143"/>
      <c r="AA31" s="52">
        <f t="shared" si="10"/>
        <v>0</v>
      </c>
      <c r="AB31" s="46">
        <v>0</v>
      </c>
      <c r="AC31" s="46">
        <v>0</v>
      </c>
      <c r="AD31" s="46">
        <v>0</v>
      </c>
      <c r="AE31" s="46">
        <v>0</v>
      </c>
      <c r="AF31" s="46">
        <v>0</v>
      </c>
      <c r="AG31" s="46">
        <v>0</v>
      </c>
      <c r="AH31" s="46">
        <v>0</v>
      </c>
      <c r="AI31" s="46">
        <v>0</v>
      </c>
      <c r="AJ31" s="46">
        <v>0</v>
      </c>
      <c r="AK31" s="46">
        <v>0</v>
      </c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>
        <v>0</v>
      </c>
      <c r="Z32" s="143"/>
      <c r="AA32" s="52">
        <f t="shared" si="10"/>
        <v>0</v>
      </c>
      <c r="AB32" s="46">
        <v>0</v>
      </c>
      <c r="AC32" s="46">
        <v>0</v>
      </c>
      <c r="AD32" s="46">
        <v>0</v>
      </c>
      <c r="AE32" s="46">
        <v>0</v>
      </c>
      <c r="AF32" s="46">
        <v>0</v>
      </c>
      <c r="AG32" s="46">
        <v>0</v>
      </c>
      <c r="AH32" s="46">
        <v>0</v>
      </c>
      <c r="AI32" s="46">
        <v>0</v>
      </c>
      <c r="AJ32" s="46">
        <v>0</v>
      </c>
      <c r="AK32" s="46">
        <v>0</v>
      </c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>
        <v>0</v>
      </c>
      <c r="Z33" s="143"/>
      <c r="AA33" s="52">
        <f t="shared" si="10"/>
        <v>0</v>
      </c>
      <c r="AB33" s="46">
        <v>0</v>
      </c>
      <c r="AC33" s="46">
        <v>0</v>
      </c>
      <c r="AD33" s="46">
        <v>0</v>
      </c>
      <c r="AE33" s="46">
        <v>0</v>
      </c>
      <c r="AF33" s="46">
        <v>0</v>
      </c>
      <c r="AG33" s="46">
        <v>0</v>
      </c>
      <c r="AH33" s="46">
        <v>0</v>
      </c>
      <c r="AI33" s="46">
        <v>0</v>
      </c>
      <c r="AJ33" s="46">
        <v>0</v>
      </c>
      <c r="AK33" s="46">
        <v>0</v>
      </c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>
        <v>0</v>
      </c>
      <c r="Z34" s="143"/>
      <c r="AA34" s="52">
        <f t="shared" si="10"/>
        <v>0</v>
      </c>
      <c r="AB34" s="46">
        <v>0</v>
      </c>
      <c r="AC34" s="46">
        <v>0</v>
      </c>
      <c r="AD34" s="46">
        <v>0</v>
      </c>
      <c r="AE34" s="46">
        <v>0</v>
      </c>
      <c r="AF34" s="46">
        <v>0</v>
      </c>
      <c r="AG34" s="46">
        <v>0</v>
      </c>
      <c r="AH34" s="46">
        <v>0</v>
      </c>
      <c r="AI34" s="46">
        <v>0</v>
      </c>
      <c r="AJ34" s="46">
        <v>0</v>
      </c>
      <c r="AK34" s="46">
        <v>0</v>
      </c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1">SUMPRODUCT($AB35:$BC35,$AB$102:$BC$102)+J35</f>
        <v>0</v>
      </c>
      <c r="T35" s="37">
        <f t="shared" ref="T35:T66" si="12">SUMPRODUCT($AB35:$BC35,$AB$103:$BC$103)+K35</f>
        <v>0</v>
      </c>
      <c r="U35" s="37">
        <f t="shared" ref="U35:U66" si="13">SUMPRODUCT($AB35:$BC35,$AB$104:$BC$104)+L35</f>
        <v>0</v>
      </c>
      <c r="V35" s="37">
        <f t="shared" ref="V35:V66" si="14">SUMPRODUCT($AB35:$BC35,$AB$105:$BC$105)+M35</f>
        <v>0</v>
      </c>
      <c r="W35" s="37">
        <f t="shared" ref="W35:W66" si="15">SUMPRODUCT($AB35:$BC35,$AB$106:$BC$106)+N35</f>
        <v>0</v>
      </c>
      <c r="Y35" s="142">
        <v>0</v>
      </c>
      <c r="Z35" s="143"/>
      <c r="AA35" s="52">
        <f t="shared" si="10"/>
        <v>0</v>
      </c>
      <c r="AB35" s="46">
        <v>0</v>
      </c>
      <c r="AC35" s="46">
        <v>0</v>
      </c>
      <c r="AD35" s="46">
        <v>0</v>
      </c>
      <c r="AE35" s="46">
        <v>0</v>
      </c>
      <c r="AF35" s="46">
        <v>0</v>
      </c>
      <c r="AG35" s="46">
        <v>0</v>
      </c>
      <c r="AH35" s="46">
        <v>0</v>
      </c>
      <c r="AI35" s="46">
        <v>0</v>
      </c>
      <c r="AJ35" s="46">
        <v>0</v>
      </c>
      <c r="AK35" s="46">
        <v>0</v>
      </c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1"/>
        <v>0</v>
      </c>
      <c r="T36" s="37">
        <f t="shared" si="12"/>
        <v>0</v>
      </c>
      <c r="U36" s="37">
        <f t="shared" si="13"/>
        <v>0</v>
      </c>
      <c r="V36" s="37">
        <f t="shared" si="14"/>
        <v>0</v>
      </c>
      <c r="W36" s="37">
        <f t="shared" si="15"/>
        <v>0</v>
      </c>
      <c r="Y36" s="142">
        <v>0</v>
      </c>
      <c r="Z36" s="143"/>
      <c r="AA36" s="52">
        <f t="shared" si="10"/>
        <v>0</v>
      </c>
      <c r="AB36" s="46">
        <v>0</v>
      </c>
      <c r="AC36" s="46">
        <v>0</v>
      </c>
      <c r="AD36" s="46">
        <v>0</v>
      </c>
      <c r="AE36" s="46">
        <v>0</v>
      </c>
      <c r="AF36" s="46">
        <v>0</v>
      </c>
      <c r="AG36" s="46">
        <v>0</v>
      </c>
      <c r="AH36" s="46">
        <v>0</v>
      </c>
      <c r="AI36" s="46">
        <v>0</v>
      </c>
      <c r="AJ36" s="46">
        <v>0</v>
      </c>
      <c r="AK36" s="46">
        <v>0</v>
      </c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1"/>
        <v>0</v>
      </c>
      <c r="T37" s="37">
        <f t="shared" si="12"/>
        <v>0</v>
      </c>
      <c r="U37" s="37">
        <f t="shared" si="13"/>
        <v>0</v>
      </c>
      <c r="V37" s="37">
        <f t="shared" si="14"/>
        <v>0</v>
      </c>
      <c r="W37" s="37">
        <f t="shared" si="15"/>
        <v>0</v>
      </c>
      <c r="Y37" s="142">
        <v>0</v>
      </c>
      <c r="Z37" s="143"/>
      <c r="AA37" s="52">
        <f t="shared" si="10"/>
        <v>0</v>
      </c>
      <c r="AB37" s="46">
        <v>0</v>
      </c>
      <c r="AC37" s="46">
        <v>0</v>
      </c>
      <c r="AD37" s="46">
        <v>0</v>
      </c>
      <c r="AE37" s="46">
        <v>0</v>
      </c>
      <c r="AF37" s="46">
        <v>0</v>
      </c>
      <c r="AG37" s="46">
        <v>0</v>
      </c>
      <c r="AH37" s="46">
        <v>0</v>
      </c>
      <c r="AI37" s="46">
        <v>0</v>
      </c>
      <c r="AJ37" s="46">
        <v>0</v>
      </c>
      <c r="AK37" s="46">
        <v>0</v>
      </c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1"/>
        <v>0</v>
      </c>
      <c r="T38" s="37">
        <f t="shared" si="12"/>
        <v>0</v>
      </c>
      <c r="U38" s="37">
        <f t="shared" si="13"/>
        <v>0</v>
      </c>
      <c r="V38" s="37">
        <f t="shared" si="14"/>
        <v>0</v>
      </c>
      <c r="W38" s="37">
        <f t="shared" si="15"/>
        <v>0</v>
      </c>
      <c r="Y38" s="142">
        <v>0</v>
      </c>
      <c r="Z38" s="143"/>
      <c r="AA38" s="52">
        <f t="shared" si="10"/>
        <v>0</v>
      </c>
      <c r="AB38" s="46">
        <v>0</v>
      </c>
      <c r="AC38" s="46">
        <v>0</v>
      </c>
      <c r="AD38" s="46">
        <v>0</v>
      </c>
      <c r="AE38" s="46">
        <v>0</v>
      </c>
      <c r="AF38" s="46">
        <v>0</v>
      </c>
      <c r="AG38" s="46">
        <v>0</v>
      </c>
      <c r="AH38" s="46">
        <v>0</v>
      </c>
      <c r="AI38" s="46">
        <v>0</v>
      </c>
      <c r="AJ38" s="46">
        <v>0</v>
      </c>
      <c r="AK38" s="46">
        <v>0</v>
      </c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1"/>
        <v>0</v>
      </c>
      <c r="T39" s="37">
        <f t="shared" si="12"/>
        <v>0</v>
      </c>
      <c r="U39" s="37">
        <f t="shared" si="13"/>
        <v>0</v>
      </c>
      <c r="V39" s="37">
        <f t="shared" si="14"/>
        <v>0</v>
      </c>
      <c r="W39" s="37">
        <f t="shared" si="15"/>
        <v>0</v>
      </c>
      <c r="Y39" s="142">
        <v>0</v>
      </c>
      <c r="Z39" s="143"/>
      <c r="AA39" s="52">
        <f t="shared" si="10"/>
        <v>0</v>
      </c>
      <c r="AB39" s="46">
        <v>0</v>
      </c>
      <c r="AC39" s="46">
        <v>0</v>
      </c>
      <c r="AD39" s="46">
        <v>0</v>
      </c>
      <c r="AE39" s="46">
        <v>0</v>
      </c>
      <c r="AF39" s="46">
        <v>0</v>
      </c>
      <c r="AG39" s="46">
        <v>0</v>
      </c>
      <c r="AH39" s="46">
        <v>0</v>
      </c>
      <c r="AI39" s="46">
        <v>0</v>
      </c>
      <c r="AJ39" s="46">
        <v>0</v>
      </c>
      <c r="AK39" s="46">
        <v>0</v>
      </c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1"/>
        <v>0</v>
      </c>
      <c r="T40" s="37">
        <f t="shared" si="12"/>
        <v>0</v>
      </c>
      <c r="U40" s="37">
        <f t="shared" si="13"/>
        <v>0</v>
      </c>
      <c r="V40" s="37">
        <f t="shared" si="14"/>
        <v>0</v>
      </c>
      <c r="W40" s="37">
        <f t="shared" si="15"/>
        <v>0</v>
      </c>
      <c r="Y40" s="142">
        <v>0</v>
      </c>
      <c r="Z40" s="143"/>
      <c r="AA40" s="52">
        <f t="shared" si="10"/>
        <v>0</v>
      </c>
      <c r="AB40" s="46">
        <v>0</v>
      </c>
      <c r="AC40" s="46">
        <v>0</v>
      </c>
      <c r="AD40" s="46">
        <v>0</v>
      </c>
      <c r="AE40" s="46">
        <v>0</v>
      </c>
      <c r="AF40" s="46">
        <v>0</v>
      </c>
      <c r="AG40" s="46">
        <v>0</v>
      </c>
      <c r="AH40" s="46">
        <v>0</v>
      </c>
      <c r="AI40" s="46">
        <v>0</v>
      </c>
      <c r="AJ40" s="46">
        <v>0</v>
      </c>
      <c r="AK40" s="46">
        <v>0</v>
      </c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1"/>
        <v>0</v>
      </c>
      <c r="T41" s="37">
        <f t="shared" si="12"/>
        <v>0</v>
      </c>
      <c r="U41" s="37">
        <f t="shared" si="13"/>
        <v>0</v>
      </c>
      <c r="V41" s="37">
        <f t="shared" si="14"/>
        <v>0</v>
      </c>
      <c r="W41" s="37">
        <f t="shared" si="15"/>
        <v>0</v>
      </c>
      <c r="Y41" s="142">
        <v>0</v>
      </c>
      <c r="Z41" s="143"/>
      <c r="AA41" s="52">
        <f t="shared" si="10"/>
        <v>0</v>
      </c>
      <c r="AB41" s="46">
        <v>0</v>
      </c>
      <c r="AC41" s="46">
        <v>0</v>
      </c>
      <c r="AD41" s="46">
        <v>0</v>
      </c>
      <c r="AE41" s="46">
        <v>0</v>
      </c>
      <c r="AF41" s="46">
        <v>0</v>
      </c>
      <c r="AG41" s="46">
        <v>0</v>
      </c>
      <c r="AH41" s="46">
        <v>0</v>
      </c>
      <c r="AI41" s="46">
        <v>0</v>
      </c>
      <c r="AJ41" s="46">
        <v>0</v>
      </c>
      <c r="AK41" s="46">
        <v>0</v>
      </c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1"/>
        <v>0</v>
      </c>
      <c r="T42" s="37">
        <f t="shared" si="12"/>
        <v>0</v>
      </c>
      <c r="U42" s="37">
        <f t="shared" si="13"/>
        <v>0</v>
      </c>
      <c r="V42" s="37">
        <f t="shared" si="14"/>
        <v>0</v>
      </c>
      <c r="W42" s="37">
        <f t="shared" si="15"/>
        <v>0</v>
      </c>
      <c r="Y42" s="142">
        <v>0</v>
      </c>
      <c r="Z42" s="143"/>
      <c r="AA42" s="52">
        <f t="shared" si="10"/>
        <v>0</v>
      </c>
      <c r="AB42" s="46">
        <v>0</v>
      </c>
      <c r="AC42" s="46">
        <v>0</v>
      </c>
      <c r="AD42" s="46">
        <v>0</v>
      </c>
      <c r="AE42" s="46">
        <v>0</v>
      </c>
      <c r="AF42" s="46">
        <v>0</v>
      </c>
      <c r="AG42" s="46">
        <v>0</v>
      </c>
      <c r="AH42" s="46">
        <v>0</v>
      </c>
      <c r="AI42" s="46">
        <v>0</v>
      </c>
      <c r="AJ42" s="46">
        <v>0</v>
      </c>
      <c r="AK42" s="46">
        <v>0</v>
      </c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1"/>
        <v>0</v>
      </c>
      <c r="T43" s="37">
        <f t="shared" si="12"/>
        <v>0</v>
      </c>
      <c r="U43" s="37">
        <f t="shared" si="13"/>
        <v>0</v>
      </c>
      <c r="V43" s="37">
        <f t="shared" si="14"/>
        <v>0</v>
      </c>
      <c r="W43" s="37">
        <f t="shared" si="15"/>
        <v>0</v>
      </c>
      <c r="Y43" s="142">
        <v>0</v>
      </c>
      <c r="Z43" s="143"/>
      <c r="AA43" s="52">
        <f t="shared" si="10"/>
        <v>0</v>
      </c>
      <c r="AB43" s="46">
        <v>0</v>
      </c>
      <c r="AC43" s="46">
        <v>0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>
        <v>0</v>
      </c>
      <c r="AJ43" s="46">
        <v>0</v>
      </c>
      <c r="AK43" s="46">
        <v>0</v>
      </c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1"/>
        <v>0</v>
      </c>
      <c r="T44" s="37">
        <f t="shared" si="12"/>
        <v>0</v>
      </c>
      <c r="U44" s="37">
        <f t="shared" si="13"/>
        <v>0</v>
      </c>
      <c r="V44" s="37">
        <f t="shared" si="14"/>
        <v>0</v>
      </c>
      <c r="W44" s="37">
        <f t="shared" si="15"/>
        <v>0</v>
      </c>
      <c r="Y44" s="142">
        <v>0</v>
      </c>
      <c r="Z44" s="143"/>
      <c r="AA44" s="52">
        <f t="shared" si="10"/>
        <v>0</v>
      </c>
      <c r="AB44" s="46">
        <v>0</v>
      </c>
      <c r="AC44" s="46">
        <v>0</v>
      </c>
      <c r="AD44" s="46">
        <v>0</v>
      </c>
      <c r="AE44" s="46">
        <v>0</v>
      </c>
      <c r="AF44" s="46">
        <v>0</v>
      </c>
      <c r="AG44" s="46">
        <v>0</v>
      </c>
      <c r="AH44" s="46">
        <v>0</v>
      </c>
      <c r="AI44" s="46">
        <v>0</v>
      </c>
      <c r="AJ44" s="46">
        <v>0</v>
      </c>
      <c r="AK44" s="46">
        <v>0</v>
      </c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1"/>
        <v>0</v>
      </c>
      <c r="T45" s="37">
        <f t="shared" si="12"/>
        <v>0</v>
      </c>
      <c r="U45" s="37">
        <f t="shared" si="13"/>
        <v>0</v>
      </c>
      <c r="V45" s="37">
        <f t="shared" si="14"/>
        <v>0</v>
      </c>
      <c r="W45" s="37">
        <f t="shared" si="15"/>
        <v>0</v>
      </c>
      <c r="Y45" s="142">
        <v>0</v>
      </c>
      <c r="Z45" s="143"/>
      <c r="AA45" s="52">
        <f t="shared" si="10"/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1"/>
        <v>0</v>
      </c>
      <c r="T46" s="37">
        <f t="shared" si="12"/>
        <v>0</v>
      </c>
      <c r="U46" s="37">
        <f t="shared" si="13"/>
        <v>0</v>
      </c>
      <c r="V46" s="37">
        <f t="shared" si="14"/>
        <v>0</v>
      </c>
      <c r="W46" s="37">
        <f t="shared" si="15"/>
        <v>0</v>
      </c>
      <c r="Y46" s="142">
        <v>0</v>
      </c>
      <c r="Z46" s="143"/>
      <c r="AA46" s="52">
        <f t="shared" si="10"/>
        <v>0</v>
      </c>
      <c r="AB46" s="46">
        <v>0</v>
      </c>
      <c r="AC46" s="46">
        <v>0</v>
      </c>
      <c r="AD46" s="46">
        <v>0</v>
      </c>
      <c r="AE46" s="46">
        <v>0</v>
      </c>
      <c r="AF46" s="46">
        <v>0</v>
      </c>
      <c r="AG46" s="46">
        <v>0</v>
      </c>
      <c r="AH46" s="46">
        <v>0</v>
      </c>
      <c r="AI46" s="46">
        <v>0</v>
      </c>
      <c r="AJ46" s="46">
        <v>0</v>
      </c>
      <c r="AK46" s="46">
        <v>0</v>
      </c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1"/>
        <v>0</v>
      </c>
      <c r="T47" s="37">
        <f t="shared" si="12"/>
        <v>0</v>
      </c>
      <c r="U47" s="37">
        <f t="shared" si="13"/>
        <v>0</v>
      </c>
      <c r="V47" s="37">
        <f t="shared" si="14"/>
        <v>0</v>
      </c>
      <c r="W47" s="37">
        <f t="shared" si="15"/>
        <v>0</v>
      </c>
      <c r="Y47" s="142">
        <v>0</v>
      </c>
      <c r="Z47" s="143"/>
      <c r="AA47" s="52">
        <f t="shared" si="10"/>
        <v>0</v>
      </c>
      <c r="AB47" s="46">
        <v>0</v>
      </c>
      <c r="AC47" s="46">
        <v>0</v>
      </c>
      <c r="AD47" s="46">
        <v>0</v>
      </c>
      <c r="AE47" s="46">
        <v>0</v>
      </c>
      <c r="AF47" s="46">
        <v>0</v>
      </c>
      <c r="AG47" s="46">
        <v>0</v>
      </c>
      <c r="AH47" s="46">
        <v>0</v>
      </c>
      <c r="AI47" s="46">
        <v>0</v>
      </c>
      <c r="AJ47" s="46">
        <v>0</v>
      </c>
      <c r="AK47" s="46">
        <v>0</v>
      </c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1"/>
        <v>0</v>
      </c>
      <c r="T48" s="37">
        <f t="shared" si="12"/>
        <v>0</v>
      </c>
      <c r="U48" s="37">
        <f t="shared" si="13"/>
        <v>0</v>
      </c>
      <c r="V48" s="37">
        <f t="shared" si="14"/>
        <v>0</v>
      </c>
      <c r="W48" s="37">
        <f t="shared" si="15"/>
        <v>0</v>
      </c>
      <c r="Y48" s="142">
        <v>0</v>
      </c>
      <c r="Z48" s="143"/>
      <c r="AA48" s="52">
        <f t="shared" si="10"/>
        <v>0</v>
      </c>
      <c r="AB48" s="46">
        <v>0</v>
      </c>
      <c r="AC48" s="46">
        <v>0</v>
      </c>
      <c r="AD48" s="46">
        <v>0</v>
      </c>
      <c r="AE48" s="46">
        <v>0</v>
      </c>
      <c r="AF48" s="46">
        <v>0</v>
      </c>
      <c r="AG48" s="46">
        <v>0</v>
      </c>
      <c r="AH48" s="46">
        <v>0</v>
      </c>
      <c r="AI48" s="46">
        <v>0</v>
      </c>
      <c r="AJ48" s="46">
        <v>0</v>
      </c>
      <c r="AK48" s="46">
        <v>0</v>
      </c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1"/>
        <v>0</v>
      </c>
      <c r="T49" s="37">
        <f t="shared" si="12"/>
        <v>0</v>
      </c>
      <c r="U49" s="37">
        <f t="shared" si="13"/>
        <v>0</v>
      </c>
      <c r="V49" s="37">
        <f t="shared" si="14"/>
        <v>0</v>
      </c>
      <c r="W49" s="37">
        <f t="shared" si="15"/>
        <v>0</v>
      </c>
      <c r="Y49" s="142">
        <v>0</v>
      </c>
      <c r="Z49" s="143"/>
      <c r="AA49" s="52">
        <f t="shared" si="10"/>
        <v>0</v>
      </c>
      <c r="AB49" s="46">
        <v>0</v>
      </c>
      <c r="AC49" s="46">
        <v>0</v>
      </c>
      <c r="AD49" s="46">
        <v>0</v>
      </c>
      <c r="AE49" s="46">
        <v>0</v>
      </c>
      <c r="AF49" s="46">
        <v>0</v>
      </c>
      <c r="AG49" s="46">
        <v>0</v>
      </c>
      <c r="AH49" s="46">
        <v>0</v>
      </c>
      <c r="AI49" s="46">
        <v>0</v>
      </c>
      <c r="AJ49" s="46">
        <v>0</v>
      </c>
      <c r="AK49" s="46">
        <v>0</v>
      </c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1"/>
        <v>0</v>
      </c>
      <c r="T50" s="37">
        <f t="shared" si="12"/>
        <v>0</v>
      </c>
      <c r="U50" s="37">
        <f t="shared" si="13"/>
        <v>0</v>
      </c>
      <c r="V50" s="37">
        <f t="shared" si="14"/>
        <v>0</v>
      </c>
      <c r="W50" s="37">
        <f t="shared" si="15"/>
        <v>0</v>
      </c>
      <c r="Y50" s="142">
        <v>0</v>
      </c>
      <c r="Z50" s="143"/>
      <c r="AA50" s="52">
        <f t="shared" si="10"/>
        <v>0</v>
      </c>
      <c r="AB50" s="46">
        <v>0</v>
      </c>
      <c r="AC50" s="46">
        <v>0</v>
      </c>
      <c r="AD50" s="46">
        <v>0</v>
      </c>
      <c r="AE50" s="46">
        <v>0</v>
      </c>
      <c r="AF50" s="46">
        <v>0</v>
      </c>
      <c r="AG50" s="46">
        <v>0</v>
      </c>
      <c r="AH50" s="46">
        <v>0</v>
      </c>
      <c r="AI50" s="46">
        <v>0</v>
      </c>
      <c r="AJ50" s="46">
        <v>0</v>
      </c>
      <c r="AK50" s="46">
        <v>0</v>
      </c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1"/>
        <v>0</v>
      </c>
      <c r="T51" s="37">
        <f t="shared" si="12"/>
        <v>0</v>
      </c>
      <c r="U51" s="37">
        <f t="shared" si="13"/>
        <v>0</v>
      </c>
      <c r="V51" s="37">
        <f t="shared" si="14"/>
        <v>0</v>
      </c>
      <c r="W51" s="37">
        <f t="shared" si="15"/>
        <v>0</v>
      </c>
      <c r="Y51" s="142">
        <v>0</v>
      </c>
      <c r="Z51" s="143"/>
      <c r="AA51" s="52">
        <f t="shared" si="10"/>
        <v>0</v>
      </c>
      <c r="AB51" s="46">
        <v>0</v>
      </c>
      <c r="AC51" s="46">
        <v>0</v>
      </c>
      <c r="AD51" s="46">
        <v>0</v>
      </c>
      <c r="AE51" s="46">
        <v>0</v>
      </c>
      <c r="AF51" s="46">
        <v>0</v>
      </c>
      <c r="AG51" s="46">
        <v>0</v>
      </c>
      <c r="AH51" s="46">
        <v>0</v>
      </c>
      <c r="AI51" s="46">
        <v>0</v>
      </c>
      <c r="AJ51" s="46">
        <v>0</v>
      </c>
      <c r="AK51" s="46">
        <v>0</v>
      </c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1"/>
        <v>0</v>
      </c>
      <c r="T52" s="37">
        <f t="shared" si="12"/>
        <v>0</v>
      </c>
      <c r="U52" s="37">
        <f t="shared" si="13"/>
        <v>0</v>
      </c>
      <c r="V52" s="37">
        <f t="shared" si="14"/>
        <v>0</v>
      </c>
      <c r="W52" s="37">
        <f t="shared" si="15"/>
        <v>0</v>
      </c>
      <c r="Y52" s="142">
        <v>0</v>
      </c>
      <c r="Z52" s="143"/>
      <c r="AA52" s="52">
        <f t="shared" si="10"/>
        <v>0</v>
      </c>
      <c r="AB52" s="46">
        <v>0</v>
      </c>
      <c r="AC52" s="46">
        <v>0</v>
      </c>
      <c r="AD52" s="46">
        <v>0</v>
      </c>
      <c r="AE52" s="46">
        <v>0</v>
      </c>
      <c r="AF52" s="46">
        <v>0</v>
      </c>
      <c r="AG52" s="46">
        <v>0</v>
      </c>
      <c r="AH52" s="46">
        <v>0</v>
      </c>
      <c r="AI52" s="46">
        <v>0</v>
      </c>
      <c r="AJ52" s="46">
        <v>0</v>
      </c>
      <c r="AK52" s="46">
        <v>0</v>
      </c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1"/>
        <v>0</v>
      </c>
      <c r="T53" s="37">
        <f t="shared" si="12"/>
        <v>0</v>
      </c>
      <c r="U53" s="37">
        <f t="shared" si="13"/>
        <v>0</v>
      </c>
      <c r="V53" s="37">
        <f t="shared" si="14"/>
        <v>0</v>
      </c>
      <c r="W53" s="37">
        <f t="shared" si="15"/>
        <v>0</v>
      </c>
      <c r="Y53" s="142">
        <v>0</v>
      </c>
      <c r="Z53" s="143"/>
      <c r="AA53" s="52">
        <f t="shared" si="10"/>
        <v>0</v>
      </c>
      <c r="AB53" s="46">
        <v>0</v>
      </c>
      <c r="AC53" s="46">
        <v>0</v>
      </c>
      <c r="AD53" s="46">
        <v>0</v>
      </c>
      <c r="AE53" s="46">
        <v>0</v>
      </c>
      <c r="AF53" s="46">
        <v>0</v>
      </c>
      <c r="AG53" s="46">
        <v>0</v>
      </c>
      <c r="AH53" s="46">
        <v>0</v>
      </c>
      <c r="AI53" s="46">
        <v>0</v>
      </c>
      <c r="AJ53" s="46">
        <v>0</v>
      </c>
      <c r="AK53" s="46">
        <v>0</v>
      </c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1"/>
        <v>0</v>
      </c>
      <c r="T54" s="37">
        <f t="shared" si="12"/>
        <v>0</v>
      </c>
      <c r="U54" s="37">
        <f t="shared" si="13"/>
        <v>0</v>
      </c>
      <c r="V54" s="37">
        <f t="shared" si="14"/>
        <v>0</v>
      </c>
      <c r="W54" s="37">
        <f t="shared" si="15"/>
        <v>0</v>
      </c>
      <c r="Y54" s="142">
        <v>0</v>
      </c>
      <c r="Z54" s="143"/>
      <c r="AA54" s="52">
        <f t="shared" si="10"/>
        <v>0</v>
      </c>
      <c r="AB54" s="46">
        <v>0</v>
      </c>
      <c r="AC54" s="46">
        <v>0</v>
      </c>
      <c r="AD54" s="46">
        <v>0</v>
      </c>
      <c r="AE54" s="46">
        <v>0</v>
      </c>
      <c r="AF54" s="46">
        <v>0</v>
      </c>
      <c r="AG54" s="46">
        <v>0</v>
      </c>
      <c r="AH54" s="46">
        <v>0</v>
      </c>
      <c r="AI54" s="46">
        <v>0</v>
      </c>
      <c r="AJ54" s="46">
        <v>0</v>
      </c>
      <c r="AK54" s="46">
        <v>0</v>
      </c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1"/>
        <v>0</v>
      </c>
      <c r="T55" s="37">
        <f t="shared" si="12"/>
        <v>0</v>
      </c>
      <c r="U55" s="37">
        <f t="shared" si="13"/>
        <v>0</v>
      </c>
      <c r="V55" s="37">
        <f t="shared" si="14"/>
        <v>0</v>
      </c>
      <c r="W55" s="37">
        <f t="shared" si="15"/>
        <v>0</v>
      </c>
      <c r="Y55" s="142">
        <v>0</v>
      </c>
      <c r="Z55" s="143"/>
      <c r="AA55" s="52">
        <f t="shared" si="10"/>
        <v>0</v>
      </c>
      <c r="AB55" s="46">
        <v>0</v>
      </c>
      <c r="AC55" s="46">
        <v>0</v>
      </c>
      <c r="AD55" s="46">
        <v>0</v>
      </c>
      <c r="AE55" s="46">
        <v>0</v>
      </c>
      <c r="AF55" s="46">
        <v>0</v>
      </c>
      <c r="AG55" s="46">
        <v>0</v>
      </c>
      <c r="AH55" s="46">
        <v>0</v>
      </c>
      <c r="AI55" s="46">
        <v>0</v>
      </c>
      <c r="AJ55" s="46">
        <v>0</v>
      </c>
      <c r="AK55" s="46">
        <v>0</v>
      </c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1"/>
        <v>0</v>
      </c>
      <c r="T56" s="37">
        <f t="shared" si="12"/>
        <v>0</v>
      </c>
      <c r="U56" s="37">
        <f t="shared" si="13"/>
        <v>0</v>
      </c>
      <c r="V56" s="37">
        <f t="shared" si="14"/>
        <v>0</v>
      </c>
      <c r="W56" s="37">
        <f t="shared" si="15"/>
        <v>0</v>
      </c>
      <c r="Y56" s="142">
        <v>0</v>
      </c>
      <c r="Z56" s="143"/>
      <c r="AA56" s="52">
        <f t="shared" si="10"/>
        <v>0</v>
      </c>
      <c r="AB56" s="46">
        <v>0</v>
      </c>
      <c r="AC56" s="46">
        <v>0</v>
      </c>
      <c r="AD56" s="46">
        <v>0</v>
      </c>
      <c r="AE56" s="46">
        <v>0</v>
      </c>
      <c r="AF56" s="46">
        <v>0</v>
      </c>
      <c r="AG56" s="46">
        <v>0</v>
      </c>
      <c r="AH56" s="46">
        <v>0</v>
      </c>
      <c r="AI56" s="46">
        <v>0</v>
      </c>
      <c r="AJ56" s="46">
        <v>0</v>
      </c>
      <c r="AK56" s="46">
        <v>0</v>
      </c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1"/>
        <v>0</v>
      </c>
      <c r="T57" s="37">
        <f t="shared" si="12"/>
        <v>0</v>
      </c>
      <c r="U57" s="37">
        <f t="shared" si="13"/>
        <v>0</v>
      </c>
      <c r="V57" s="37">
        <f t="shared" si="14"/>
        <v>0</v>
      </c>
      <c r="W57" s="37">
        <f t="shared" si="15"/>
        <v>0</v>
      </c>
      <c r="Y57" s="142">
        <v>0</v>
      </c>
      <c r="Z57" s="143"/>
      <c r="AA57" s="52">
        <f t="shared" si="10"/>
        <v>0</v>
      </c>
      <c r="AB57" s="46">
        <v>0</v>
      </c>
      <c r="AC57" s="46">
        <v>0</v>
      </c>
      <c r="AD57" s="46">
        <v>0</v>
      </c>
      <c r="AE57" s="46">
        <v>0</v>
      </c>
      <c r="AF57" s="46">
        <v>0</v>
      </c>
      <c r="AG57" s="46">
        <v>0</v>
      </c>
      <c r="AH57" s="46">
        <v>0</v>
      </c>
      <c r="AI57" s="46">
        <v>0</v>
      </c>
      <c r="AJ57" s="46">
        <v>0</v>
      </c>
      <c r="AK57" s="46">
        <v>0</v>
      </c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1"/>
        <v>0</v>
      </c>
      <c r="T58" s="37">
        <f t="shared" si="12"/>
        <v>0</v>
      </c>
      <c r="U58" s="37">
        <f t="shared" si="13"/>
        <v>0</v>
      </c>
      <c r="V58" s="37">
        <f t="shared" si="14"/>
        <v>0</v>
      </c>
      <c r="W58" s="37">
        <f t="shared" si="15"/>
        <v>0</v>
      </c>
      <c r="Y58" s="142">
        <v>0</v>
      </c>
      <c r="Z58" s="143"/>
      <c r="AA58" s="52">
        <f t="shared" si="10"/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0</v>
      </c>
      <c r="AG58" s="46">
        <v>0</v>
      </c>
      <c r="AH58" s="46">
        <v>0</v>
      </c>
      <c r="AI58" s="46">
        <v>0</v>
      </c>
      <c r="AJ58" s="46">
        <v>0</v>
      </c>
      <c r="AK58" s="46">
        <v>0</v>
      </c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1"/>
        <v>0</v>
      </c>
      <c r="T59" s="37">
        <f t="shared" si="12"/>
        <v>0</v>
      </c>
      <c r="U59" s="37">
        <f t="shared" si="13"/>
        <v>0</v>
      </c>
      <c r="V59" s="37">
        <f t="shared" si="14"/>
        <v>0</v>
      </c>
      <c r="W59" s="37">
        <f t="shared" si="15"/>
        <v>0</v>
      </c>
      <c r="Y59" s="142">
        <v>0</v>
      </c>
      <c r="Z59" s="143"/>
      <c r="AA59" s="52">
        <f t="shared" si="10"/>
        <v>0</v>
      </c>
      <c r="AB59" s="46">
        <v>0</v>
      </c>
      <c r="AC59" s="46">
        <v>0</v>
      </c>
      <c r="AD59" s="46">
        <v>0</v>
      </c>
      <c r="AE59" s="46">
        <v>0</v>
      </c>
      <c r="AF59" s="46">
        <v>0</v>
      </c>
      <c r="AG59" s="46">
        <v>0</v>
      </c>
      <c r="AH59" s="46">
        <v>0</v>
      </c>
      <c r="AI59" s="46">
        <v>0</v>
      </c>
      <c r="AJ59" s="46">
        <v>0</v>
      </c>
      <c r="AK59" s="46">
        <v>0</v>
      </c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1"/>
        <v>0</v>
      </c>
      <c r="T60" s="37">
        <f t="shared" si="12"/>
        <v>0</v>
      </c>
      <c r="U60" s="37">
        <f t="shared" si="13"/>
        <v>0</v>
      </c>
      <c r="V60" s="37">
        <f t="shared" si="14"/>
        <v>0</v>
      </c>
      <c r="W60" s="37">
        <f t="shared" si="15"/>
        <v>0</v>
      </c>
      <c r="Y60" s="142">
        <v>0</v>
      </c>
      <c r="Z60" s="143"/>
      <c r="AA60" s="52">
        <f t="shared" si="10"/>
        <v>0</v>
      </c>
      <c r="AB60" s="46">
        <v>0</v>
      </c>
      <c r="AC60" s="46">
        <v>0</v>
      </c>
      <c r="AD60" s="46">
        <v>0</v>
      </c>
      <c r="AE60" s="46">
        <v>0</v>
      </c>
      <c r="AF60" s="46">
        <v>0</v>
      </c>
      <c r="AG60" s="46">
        <v>0</v>
      </c>
      <c r="AH60" s="46">
        <v>0</v>
      </c>
      <c r="AI60" s="46">
        <v>0</v>
      </c>
      <c r="AJ60" s="46">
        <v>0</v>
      </c>
      <c r="AK60" s="46">
        <v>0</v>
      </c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1"/>
        <v>0</v>
      </c>
      <c r="T61" s="37">
        <f t="shared" si="12"/>
        <v>0</v>
      </c>
      <c r="U61" s="37">
        <f t="shared" si="13"/>
        <v>0</v>
      </c>
      <c r="V61" s="37">
        <f t="shared" si="14"/>
        <v>0</v>
      </c>
      <c r="W61" s="37">
        <f t="shared" si="15"/>
        <v>0</v>
      </c>
      <c r="Y61" s="142">
        <v>0</v>
      </c>
      <c r="Z61" s="143"/>
      <c r="AA61" s="52">
        <f t="shared" si="10"/>
        <v>0</v>
      </c>
      <c r="AB61" s="46">
        <v>0</v>
      </c>
      <c r="AC61" s="46">
        <v>0</v>
      </c>
      <c r="AD61" s="46">
        <v>0</v>
      </c>
      <c r="AE61" s="46">
        <v>0</v>
      </c>
      <c r="AF61" s="46">
        <v>0</v>
      </c>
      <c r="AG61" s="46">
        <v>0</v>
      </c>
      <c r="AH61" s="46">
        <v>0</v>
      </c>
      <c r="AI61" s="46">
        <v>0</v>
      </c>
      <c r="AJ61" s="46">
        <v>0</v>
      </c>
      <c r="AK61" s="46">
        <v>0</v>
      </c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1"/>
        <v>0</v>
      </c>
      <c r="T62" s="37">
        <f t="shared" si="12"/>
        <v>0</v>
      </c>
      <c r="U62" s="37">
        <f t="shared" si="13"/>
        <v>0</v>
      </c>
      <c r="V62" s="37">
        <f t="shared" si="14"/>
        <v>0</v>
      </c>
      <c r="W62" s="37">
        <f t="shared" si="15"/>
        <v>0</v>
      </c>
      <c r="Y62" s="142">
        <v>0</v>
      </c>
      <c r="Z62" s="143"/>
      <c r="AA62" s="52">
        <f t="shared" si="10"/>
        <v>0</v>
      </c>
      <c r="AB62" s="46">
        <v>0</v>
      </c>
      <c r="AC62" s="46">
        <v>0</v>
      </c>
      <c r="AD62" s="46">
        <v>0</v>
      </c>
      <c r="AE62" s="46">
        <v>0</v>
      </c>
      <c r="AF62" s="46">
        <v>0</v>
      </c>
      <c r="AG62" s="46">
        <v>0</v>
      </c>
      <c r="AH62" s="46">
        <v>0</v>
      </c>
      <c r="AI62" s="46">
        <v>0</v>
      </c>
      <c r="AJ62" s="46">
        <v>0</v>
      </c>
      <c r="AK62" s="46">
        <v>0</v>
      </c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1"/>
        <v>0</v>
      </c>
      <c r="T63" s="37">
        <f t="shared" si="12"/>
        <v>0</v>
      </c>
      <c r="U63" s="37">
        <f t="shared" si="13"/>
        <v>0</v>
      </c>
      <c r="V63" s="37">
        <f t="shared" si="14"/>
        <v>0</v>
      </c>
      <c r="W63" s="37">
        <f t="shared" si="15"/>
        <v>0</v>
      </c>
      <c r="Y63" s="142">
        <v>0</v>
      </c>
      <c r="Z63" s="143"/>
      <c r="AA63" s="52">
        <f t="shared" si="10"/>
        <v>0</v>
      </c>
      <c r="AB63" s="46">
        <v>0</v>
      </c>
      <c r="AC63" s="46">
        <v>0</v>
      </c>
      <c r="AD63" s="46">
        <v>0</v>
      </c>
      <c r="AE63" s="46">
        <v>0</v>
      </c>
      <c r="AF63" s="46">
        <v>0</v>
      </c>
      <c r="AG63" s="46">
        <v>0</v>
      </c>
      <c r="AH63" s="46">
        <v>0</v>
      </c>
      <c r="AI63" s="46">
        <v>0</v>
      </c>
      <c r="AJ63" s="46">
        <v>0</v>
      </c>
      <c r="AK63" s="46">
        <v>0</v>
      </c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1"/>
        <v>0</v>
      </c>
      <c r="T64" s="37">
        <f t="shared" si="12"/>
        <v>0</v>
      </c>
      <c r="U64" s="37">
        <f t="shared" si="13"/>
        <v>0</v>
      </c>
      <c r="V64" s="37">
        <f t="shared" si="14"/>
        <v>0</v>
      </c>
      <c r="W64" s="37">
        <f t="shared" si="15"/>
        <v>0</v>
      </c>
      <c r="Y64" s="142">
        <v>0</v>
      </c>
      <c r="Z64" s="143"/>
      <c r="AA64" s="52">
        <f t="shared" si="10"/>
        <v>0</v>
      </c>
      <c r="AB64" s="46">
        <v>0</v>
      </c>
      <c r="AC64" s="46">
        <v>0</v>
      </c>
      <c r="AD64" s="46">
        <v>0</v>
      </c>
      <c r="AE64" s="46">
        <v>0</v>
      </c>
      <c r="AF64" s="46">
        <v>0</v>
      </c>
      <c r="AG64" s="46">
        <v>0</v>
      </c>
      <c r="AH64" s="46">
        <v>0</v>
      </c>
      <c r="AI64" s="46">
        <v>0</v>
      </c>
      <c r="AJ64" s="46">
        <v>0</v>
      </c>
      <c r="AK64" s="46">
        <v>0</v>
      </c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1"/>
        <v>0</v>
      </c>
      <c r="T65" s="37">
        <f t="shared" si="12"/>
        <v>0</v>
      </c>
      <c r="U65" s="37">
        <f t="shared" si="13"/>
        <v>0</v>
      </c>
      <c r="V65" s="37">
        <f t="shared" si="14"/>
        <v>0</v>
      </c>
      <c r="W65" s="37">
        <f t="shared" si="15"/>
        <v>0</v>
      </c>
      <c r="Y65" s="142">
        <v>0</v>
      </c>
      <c r="Z65" s="143"/>
      <c r="AA65" s="52">
        <f t="shared" si="10"/>
        <v>0</v>
      </c>
      <c r="AB65" s="46">
        <v>0</v>
      </c>
      <c r="AC65" s="46">
        <v>0</v>
      </c>
      <c r="AD65" s="46">
        <v>0</v>
      </c>
      <c r="AE65" s="46">
        <v>0</v>
      </c>
      <c r="AF65" s="46">
        <v>0</v>
      </c>
      <c r="AG65" s="46">
        <v>0</v>
      </c>
      <c r="AH65" s="46">
        <v>0</v>
      </c>
      <c r="AI65" s="46">
        <v>0</v>
      </c>
      <c r="AJ65" s="46">
        <v>0</v>
      </c>
      <c r="AK65" s="46">
        <v>0</v>
      </c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1"/>
        <v>0</v>
      </c>
      <c r="T66" s="37">
        <f t="shared" si="12"/>
        <v>0</v>
      </c>
      <c r="U66" s="37">
        <f t="shared" si="13"/>
        <v>0</v>
      </c>
      <c r="V66" s="37">
        <f t="shared" si="14"/>
        <v>0</v>
      </c>
      <c r="W66" s="37">
        <f t="shared" si="15"/>
        <v>0</v>
      </c>
      <c r="Y66" s="142">
        <v>0</v>
      </c>
      <c r="Z66" s="143"/>
      <c r="AA66" s="52">
        <f t="shared" si="10"/>
        <v>0</v>
      </c>
      <c r="AB66" s="46">
        <v>0</v>
      </c>
      <c r="AC66" s="46">
        <v>0</v>
      </c>
      <c r="AD66" s="46">
        <v>0</v>
      </c>
      <c r="AE66" s="46">
        <v>0</v>
      </c>
      <c r="AF66" s="46">
        <v>0</v>
      </c>
      <c r="AG66" s="46">
        <v>0</v>
      </c>
      <c r="AH66" s="46">
        <v>0</v>
      </c>
      <c r="AI66" s="46">
        <v>0</v>
      </c>
      <c r="AJ66" s="46">
        <v>0</v>
      </c>
      <c r="AK66" s="46">
        <v>0</v>
      </c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6">SUMPRODUCT($AB67:$BC67,$AB$102:$BC$102)+J67</f>
        <v>0</v>
      </c>
      <c r="T67" s="37">
        <f t="shared" ref="T67:T98" si="17">SUMPRODUCT($AB67:$BC67,$AB$103:$BC$103)+K67</f>
        <v>0</v>
      </c>
      <c r="U67" s="37">
        <f t="shared" ref="U67:U98" si="18">SUMPRODUCT($AB67:$BC67,$AB$104:$BC$104)+L67</f>
        <v>0</v>
      </c>
      <c r="V67" s="37">
        <f t="shared" ref="V67:V98" si="19">SUMPRODUCT($AB67:$BC67,$AB$105:$BC$105)+M67</f>
        <v>0</v>
      </c>
      <c r="W67" s="37">
        <f t="shared" ref="W67:W98" si="20">SUMPRODUCT($AB67:$BC67,$AB$106:$BC$106)+N67</f>
        <v>0</v>
      </c>
      <c r="Y67" s="142">
        <v>0</v>
      </c>
      <c r="Z67" s="143"/>
      <c r="AA67" s="52">
        <f t="shared" si="10"/>
        <v>0</v>
      </c>
      <c r="AB67" s="46">
        <v>0</v>
      </c>
      <c r="AC67" s="46">
        <v>0</v>
      </c>
      <c r="AD67" s="46">
        <v>0</v>
      </c>
      <c r="AE67" s="46">
        <v>0</v>
      </c>
      <c r="AF67" s="46">
        <v>0</v>
      </c>
      <c r="AG67" s="46">
        <v>0</v>
      </c>
      <c r="AH67" s="46">
        <v>0</v>
      </c>
      <c r="AI67" s="46">
        <v>0</v>
      </c>
      <c r="AJ67" s="46">
        <v>0</v>
      </c>
      <c r="AK67" s="46">
        <v>0</v>
      </c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v>0</v>
      </c>
      <c r="C68" s="20">
        <f t="shared" ref="C68:C98" si="21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2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3">SUM(J68:N68)</f>
        <v>0</v>
      </c>
      <c r="P68" s="22">
        <f t="shared" ref="P68:P98" si="24">Y68+AA68</f>
        <v>0</v>
      </c>
      <c r="Q68" s="39">
        <f t="shared" ref="Q68:Q98" si="25">O68+P68</f>
        <v>0</v>
      </c>
      <c r="S68" s="37">
        <f t="shared" si="16"/>
        <v>0</v>
      </c>
      <c r="T68" s="37">
        <f t="shared" si="17"/>
        <v>0</v>
      </c>
      <c r="U68" s="37">
        <f t="shared" si="18"/>
        <v>0</v>
      </c>
      <c r="V68" s="37">
        <f t="shared" si="19"/>
        <v>0</v>
      </c>
      <c r="W68" s="37">
        <f t="shared" si="20"/>
        <v>0</v>
      </c>
      <c r="Y68" s="142">
        <v>0</v>
      </c>
      <c r="Z68" s="143"/>
      <c r="AA68" s="52">
        <f t="shared" ref="AA68:AA98" si="26">SUM(AB68:BC68)</f>
        <v>0</v>
      </c>
      <c r="AB68" s="46">
        <v>0</v>
      </c>
      <c r="AC68" s="46">
        <v>0</v>
      </c>
      <c r="AD68" s="46">
        <v>0</v>
      </c>
      <c r="AE68" s="46">
        <v>0</v>
      </c>
      <c r="AF68" s="46">
        <v>0</v>
      </c>
      <c r="AG68" s="46">
        <v>0</v>
      </c>
      <c r="AH68" s="46">
        <v>0</v>
      </c>
      <c r="AI68" s="46">
        <v>0</v>
      </c>
      <c r="AJ68" s="46">
        <v>0</v>
      </c>
      <c r="AK68" s="46">
        <v>0</v>
      </c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v>0</v>
      </c>
      <c r="C69" s="20">
        <f t="shared" si="21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2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3"/>
        <v>0</v>
      </c>
      <c r="P69" s="22">
        <f t="shared" si="24"/>
        <v>0</v>
      </c>
      <c r="Q69" s="39">
        <f t="shared" si="25"/>
        <v>0</v>
      </c>
      <c r="S69" s="37">
        <f t="shared" si="16"/>
        <v>0</v>
      </c>
      <c r="T69" s="37">
        <f t="shared" si="17"/>
        <v>0</v>
      </c>
      <c r="U69" s="37">
        <f t="shared" si="18"/>
        <v>0</v>
      </c>
      <c r="V69" s="37">
        <f t="shared" si="19"/>
        <v>0</v>
      </c>
      <c r="W69" s="37">
        <f t="shared" si="20"/>
        <v>0</v>
      </c>
      <c r="Y69" s="142">
        <v>0</v>
      </c>
      <c r="Z69" s="143"/>
      <c r="AA69" s="52">
        <f t="shared" si="26"/>
        <v>0</v>
      </c>
      <c r="AB69" s="46">
        <v>0</v>
      </c>
      <c r="AC69" s="46">
        <v>0</v>
      </c>
      <c r="AD69" s="46">
        <v>0</v>
      </c>
      <c r="AE69" s="46">
        <v>0</v>
      </c>
      <c r="AF69" s="46">
        <v>0</v>
      </c>
      <c r="AG69" s="46">
        <v>0</v>
      </c>
      <c r="AH69" s="46">
        <v>0</v>
      </c>
      <c r="AI69" s="46">
        <v>0</v>
      </c>
      <c r="AJ69" s="46">
        <v>0</v>
      </c>
      <c r="AK69" s="46">
        <v>0</v>
      </c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v>0</v>
      </c>
      <c r="C70" s="20">
        <f t="shared" si="21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2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3"/>
        <v>0</v>
      </c>
      <c r="P70" s="22">
        <f t="shared" si="24"/>
        <v>0</v>
      </c>
      <c r="Q70" s="39">
        <f t="shared" si="25"/>
        <v>0</v>
      </c>
      <c r="S70" s="37">
        <f t="shared" si="16"/>
        <v>0</v>
      </c>
      <c r="T70" s="37">
        <f t="shared" si="17"/>
        <v>0</v>
      </c>
      <c r="U70" s="37">
        <f t="shared" si="18"/>
        <v>0</v>
      </c>
      <c r="V70" s="37">
        <f t="shared" si="19"/>
        <v>0</v>
      </c>
      <c r="W70" s="37">
        <f t="shared" si="20"/>
        <v>0</v>
      </c>
      <c r="Y70" s="142">
        <v>0</v>
      </c>
      <c r="Z70" s="143"/>
      <c r="AA70" s="52">
        <f t="shared" si="26"/>
        <v>0</v>
      </c>
      <c r="AB70" s="46">
        <v>0</v>
      </c>
      <c r="AC70" s="46">
        <v>0</v>
      </c>
      <c r="AD70" s="46">
        <v>0</v>
      </c>
      <c r="AE70" s="46">
        <v>0</v>
      </c>
      <c r="AF70" s="46">
        <v>0</v>
      </c>
      <c r="AG70" s="46">
        <v>0</v>
      </c>
      <c r="AH70" s="46">
        <v>0</v>
      </c>
      <c r="AI70" s="46">
        <v>0</v>
      </c>
      <c r="AJ70" s="46">
        <v>0</v>
      </c>
      <c r="AK70" s="46">
        <v>0</v>
      </c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v>0</v>
      </c>
      <c r="C71" s="20">
        <f t="shared" si="21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2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3"/>
        <v>0</v>
      </c>
      <c r="P71" s="22">
        <f t="shared" si="24"/>
        <v>0</v>
      </c>
      <c r="Q71" s="39">
        <f t="shared" si="25"/>
        <v>0</v>
      </c>
      <c r="S71" s="37">
        <f t="shared" si="16"/>
        <v>0</v>
      </c>
      <c r="T71" s="37">
        <f t="shared" si="17"/>
        <v>0</v>
      </c>
      <c r="U71" s="37">
        <f t="shared" si="18"/>
        <v>0</v>
      </c>
      <c r="V71" s="37">
        <f t="shared" si="19"/>
        <v>0</v>
      </c>
      <c r="W71" s="37">
        <f t="shared" si="20"/>
        <v>0</v>
      </c>
      <c r="Y71" s="142">
        <v>0</v>
      </c>
      <c r="Z71" s="143"/>
      <c r="AA71" s="52">
        <f t="shared" si="26"/>
        <v>0</v>
      </c>
      <c r="AB71" s="46">
        <v>0</v>
      </c>
      <c r="AC71" s="46">
        <v>0</v>
      </c>
      <c r="AD71" s="46">
        <v>0</v>
      </c>
      <c r="AE71" s="46">
        <v>0</v>
      </c>
      <c r="AF71" s="46">
        <v>0</v>
      </c>
      <c r="AG71" s="46">
        <v>0</v>
      </c>
      <c r="AH71" s="46">
        <v>0</v>
      </c>
      <c r="AI71" s="46">
        <v>0</v>
      </c>
      <c r="AJ71" s="46">
        <v>0</v>
      </c>
      <c r="AK71" s="46">
        <v>0</v>
      </c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v>0</v>
      </c>
      <c r="C72" s="20">
        <f t="shared" si="21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2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3"/>
        <v>0</v>
      </c>
      <c r="P72" s="22">
        <f t="shared" si="24"/>
        <v>0</v>
      </c>
      <c r="Q72" s="39">
        <f t="shared" si="25"/>
        <v>0</v>
      </c>
      <c r="S72" s="37">
        <f t="shared" si="16"/>
        <v>0</v>
      </c>
      <c r="T72" s="37">
        <f t="shared" si="17"/>
        <v>0</v>
      </c>
      <c r="U72" s="37">
        <f t="shared" si="18"/>
        <v>0</v>
      </c>
      <c r="V72" s="37">
        <f t="shared" si="19"/>
        <v>0</v>
      </c>
      <c r="W72" s="37">
        <f t="shared" si="20"/>
        <v>0</v>
      </c>
      <c r="Y72" s="142">
        <v>0</v>
      </c>
      <c r="Z72" s="143"/>
      <c r="AA72" s="52">
        <f t="shared" si="26"/>
        <v>0</v>
      </c>
      <c r="AB72" s="46">
        <v>0</v>
      </c>
      <c r="AC72" s="46">
        <v>0</v>
      </c>
      <c r="AD72" s="46">
        <v>0</v>
      </c>
      <c r="AE72" s="46">
        <v>0</v>
      </c>
      <c r="AF72" s="46">
        <v>0</v>
      </c>
      <c r="AG72" s="46">
        <v>0</v>
      </c>
      <c r="AH72" s="46">
        <v>0</v>
      </c>
      <c r="AI72" s="46">
        <v>0</v>
      </c>
      <c r="AJ72" s="46">
        <v>0</v>
      </c>
      <c r="AK72" s="46">
        <v>0</v>
      </c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v>0</v>
      </c>
      <c r="C73" s="20">
        <f t="shared" si="21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2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3"/>
        <v>0</v>
      </c>
      <c r="P73" s="22">
        <f t="shared" si="24"/>
        <v>0</v>
      </c>
      <c r="Q73" s="39">
        <f t="shared" si="25"/>
        <v>0</v>
      </c>
      <c r="S73" s="37">
        <f t="shared" si="16"/>
        <v>0</v>
      </c>
      <c r="T73" s="37">
        <f t="shared" si="17"/>
        <v>0</v>
      </c>
      <c r="U73" s="37">
        <f t="shared" si="18"/>
        <v>0</v>
      </c>
      <c r="V73" s="37">
        <f t="shared" si="19"/>
        <v>0</v>
      </c>
      <c r="W73" s="37">
        <f t="shared" si="20"/>
        <v>0</v>
      </c>
      <c r="Y73" s="142">
        <v>0</v>
      </c>
      <c r="Z73" s="143"/>
      <c r="AA73" s="52">
        <f t="shared" si="26"/>
        <v>0</v>
      </c>
      <c r="AB73" s="46">
        <v>0</v>
      </c>
      <c r="AC73" s="46">
        <v>0</v>
      </c>
      <c r="AD73" s="46">
        <v>0</v>
      </c>
      <c r="AE73" s="46">
        <v>0</v>
      </c>
      <c r="AF73" s="46">
        <v>0</v>
      </c>
      <c r="AG73" s="46">
        <v>0</v>
      </c>
      <c r="AH73" s="46">
        <v>0</v>
      </c>
      <c r="AI73" s="46">
        <v>0</v>
      </c>
      <c r="AJ73" s="46">
        <v>0</v>
      </c>
      <c r="AK73" s="46">
        <v>0</v>
      </c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v>0</v>
      </c>
      <c r="C74" s="20">
        <f t="shared" si="21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2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3"/>
        <v>0</v>
      </c>
      <c r="P74" s="22">
        <f t="shared" si="24"/>
        <v>0</v>
      </c>
      <c r="Q74" s="39">
        <f t="shared" si="25"/>
        <v>0</v>
      </c>
      <c r="S74" s="37">
        <f t="shared" si="16"/>
        <v>0</v>
      </c>
      <c r="T74" s="37">
        <f t="shared" si="17"/>
        <v>0</v>
      </c>
      <c r="U74" s="37">
        <f t="shared" si="18"/>
        <v>0</v>
      </c>
      <c r="V74" s="37">
        <f t="shared" si="19"/>
        <v>0</v>
      </c>
      <c r="W74" s="37">
        <f t="shared" si="20"/>
        <v>0</v>
      </c>
      <c r="Y74" s="142">
        <v>0</v>
      </c>
      <c r="Z74" s="143"/>
      <c r="AA74" s="52">
        <f t="shared" si="26"/>
        <v>0</v>
      </c>
      <c r="AB74" s="46">
        <v>0</v>
      </c>
      <c r="AC74" s="46">
        <v>0</v>
      </c>
      <c r="AD74" s="46">
        <v>0</v>
      </c>
      <c r="AE74" s="46">
        <v>0</v>
      </c>
      <c r="AF74" s="46">
        <v>0</v>
      </c>
      <c r="AG74" s="46">
        <v>0</v>
      </c>
      <c r="AH74" s="46">
        <v>0</v>
      </c>
      <c r="AI74" s="46">
        <v>0</v>
      </c>
      <c r="AJ74" s="46">
        <v>0</v>
      </c>
      <c r="AK74" s="46">
        <v>0</v>
      </c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v>0</v>
      </c>
      <c r="C75" s="20">
        <f t="shared" si="21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2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3"/>
        <v>0</v>
      </c>
      <c r="P75" s="22">
        <f t="shared" si="24"/>
        <v>0</v>
      </c>
      <c r="Q75" s="39">
        <f t="shared" si="25"/>
        <v>0</v>
      </c>
      <c r="S75" s="37">
        <f t="shared" si="16"/>
        <v>0</v>
      </c>
      <c r="T75" s="37">
        <f t="shared" si="17"/>
        <v>0</v>
      </c>
      <c r="U75" s="37">
        <f t="shared" si="18"/>
        <v>0</v>
      </c>
      <c r="V75" s="37">
        <f t="shared" si="19"/>
        <v>0</v>
      </c>
      <c r="W75" s="37">
        <f t="shared" si="20"/>
        <v>0</v>
      </c>
      <c r="Y75" s="142">
        <v>0</v>
      </c>
      <c r="Z75" s="143"/>
      <c r="AA75" s="52">
        <f t="shared" si="26"/>
        <v>0</v>
      </c>
      <c r="AB75" s="46">
        <v>0</v>
      </c>
      <c r="AC75" s="46">
        <v>0</v>
      </c>
      <c r="AD75" s="46">
        <v>0</v>
      </c>
      <c r="AE75" s="46">
        <v>0</v>
      </c>
      <c r="AF75" s="46">
        <v>0</v>
      </c>
      <c r="AG75" s="46">
        <v>0</v>
      </c>
      <c r="AH75" s="46">
        <v>0</v>
      </c>
      <c r="AI75" s="46">
        <v>0</v>
      </c>
      <c r="AJ75" s="46">
        <v>0</v>
      </c>
      <c r="AK75" s="46">
        <v>0</v>
      </c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v>0</v>
      </c>
      <c r="C76" s="20">
        <f t="shared" si="21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2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3"/>
        <v>0</v>
      </c>
      <c r="P76" s="22">
        <f t="shared" si="24"/>
        <v>0</v>
      </c>
      <c r="Q76" s="39">
        <f t="shared" si="25"/>
        <v>0</v>
      </c>
      <c r="S76" s="37">
        <f t="shared" si="16"/>
        <v>0</v>
      </c>
      <c r="T76" s="37">
        <f t="shared" si="17"/>
        <v>0</v>
      </c>
      <c r="U76" s="37">
        <f t="shared" si="18"/>
        <v>0</v>
      </c>
      <c r="V76" s="37">
        <f t="shared" si="19"/>
        <v>0</v>
      </c>
      <c r="W76" s="37">
        <f t="shared" si="20"/>
        <v>0</v>
      </c>
      <c r="Y76" s="142">
        <v>0</v>
      </c>
      <c r="Z76" s="143"/>
      <c r="AA76" s="52">
        <f t="shared" si="26"/>
        <v>0</v>
      </c>
      <c r="AB76" s="46">
        <v>0</v>
      </c>
      <c r="AC76" s="46">
        <v>0</v>
      </c>
      <c r="AD76" s="46">
        <v>0</v>
      </c>
      <c r="AE76" s="46">
        <v>0</v>
      </c>
      <c r="AF76" s="46">
        <v>0</v>
      </c>
      <c r="AG76" s="46">
        <v>0</v>
      </c>
      <c r="AH76" s="46">
        <v>0</v>
      </c>
      <c r="AI76" s="46">
        <v>0</v>
      </c>
      <c r="AJ76" s="46">
        <v>0</v>
      </c>
      <c r="AK76" s="46">
        <v>0</v>
      </c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v>0</v>
      </c>
      <c r="C77" s="20">
        <f t="shared" si="21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2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3"/>
        <v>0</v>
      </c>
      <c r="P77" s="22">
        <f t="shared" si="24"/>
        <v>0</v>
      </c>
      <c r="Q77" s="39">
        <f t="shared" si="25"/>
        <v>0</v>
      </c>
      <c r="S77" s="37">
        <f t="shared" si="16"/>
        <v>0</v>
      </c>
      <c r="T77" s="37">
        <f t="shared" si="17"/>
        <v>0</v>
      </c>
      <c r="U77" s="37">
        <f t="shared" si="18"/>
        <v>0</v>
      </c>
      <c r="V77" s="37">
        <f t="shared" si="19"/>
        <v>0</v>
      </c>
      <c r="W77" s="37">
        <f t="shared" si="20"/>
        <v>0</v>
      </c>
      <c r="Y77" s="142">
        <v>0</v>
      </c>
      <c r="Z77" s="143"/>
      <c r="AA77" s="52">
        <f t="shared" si="26"/>
        <v>0</v>
      </c>
      <c r="AB77" s="46">
        <v>0</v>
      </c>
      <c r="AC77" s="46">
        <v>0</v>
      </c>
      <c r="AD77" s="46">
        <v>0</v>
      </c>
      <c r="AE77" s="46">
        <v>0</v>
      </c>
      <c r="AF77" s="46">
        <v>0</v>
      </c>
      <c r="AG77" s="46">
        <v>0</v>
      </c>
      <c r="AH77" s="46">
        <v>0</v>
      </c>
      <c r="AI77" s="46">
        <v>0</v>
      </c>
      <c r="AJ77" s="46">
        <v>0</v>
      </c>
      <c r="AK77" s="46">
        <v>0</v>
      </c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v>0</v>
      </c>
      <c r="C78" s="20">
        <f t="shared" si="21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2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3"/>
        <v>0</v>
      </c>
      <c r="P78" s="22">
        <f t="shared" si="24"/>
        <v>0</v>
      </c>
      <c r="Q78" s="39">
        <f t="shared" si="25"/>
        <v>0</v>
      </c>
      <c r="S78" s="37">
        <f t="shared" si="16"/>
        <v>0</v>
      </c>
      <c r="T78" s="37">
        <f t="shared" si="17"/>
        <v>0</v>
      </c>
      <c r="U78" s="37">
        <f t="shared" si="18"/>
        <v>0</v>
      </c>
      <c r="V78" s="37">
        <f t="shared" si="19"/>
        <v>0</v>
      </c>
      <c r="W78" s="37">
        <f t="shared" si="20"/>
        <v>0</v>
      </c>
      <c r="Y78" s="142">
        <v>0</v>
      </c>
      <c r="Z78" s="143"/>
      <c r="AA78" s="52">
        <f t="shared" si="26"/>
        <v>0</v>
      </c>
      <c r="AB78" s="46">
        <v>0</v>
      </c>
      <c r="AC78" s="46">
        <v>0</v>
      </c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0</v>
      </c>
      <c r="AJ78" s="46">
        <v>0</v>
      </c>
      <c r="AK78" s="46">
        <v>0</v>
      </c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v>0</v>
      </c>
      <c r="C79" s="20">
        <f t="shared" si="21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2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3"/>
        <v>0</v>
      </c>
      <c r="P79" s="22">
        <f t="shared" si="24"/>
        <v>0</v>
      </c>
      <c r="Q79" s="39">
        <f t="shared" si="25"/>
        <v>0</v>
      </c>
      <c r="S79" s="37">
        <f t="shared" si="16"/>
        <v>0</v>
      </c>
      <c r="T79" s="37">
        <f t="shared" si="17"/>
        <v>0</v>
      </c>
      <c r="U79" s="37">
        <f t="shared" si="18"/>
        <v>0</v>
      </c>
      <c r="V79" s="37">
        <f t="shared" si="19"/>
        <v>0</v>
      </c>
      <c r="W79" s="37">
        <f t="shared" si="20"/>
        <v>0</v>
      </c>
      <c r="Y79" s="142">
        <v>0</v>
      </c>
      <c r="Z79" s="143"/>
      <c r="AA79" s="52">
        <f t="shared" si="26"/>
        <v>0</v>
      </c>
      <c r="AB79" s="46">
        <v>0</v>
      </c>
      <c r="AC79" s="46">
        <v>0</v>
      </c>
      <c r="AD79" s="46">
        <v>0</v>
      </c>
      <c r="AE79" s="46">
        <v>0</v>
      </c>
      <c r="AF79" s="46">
        <v>0</v>
      </c>
      <c r="AG79" s="46">
        <v>0</v>
      </c>
      <c r="AH79" s="46">
        <v>0</v>
      </c>
      <c r="AI79" s="46">
        <v>0</v>
      </c>
      <c r="AJ79" s="46">
        <v>0</v>
      </c>
      <c r="AK79" s="46">
        <v>0</v>
      </c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v>0</v>
      </c>
      <c r="C80" s="20">
        <f t="shared" si="21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2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3"/>
        <v>0</v>
      </c>
      <c r="P80" s="22">
        <f t="shared" si="24"/>
        <v>0</v>
      </c>
      <c r="Q80" s="39">
        <f t="shared" si="25"/>
        <v>0</v>
      </c>
      <c r="S80" s="37">
        <f t="shared" si="16"/>
        <v>0</v>
      </c>
      <c r="T80" s="37">
        <f t="shared" si="17"/>
        <v>0</v>
      </c>
      <c r="U80" s="37">
        <f t="shared" si="18"/>
        <v>0</v>
      </c>
      <c r="V80" s="37">
        <f t="shared" si="19"/>
        <v>0</v>
      </c>
      <c r="W80" s="37">
        <f t="shared" si="20"/>
        <v>0</v>
      </c>
      <c r="Y80" s="142">
        <v>0</v>
      </c>
      <c r="Z80" s="143"/>
      <c r="AA80" s="52">
        <f t="shared" si="26"/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0</v>
      </c>
      <c r="AG80" s="46">
        <v>0</v>
      </c>
      <c r="AH80" s="46">
        <v>0</v>
      </c>
      <c r="AI80" s="46">
        <v>0</v>
      </c>
      <c r="AJ80" s="46">
        <v>0</v>
      </c>
      <c r="AK80" s="46">
        <v>0</v>
      </c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v>0</v>
      </c>
      <c r="C81" s="20">
        <f t="shared" si="21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2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3"/>
        <v>0</v>
      </c>
      <c r="P81" s="22">
        <f t="shared" si="24"/>
        <v>0</v>
      </c>
      <c r="Q81" s="39">
        <f t="shared" si="25"/>
        <v>0</v>
      </c>
      <c r="S81" s="37">
        <f t="shared" si="16"/>
        <v>0</v>
      </c>
      <c r="T81" s="37">
        <f t="shared" si="17"/>
        <v>0</v>
      </c>
      <c r="U81" s="37">
        <f t="shared" si="18"/>
        <v>0</v>
      </c>
      <c r="V81" s="37">
        <f t="shared" si="19"/>
        <v>0</v>
      </c>
      <c r="W81" s="37">
        <f t="shared" si="20"/>
        <v>0</v>
      </c>
      <c r="Y81" s="142">
        <v>0</v>
      </c>
      <c r="Z81" s="143"/>
      <c r="AA81" s="52">
        <f t="shared" si="26"/>
        <v>0</v>
      </c>
      <c r="AB81" s="46">
        <v>0</v>
      </c>
      <c r="AC81" s="46">
        <v>0</v>
      </c>
      <c r="AD81" s="46">
        <v>0</v>
      </c>
      <c r="AE81" s="46">
        <v>0</v>
      </c>
      <c r="AF81" s="46">
        <v>0</v>
      </c>
      <c r="AG81" s="46">
        <v>0</v>
      </c>
      <c r="AH81" s="46">
        <v>0</v>
      </c>
      <c r="AI81" s="46">
        <v>0</v>
      </c>
      <c r="AJ81" s="46">
        <v>0</v>
      </c>
      <c r="AK81" s="46">
        <v>0</v>
      </c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v>0</v>
      </c>
      <c r="C82" s="20">
        <f t="shared" si="21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2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3"/>
        <v>0</v>
      </c>
      <c r="P82" s="22">
        <f t="shared" si="24"/>
        <v>0</v>
      </c>
      <c r="Q82" s="39">
        <f t="shared" si="25"/>
        <v>0</v>
      </c>
      <c r="S82" s="37">
        <f t="shared" si="16"/>
        <v>0</v>
      </c>
      <c r="T82" s="37">
        <f t="shared" si="17"/>
        <v>0</v>
      </c>
      <c r="U82" s="37">
        <f t="shared" si="18"/>
        <v>0</v>
      </c>
      <c r="V82" s="37">
        <f t="shared" si="19"/>
        <v>0</v>
      </c>
      <c r="W82" s="37">
        <f t="shared" si="20"/>
        <v>0</v>
      </c>
      <c r="Y82" s="142">
        <v>0</v>
      </c>
      <c r="Z82" s="143"/>
      <c r="AA82" s="52">
        <f t="shared" si="26"/>
        <v>0</v>
      </c>
      <c r="AB82" s="46">
        <v>0</v>
      </c>
      <c r="AC82" s="46">
        <v>0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0</v>
      </c>
      <c r="AJ82" s="46">
        <v>0</v>
      </c>
      <c r="AK82" s="46">
        <v>0</v>
      </c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v>0</v>
      </c>
      <c r="C83" s="20">
        <f t="shared" si="21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2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3"/>
        <v>0</v>
      </c>
      <c r="P83" s="22">
        <f t="shared" si="24"/>
        <v>0</v>
      </c>
      <c r="Q83" s="39">
        <f t="shared" si="25"/>
        <v>0</v>
      </c>
      <c r="S83" s="37">
        <f t="shared" si="16"/>
        <v>0</v>
      </c>
      <c r="T83" s="37">
        <f t="shared" si="17"/>
        <v>0</v>
      </c>
      <c r="U83" s="37">
        <f t="shared" si="18"/>
        <v>0</v>
      </c>
      <c r="V83" s="37">
        <f t="shared" si="19"/>
        <v>0</v>
      </c>
      <c r="W83" s="37">
        <f t="shared" si="20"/>
        <v>0</v>
      </c>
      <c r="Y83" s="142">
        <v>0</v>
      </c>
      <c r="Z83" s="143"/>
      <c r="AA83" s="52">
        <f t="shared" si="26"/>
        <v>0</v>
      </c>
      <c r="AB83" s="46">
        <v>0</v>
      </c>
      <c r="AC83" s="46">
        <v>0</v>
      </c>
      <c r="AD83" s="46">
        <v>0</v>
      </c>
      <c r="AE83" s="46">
        <v>0</v>
      </c>
      <c r="AF83" s="46">
        <v>0</v>
      </c>
      <c r="AG83" s="46">
        <v>0</v>
      </c>
      <c r="AH83" s="46">
        <v>0</v>
      </c>
      <c r="AI83" s="46">
        <v>0</v>
      </c>
      <c r="AJ83" s="46">
        <v>0</v>
      </c>
      <c r="AK83" s="46">
        <v>0</v>
      </c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v>0</v>
      </c>
      <c r="C84" s="20">
        <f t="shared" si="21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2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3"/>
        <v>0</v>
      </c>
      <c r="P84" s="22">
        <f t="shared" si="24"/>
        <v>0</v>
      </c>
      <c r="Q84" s="39">
        <f t="shared" si="25"/>
        <v>0</v>
      </c>
      <c r="S84" s="37">
        <f t="shared" si="16"/>
        <v>0</v>
      </c>
      <c r="T84" s="37">
        <f t="shared" si="17"/>
        <v>0</v>
      </c>
      <c r="U84" s="37">
        <f t="shared" si="18"/>
        <v>0</v>
      </c>
      <c r="V84" s="37">
        <f t="shared" si="19"/>
        <v>0</v>
      </c>
      <c r="W84" s="37">
        <f t="shared" si="20"/>
        <v>0</v>
      </c>
      <c r="Y84" s="142">
        <v>0</v>
      </c>
      <c r="Z84" s="143"/>
      <c r="AA84" s="52">
        <f t="shared" si="26"/>
        <v>0</v>
      </c>
      <c r="AB84" s="46">
        <v>0</v>
      </c>
      <c r="AC84" s="46">
        <v>0</v>
      </c>
      <c r="AD84" s="46">
        <v>0</v>
      </c>
      <c r="AE84" s="46">
        <v>0</v>
      </c>
      <c r="AF84" s="46">
        <v>0</v>
      </c>
      <c r="AG84" s="46">
        <v>0</v>
      </c>
      <c r="AH84" s="46">
        <v>0</v>
      </c>
      <c r="AI84" s="46">
        <v>0</v>
      </c>
      <c r="AJ84" s="46">
        <v>0</v>
      </c>
      <c r="AK84" s="46">
        <v>0</v>
      </c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v>0</v>
      </c>
      <c r="C85" s="20">
        <f t="shared" si="21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2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3"/>
        <v>0</v>
      </c>
      <c r="P85" s="22">
        <f t="shared" si="24"/>
        <v>0</v>
      </c>
      <c r="Q85" s="39">
        <f t="shared" si="25"/>
        <v>0</v>
      </c>
      <c r="S85" s="37">
        <f t="shared" si="16"/>
        <v>0</v>
      </c>
      <c r="T85" s="37">
        <f t="shared" si="17"/>
        <v>0</v>
      </c>
      <c r="U85" s="37">
        <f t="shared" si="18"/>
        <v>0</v>
      </c>
      <c r="V85" s="37">
        <f t="shared" si="19"/>
        <v>0</v>
      </c>
      <c r="W85" s="37">
        <f t="shared" si="20"/>
        <v>0</v>
      </c>
      <c r="Y85" s="142">
        <v>0</v>
      </c>
      <c r="Z85" s="143"/>
      <c r="AA85" s="52">
        <f t="shared" si="26"/>
        <v>0</v>
      </c>
      <c r="AB85" s="46">
        <v>0</v>
      </c>
      <c r="AC85" s="46">
        <v>0</v>
      </c>
      <c r="AD85" s="46">
        <v>0</v>
      </c>
      <c r="AE85" s="46">
        <v>0</v>
      </c>
      <c r="AF85" s="46">
        <v>0</v>
      </c>
      <c r="AG85" s="46">
        <v>0</v>
      </c>
      <c r="AH85" s="46">
        <v>0</v>
      </c>
      <c r="AI85" s="46">
        <v>0</v>
      </c>
      <c r="AJ85" s="46">
        <v>0</v>
      </c>
      <c r="AK85" s="46">
        <v>0</v>
      </c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v>0</v>
      </c>
      <c r="C86" s="20">
        <f t="shared" si="21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2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3"/>
        <v>0</v>
      </c>
      <c r="P86" s="22">
        <f t="shared" si="24"/>
        <v>0</v>
      </c>
      <c r="Q86" s="39">
        <f t="shared" si="25"/>
        <v>0</v>
      </c>
      <c r="S86" s="37">
        <f t="shared" si="16"/>
        <v>0</v>
      </c>
      <c r="T86" s="37">
        <f t="shared" si="17"/>
        <v>0</v>
      </c>
      <c r="U86" s="37">
        <f t="shared" si="18"/>
        <v>0</v>
      </c>
      <c r="V86" s="37">
        <f t="shared" si="19"/>
        <v>0</v>
      </c>
      <c r="W86" s="37">
        <f t="shared" si="20"/>
        <v>0</v>
      </c>
      <c r="Y86" s="142">
        <v>0</v>
      </c>
      <c r="Z86" s="143"/>
      <c r="AA86" s="52">
        <f t="shared" si="26"/>
        <v>0</v>
      </c>
      <c r="AB86" s="46">
        <v>0</v>
      </c>
      <c r="AC86" s="46">
        <v>0</v>
      </c>
      <c r="AD86" s="46">
        <v>0</v>
      </c>
      <c r="AE86" s="46">
        <v>0</v>
      </c>
      <c r="AF86" s="46">
        <v>0</v>
      </c>
      <c r="AG86" s="46">
        <v>0</v>
      </c>
      <c r="AH86" s="46">
        <v>0</v>
      </c>
      <c r="AI86" s="46">
        <v>0</v>
      </c>
      <c r="AJ86" s="46">
        <v>0</v>
      </c>
      <c r="AK86" s="46">
        <v>0</v>
      </c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v>0</v>
      </c>
      <c r="C87" s="20">
        <f t="shared" si="21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2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3"/>
        <v>0</v>
      </c>
      <c r="P87" s="22">
        <f t="shared" si="24"/>
        <v>0</v>
      </c>
      <c r="Q87" s="39">
        <f t="shared" si="25"/>
        <v>0</v>
      </c>
      <c r="S87" s="37">
        <f t="shared" si="16"/>
        <v>0</v>
      </c>
      <c r="T87" s="37">
        <f t="shared" si="17"/>
        <v>0</v>
      </c>
      <c r="U87" s="37">
        <f t="shared" si="18"/>
        <v>0</v>
      </c>
      <c r="V87" s="37">
        <f t="shared" si="19"/>
        <v>0</v>
      </c>
      <c r="W87" s="37">
        <f t="shared" si="20"/>
        <v>0</v>
      </c>
      <c r="Y87" s="142">
        <v>0</v>
      </c>
      <c r="Z87" s="143"/>
      <c r="AA87" s="52">
        <f t="shared" si="26"/>
        <v>0</v>
      </c>
      <c r="AB87" s="46">
        <v>0</v>
      </c>
      <c r="AC87" s="46">
        <v>0</v>
      </c>
      <c r="AD87" s="46">
        <v>0</v>
      </c>
      <c r="AE87" s="46">
        <v>0</v>
      </c>
      <c r="AF87" s="46">
        <v>0</v>
      </c>
      <c r="AG87" s="46">
        <v>0</v>
      </c>
      <c r="AH87" s="46">
        <v>0</v>
      </c>
      <c r="AI87" s="46">
        <v>0</v>
      </c>
      <c r="AJ87" s="46">
        <v>0</v>
      </c>
      <c r="AK87" s="46">
        <v>0</v>
      </c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v>0</v>
      </c>
      <c r="C88" s="20">
        <f t="shared" si="21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2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3"/>
        <v>0</v>
      </c>
      <c r="P88" s="22">
        <f t="shared" si="24"/>
        <v>0</v>
      </c>
      <c r="Q88" s="39">
        <f t="shared" si="25"/>
        <v>0</v>
      </c>
      <c r="S88" s="37">
        <f t="shared" si="16"/>
        <v>0</v>
      </c>
      <c r="T88" s="37">
        <f t="shared" si="17"/>
        <v>0</v>
      </c>
      <c r="U88" s="37">
        <f t="shared" si="18"/>
        <v>0</v>
      </c>
      <c r="V88" s="37">
        <f t="shared" si="19"/>
        <v>0</v>
      </c>
      <c r="W88" s="37">
        <f t="shared" si="20"/>
        <v>0</v>
      </c>
      <c r="Y88" s="142">
        <v>0</v>
      </c>
      <c r="Z88" s="143"/>
      <c r="AA88" s="52">
        <f t="shared" si="26"/>
        <v>0</v>
      </c>
      <c r="AB88" s="46">
        <v>0</v>
      </c>
      <c r="AC88" s="46">
        <v>0</v>
      </c>
      <c r="AD88" s="46">
        <v>0</v>
      </c>
      <c r="AE88" s="46">
        <v>0</v>
      </c>
      <c r="AF88" s="46">
        <v>0</v>
      </c>
      <c r="AG88" s="46">
        <v>0</v>
      </c>
      <c r="AH88" s="46">
        <v>0</v>
      </c>
      <c r="AI88" s="46">
        <v>0</v>
      </c>
      <c r="AJ88" s="46">
        <v>0</v>
      </c>
      <c r="AK88" s="46">
        <v>0</v>
      </c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v>0</v>
      </c>
      <c r="C89" s="20">
        <f t="shared" si="21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2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3"/>
        <v>0</v>
      </c>
      <c r="P89" s="22">
        <f t="shared" si="24"/>
        <v>0</v>
      </c>
      <c r="Q89" s="39">
        <f t="shared" si="25"/>
        <v>0</v>
      </c>
      <c r="S89" s="37">
        <f t="shared" si="16"/>
        <v>0</v>
      </c>
      <c r="T89" s="37">
        <f t="shared" si="17"/>
        <v>0</v>
      </c>
      <c r="U89" s="37">
        <f t="shared" si="18"/>
        <v>0</v>
      </c>
      <c r="V89" s="37">
        <f t="shared" si="19"/>
        <v>0</v>
      </c>
      <c r="W89" s="37">
        <f t="shared" si="20"/>
        <v>0</v>
      </c>
      <c r="Y89" s="142">
        <v>0</v>
      </c>
      <c r="Z89" s="143"/>
      <c r="AA89" s="52">
        <f t="shared" si="26"/>
        <v>0</v>
      </c>
      <c r="AB89" s="46">
        <v>0</v>
      </c>
      <c r="AC89" s="46">
        <v>0</v>
      </c>
      <c r="AD89" s="46">
        <v>0</v>
      </c>
      <c r="AE89" s="46">
        <v>0</v>
      </c>
      <c r="AF89" s="46">
        <v>0</v>
      </c>
      <c r="AG89" s="46">
        <v>0</v>
      </c>
      <c r="AH89" s="46">
        <v>0</v>
      </c>
      <c r="AI89" s="46">
        <v>0</v>
      </c>
      <c r="AJ89" s="46">
        <v>0</v>
      </c>
      <c r="AK89" s="46">
        <v>0</v>
      </c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v>0</v>
      </c>
      <c r="C90" s="20">
        <f t="shared" si="21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2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3"/>
        <v>0</v>
      </c>
      <c r="P90" s="22">
        <f t="shared" si="24"/>
        <v>0</v>
      </c>
      <c r="Q90" s="39">
        <f t="shared" si="25"/>
        <v>0</v>
      </c>
      <c r="S90" s="37">
        <f t="shared" si="16"/>
        <v>0</v>
      </c>
      <c r="T90" s="37">
        <f t="shared" si="17"/>
        <v>0</v>
      </c>
      <c r="U90" s="37">
        <f t="shared" si="18"/>
        <v>0</v>
      </c>
      <c r="V90" s="37">
        <f t="shared" si="19"/>
        <v>0</v>
      </c>
      <c r="W90" s="37">
        <f t="shared" si="20"/>
        <v>0</v>
      </c>
      <c r="Y90" s="142">
        <v>0</v>
      </c>
      <c r="Z90" s="143"/>
      <c r="AA90" s="52">
        <f t="shared" si="26"/>
        <v>0</v>
      </c>
      <c r="AB90" s="46">
        <v>0</v>
      </c>
      <c r="AC90" s="46">
        <v>0</v>
      </c>
      <c r="AD90" s="46">
        <v>0</v>
      </c>
      <c r="AE90" s="46">
        <v>0</v>
      </c>
      <c r="AF90" s="46">
        <v>0</v>
      </c>
      <c r="AG90" s="46">
        <v>0</v>
      </c>
      <c r="AH90" s="46">
        <v>0</v>
      </c>
      <c r="AI90" s="46">
        <v>0</v>
      </c>
      <c r="AJ90" s="46">
        <v>0</v>
      </c>
      <c r="AK90" s="46">
        <v>0</v>
      </c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v>0</v>
      </c>
      <c r="C91" s="20">
        <f t="shared" si="21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2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3"/>
        <v>0</v>
      </c>
      <c r="P91" s="22">
        <f t="shared" si="24"/>
        <v>0</v>
      </c>
      <c r="Q91" s="39">
        <f t="shared" si="25"/>
        <v>0</v>
      </c>
      <c r="S91" s="37">
        <f t="shared" si="16"/>
        <v>0</v>
      </c>
      <c r="T91" s="37">
        <f t="shared" si="17"/>
        <v>0</v>
      </c>
      <c r="U91" s="37">
        <f t="shared" si="18"/>
        <v>0</v>
      </c>
      <c r="V91" s="37">
        <f t="shared" si="19"/>
        <v>0</v>
      </c>
      <c r="W91" s="37">
        <f t="shared" si="20"/>
        <v>0</v>
      </c>
      <c r="Y91" s="142">
        <v>0</v>
      </c>
      <c r="Z91" s="143"/>
      <c r="AA91" s="52">
        <f t="shared" si="26"/>
        <v>0</v>
      </c>
      <c r="AB91" s="46">
        <v>0</v>
      </c>
      <c r="AC91" s="46">
        <v>0</v>
      </c>
      <c r="AD91" s="46">
        <v>0</v>
      </c>
      <c r="AE91" s="46">
        <v>0</v>
      </c>
      <c r="AF91" s="46">
        <v>0</v>
      </c>
      <c r="AG91" s="46">
        <v>0</v>
      </c>
      <c r="AH91" s="46">
        <v>0</v>
      </c>
      <c r="AI91" s="46">
        <v>0</v>
      </c>
      <c r="AJ91" s="46">
        <v>0</v>
      </c>
      <c r="AK91" s="46">
        <v>0</v>
      </c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v>0</v>
      </c>
      <c r="C92" s="20">
        <f t="shared" si="21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2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3"/>
        <v>0</v>
      </c>
      <c r="P92" s="22">
        <f t="shared" si="24"/>
        <v>0</v>
      </c>
      <c r="Q92" s="39">
        <f t="shared" si="25"/>
        <v>0</v>
      </c>
      <c r="S92" s="37">
        <f t="shared" si="16"/>
        <v>0</v>
      </c>
      <c r="T92" s="37">
        <f t="shared" si="17"/>
        <v>0</v>
      </c>
      <c r="U92" s="37">
        <f t="shared" si="18"/>
        <v>0</v>
      </c>
      <c r="V92" s="37">
        <f t="shared" si="19"/>
        <v>0</v>
      </c>
      <c r="W92" s="37">
        <f t="shared" si="20"/>
        <v>0</v>
      </c>
      <c r="Y92" s="142">
        <v>0</v>
      </c>
      <c r="Z92" s="143"/>
      <c r="AA92" s="52">
        <f t="shared" si="26"/>
        <v>0</v>
      </c>
      <c r="AB92" s="46">
        <v>0</v>
      </c>
      <c r="AC92" s="46">
        <v>0</v>
      </c>
      <c r="AD92" s="46">
        <v>0</v>
      </c>
      <c r="AE92" s="46">
        <v>0</v>
      </c>
      <c r="AF92" s="46">
        <v>0</v>
      </c>
      <c r="AG92" s="46">
        <v>0</v>
      </c>
      <c r="AH92" s="46">
        <v>0</v>
      </c>
      <c r="AI92" s="46">
        <v>0</v>
      </c>
      <c r="AJ92" s="46">
        <v>0</v>
      </c>
      <c r="AK92" s="46">
        <v>0</v>
      </c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v>0</v>
      </c>
      <c r="C93" s="20">
        <f t="shared" si="21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2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3"/>
        <v>0</v>
      </c>
      <c r="P93" s="22">
        <f t="shared" si="24"/>
        <v>0</v>
      </c>
      <c r="Q93" s="39">
        <f t="shared" si="25"/>
        <v>0</v>
      </c>
      <c r="S93" s="37">
        <f t="shared" si="16"/>
        <v>0</v>
      </c>
      <c r="T93" s="37">
        <f t="shared" si="17"/>
        <v>0</v>
      </c>
      <c r="U93" s="37">
        <f t="shared" si="18"/>
        <v>0</v>
      </c>
      <c r="V93" s="37">
        <f t="shared" si="19"/>
        <v>0</v>
      </c>
      <c r="W93" s="37">
        <f t="shared" si="20"/>
        <v>0</v>
      </c>
      <c r="Y93" s="142">
        <v>0</v>
      </c>
      <c r="Z93" s="143"/>
      <c r="AA93" s="52">
        <f t="shared" si="26"/>
        <v>0</v>
      </c>
      <c r="AB93" s="46">
        <v>0</v>
      </c>
      <c r="AC93" s="46">
        <v>0</v>
      </c>
      <c r="AD93" s="46">
        <v>0</v>
      </c>
      <c r="AE93" s="46">
        <v>0</v>
      </c>
      <c r="AF93" s="46">
        <v>0</v>
      </c>
      <c r="AG93" s="46">
        <v>0</v>
      </c>
      <c r="AH93" s="46">
        <v>0</v>
      </c>
      <c r="AI93" s="46">
        <v>0</v>
      </c>
      <c r="AJ93" s="46">
        <v>0</v>
      </c>
      <c r="AK93" s="46">
        <v>0</v>
      </c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v>0</v>
      </c>
      <c r="C94" s="20">
        <f t="shared" si="21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2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3"/>
        <v>0</v>
      </c>
      <c r="P94" s="22">
        <f t="shared" si="24"/>
        <v>0</v>
      </c>
      <c r="Q94" s="39">
        <f t="shared" si="25"/>
        <v>0</v>
      </c>
      <c r="S94" s="37">
        <f t="shared" si="16"/>
        <v>0</v>
      </c>
      <c r="T94" s="37">
        <f t="shared" si="17"/>
        <v>0</v>
      </c>
      <c r="U94" s="37">
        <f t="shared" si="18"/>
        <v>0</v>
      </c>
      <c r="V94" s="37">
        <f t="shared" si="19"/>
        <v>0</v>
      </c>
      <c r="W94" s="37">
        <f t="shared" si="20"/>
        <v>0</v>
      </c>
      <c r="Y94" s="142">
        <v>0</v>
      </c>
      <c r="Z94" s="143"/>
      <c r="AA94" s="52">
        <f t="shared" si="26"/>
        <v>0</v>
      </c>
      <c r="AB94" s="46">
        <v>0</v>
      </c>
      <c r="AC94" s="46">
        <v>0</v>
      </c>
      <c r="AD94" s="46">
        <v>0</v>
      </c>
      <c r="AE94" s="46">
        <v>0</v>
      </c>
      <c r="AF94" s="46">
        <v>0</v>
      </c>
      <c r="AG94" s="46">
        <v>0</v>
      </c>
      <c r="AH94" s="46">
        <v>0</v>
      </c>
      <c r="AI94" s="46">
        <v>0</v>
      </c>
      <c r="AJ94" s="46">
        <v>0</v>
      </c>
      <c r="AK94" s="46">
        <v>0</v>
      </c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v>0</v>
      </c>
      <c r="C95" s="20">
        <f t="shared" si="21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2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3"/>
        <v>0</v>
      </c>
      <c r="P95" s="22">
        <f t="shared" si="24"/>
        <v>0</v>
      </c>
      <c r="Q95" s="39">
        <f t="shared" si="25"/>
        <v>0</v>
      </c>
      <c r="S95" s="37">
        <f t="shared" si="16"/>
        <v>0</v>
      </c>
      <c r="T95" s="37">
        <f t="shared" si="17"/>
        <v>0</v>
      </c>
      <c r="U95" s="37">
        <f t="shared" si="18"/>
        <v>0</v>
      </c>
      <c r="V95" s="37">
        <f t="shared" si="19"/>
        <v>0</v>
      </c>
      <c r="W95" s="37">
        <f t="shared" si="20"/>
        <v>0</v>
      </c>
      <c r="Y95" s="142">
        <v>0</v>
      </c>
      <c r="Z95" s="143"/>
      <c r="AA95" s="52">
        <f t="shared" si="26"/>
        <v>0</v>
      </c>
      <c r="AB95" s="46">
        <v>0</v>
      </c>
      <c r="AC95" s="46">
        <v>0</v>
      </c>
      <c r="AD95" s="46">
        <v>0</v>
      </c>
      <c r="AE95" s="46">
        <v>0</v>
      </c>
      <c r="AF95" s="46">
        <v>0</v>
      </c>
      <c r="AG95" s="46">
        <v>0</v>
      </c>
      <c r="AH95" s="46">
        <v>0</v>
      </c>
      <c r="AI95" s="46">
        <v>0</v>
      </c>
      <c r="AJ95" s="46">
        <v>0</v>
      </c>
      <c r="AK95" s="46">
        <v>0</v>
      </c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v>0</v>
      </c>
      <c r="C96" s="20">
        <f t="shared" si="21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2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3"/>
        <v>0</v>
      </c>
      <c r="P96" s="22">
        <f t="shared" si="24"/>
        <v>0</v>
      </c>
      <c r="Q96" s="39">
        <f t="shared" si="25"/>
        <v>0</v>
      </c>
      <c r="S96" s="37">
        <f t="shared" si="16"/>
        <v>0</v>
      </c>
      <c r="T96" s="37">
        <f t="shared" si="17"/>
        <v>0</v>
      </c>
      <c r="U96" s="37">
        <f t="shared" si="18"/>
        <v>0</v>
      </c>
      <c r="V96" s="37">
        <f t="shared" si="19"/>
        <v>0</v>
      </c>
      <c r="W96" s="37">
        <f t="shared" si="20"/>
        <v>0</v>
      </c>
      <c r="Y96" s="142">
        <v>0</v>
      </c>
      <c r="Z96" s="143"/>
      <c r="AA96" s="52">
        <f t="shared" si="26"/>
        <v>0</v>
      </c>
      <c r="AB96" s="46">
        <v>0</v>
      </c>
      <c r="AC96" s="46">
        <v>0</v>
      </c>
      <c r="AD96" s="46">
        <v>0</v>
      </c>
      <c r="AE96" s="46">
        <v>0</v>
      </c>
      <c r="AF96" s="46">
        <v>0</v>
      </c>
      <c r="AG96" s="46">
        <v>0</v>
      </c>
      <c r="AH96" s="46">
        <v>0</v>
      </c>
      <c r="AI96" s="46">
        <v>0</v>
      </c>
      <c r="AJ96" s="46">
        <v>0</v>
      </c>
      <c r="AK96" s="46">
        <v>0</v>
      </c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v>0</v>
      </c>
      <c r="C97" s="20">
        <f t="shared" si="21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2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3"/>
        <v>0</v>
      </c>
      <c r="P97" s="22">
        <f t="shared" si="24"/>
        <v>0</v>
      </c>
      <c r="Q97" s="39">
        <f t="shared" si="25"/>
        <v>0</v>
      </c>
      <c r="S97" s="37">
        <f t="shared" si="16"/>
        <v>0</v>
      </c>
      <c r="T97" s="37">
        <f t="shared" si="17"/>
        <v>0</v>
      </c>
      <c r="U97" s="37">
        <f t="shared" si="18"/>
        <v>0</v>
      </c>
      <c r="V97" s="37">
        <f t="shared" si="19"/>
        <v>0</v>
      </c>
      <c r="W97" s="37">
        <f t="shared" si="20"/>
        <v>0</v>
      </c>
      <c r="Y97" s="142">
        <v>0</v>
      </c>
      <c r="Z97" s="143"/>
      <c r="AA97" s="52">
        <f t="shared" si="26"/>
        <v>0</v>
      </c>
      <c r="AB97" s="46">
        <v>0</v>
      </c>
      <c r="AC97" s="46">
        <v>0</v>
      </c>
      <c r="AD97" s="46">
        <v>0</v>
      </c>
      <c r="AE97" s="46">
        <v>0</v>
      </c>
      <c r="AF97" s="46">
        <v>0</v>
      </c>
      <c r="AG97" s="46">
        <v>0</v>
      </c>
      <c r="AH97" s="46">
        <v>0</v>
      </c>
      <c r="AI97" s="46">
        <v>0</v>
      </c>
      <c r="AJ97" s="46">
        <v>0</v>
      </c>
      <c r="AK97" s="46">
        <v>0</v>
      </c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v>0</v>
      </c>
      <c r="C98" s="20">
        <f t="shared" si="21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2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3"/>
        <v>0</v>
      </c>
      <c r="P98" s="22">
        <f t="shared" si="24"/>
        <v>0</v>
      </c>
      <c r="Q98" s="39">
        <f t="shared" si="25"/>
        <v>0</v>
      </c>
      <c r="S98" s="37">
        <f t="shared" si="16"/>
        <v>0</v>
      </c>
      <c r="T98" s="37">
        <f t="shared" si="17"/>
        <v>0</v>
      </c>
      <c r="U98" s="37">
        <f t="shared" si="18"/>
        <v>0</v>
      </c>
      <c r="V98" s="37">
        <f t="shared" si="19"/>
        <v>0</v>
      </c>
      <c r="W98" s="37">
        <f t="shared" si="20"/>
        <v>0</v>
      </c>
      <c r="Y98" s="142">
        <v>0</v>
      </c>
      <c r="Z98" s="143"/>
      <c r="AA98" s="52">
        <f t="shared" si="26"/>
        <v>0</v>
      </c>
      <c r="AB98" s="46">
        <v>0</v>
      </c>
      <c r="AC98" s="46">
        <v>0</v>
      </c>
      <c r="AD98" s="46">
        <v>0</v>
      </c>
      <c r="AE98" s="46">
        <v>0</v>
      </c>
      <c r="AF98" s="46">
        <v>0</v>
      </c>
      <c r="AG98" s="46">
        <v>0</v>
      </c>
      <c r="AH98" s="46">
        <v>0</v>
      </c>
      <c r="AI98" s="46">
        <v>0</v>
      </c>
      <c r="AJ98" s="46">
        <v>0</v>
      </c>
      <c r="AK98" s="46">
        <v>0</v>
      </c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7">SUM(B3:B98)/4000</f>
        <v>0</v>
      </c>
      <c r="C99" s="20">
        <f t="shared" si="27"/>
        <v>0</v>
      </c>
      <c r="D99" s="20">
        <f t="shared" si="27"/>
        <v>0</v>
      </c>
      <c r="E99" s="20">
        <f t="shared" si="27"/>
        <v>0</v>
      </c>
      <c r="F99" s="20">
        <f t="shared" si="27"/>
        <v>0</v>
      </c>
      <c r="G99" s="20">
        <f t="shared" si="27"/>
        <v>0</v>
      </c>
      <c r="H99" s="20">
        <f t="shared" si="27"/>
        <v>0</v>
      </c>
      <c r="I99" s="20">
        <f t="shared" si="27"/>
        <v>0</v>
      </c>
      <c r="J99" s="21">
        <f t="shared" si="27"/>
        <v>0</v>
      </c>
      <c r="K99" s="22">
        <f t="shared" si="27"/>
        <v>0</v>
      </c>
      <c r="L99" s="22">
        <f t="shared" si="27"/>
        <v>0</v>
      </c>
      <c r="M99" s="22">
        <f t="shared" si="27"/>
        <v>0</v>
      </c>
      <c r="N99" s="22">
        <f t="shared" si="27"/>
        <v>0</v>
      </c>
      <c r="O99" s="23">
        <f t="shared" si="27"/>
        <v>0</v>
      </c>
      <c r="P99" s="23">
        <f t="shared" si="27"/>
        <v>0</v>
      </c>
      <c r="Q99" s="43">
        <f t="shared" si="27"/>
        <v>0</v>
      </c>
      <c r="S99" s="37">
        <f>SUM(S3:S98)/4000</f>
        <v>0</v>
      </c>
      <c r="T99" s="37">
        <f t="shared" ref="T99:W99" si="28">SUM(T3:T98)/4000</f>
        <v>0</v>
      </c>
      <c r="U99" s="37">
        <f t="shared" si="28"/>
        <v>0</v>
      </c>
      <c r="V99" s="37">
        <f t="shared" si="28"/>
        <v>0</v>
      </c>
      <c r="W99" s="37">
        <f t="shared" si="28"/>
        <v>0</v>
      </c>
      <c r="Y99" s="143">
        <f t="shared" ref="Y99:Z99" si="29">SUM(Y3:Y98)/4000</f>
        <v>0</v>
      </c>
      <c r="Z99" s="143">
        <f t="shared" si="29"/>
        <v>0</v>
      </c>
      <c r="AA99" s="52">
        <f>SUM(Z3:Z98)/4000</f>
        <v>0</v>
      </c>
      <c r="AB99" s="47">
        <f t="shared" ref="AB99:AO99" si="30">SUM(AB3:AB98)/4000</f>
        <v>0</v>
      </c>
      <c r="AC99" s="47">
        <f t="shared" si="30"/>
        <v>0</v>
      </c>
      <c r="AD99" s="47">
        <f t="shared" si="30"/>
        <v>0</v>
      </c>
      <c r="AE99" s="47">
        <f t="shared" si="30"/>
        <v>0</v>
      </c>
      <c r="AF99" s="47">
        <f t="shared" si="30"/>
        <v>0</v>
      </c>
      <c r="AG99" s="47">
        <f t="shared" si="30"/>
        <v>0</v>
      </c>
      <c r="AH99" s="47">
        <f t="shared" si="30"/>
        <v>0</v>
      </c>
      <c r="AI99" s="47">
        <f t="shared" si="30"/>
        <v>0</v>
      </c>
      <c r="AJ99" s="47">
        <f t="shared" si="30"/>
        <v>0</v>
      </c>
      <c r="AK99" s="47">
        <f t="shared" si="30"/>
        <v>0</v>
      </c>
      <c r="AL99" s="47">
        <f t="shared" si="30"/>
        <v>0</v>
      </c>
      <c r="AM99" s="47">
        <f t="shared" si="30"/>
        <v>0</v>
      </c>
      <c r="AN99" s="47">
        <f t="shared" si="30"/>
        <v>0</v>
      </c>
      <c r="AO99" s="47">
        <f t="shared" si="30"/>
        <v>0</v>
      </c>
      <c r="AP99" s="47">
        <f t="shared" ref="AP99:BC99" si="31">SUM(AP3:AP98)/4000</f>
        <v>0</v>
      </c>
      <c r="AQ99" s="47">
        <f t="shared" si="31"/>
        <v>0</v>
      </c>
      <c r="AR99" s="47">
        <f t="shared" si="31"/>
        <v>0</v>
      </c>
      <c r="AS99" s="47">
        <f t="shared" si="31"/>
        <v>0</v>
      </c>
      <c r="AT99" s="47">
        <f t="shared" si="31"/>
        <v>0</v>
      </c>
      <c r="AU99" s="47">
        <f t="shared" si="31"/>
        <v>0</v>
      </c>
      <c r="AV99" s="47">
        <f t="shared" si="31"/>
        <v>0</v>
      </c>
      <c r="AW99" s="47">
        <f t="shared" si="31"/>
        <v>0</v>
      </c>
      <c r="AX99" s="47">
        <f t="shared" si="31"/>
        <v>0</v>
      </c>
      <c r="AY99" s="47">
        <f t="shared" si="31"/>
        <v>0</v>
      </c>
      <c r="AZ99" s="47">
        <f t="shared" si="31"/>
        <v>0</v>
      </c>
      <c r="BA99" s="47">
        <f t="shared" si="31"/>
        <v>0</v>
      </c>
      <c r="BB99" s="47">
        <f t="shared" si="31"/>
        <v>0</v>
      </c>
      <c r="BC99" s="47">
        <f t="shared" si="31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2">SUM(AC102:AC106)</f>
        <v>0</v>
      </c>
      <c r="AD101" s="54">
        <f t="shared" si="32"/>
        <v>0</v>
      </c>
      <c r="AE101" s="54">
        <f t="shared" si="32"/>
        <v>0</v>
      </c>
      <c r="AF101" s="54">
        <f t="shared" si="32"/>
        <v>0</v>
      </c>
      <c r="AG101" s="54">
        <f t="shared" si="32"/>
        <v>0</v>
      </c>
      <c r="AH101" s="54">
        <f t="shared" ref="AH101" si="33">SUM(AH102:AH106)</f>
        <v>0</v>
      </c>
      <c r="AI101" s="54">
        <f t="shared" ref="AI101" si="34">SUM(AI102:AI106)</f>
        <v>0</v>
      </c>
      <c r="AJ101" s="54">
        <f t="shared" ref="AJ101" si="35">SUM(AJ102:AJ106)</f>
        <v>0</v>
      </c>
      <c r="AK101" s="54">
        <f t="shared" ref="AK101" si="36">SUM(AK102:AK106)</f>
        <v>0</v>
      </c>
      <c r="AL101" s="54">
        <f t="shared" ref="AL101" si="37">SUM(AL102:AL106)</f>
        <v>0</v>
      </c>
      <c r="AM101" s="54">
        <f t="shared" ref="AM101" si="38">SUM(AM102:AM106)</f>
        <v>0</v>
      </c>
      <c r="AN101" s="54">
        <f t="shared" ref="AN101:BB101" si="39">SUM(AN102:AN106)</f>
        <v>0</v>
      </c>
      <c r="AO101" s="54">
        <f t="shared" ref="AO101:BC101" si="40">SUM(AO102:AO106)</f>
        <v>0</v>
      </c>
      <c r="AP101" s="54">
        <f t="shared" si="39"/>
        <v>0</v>
      </c>
      <c r="AQ101" s="54">
        <f t="shared" si="40"/>
        <v>0</v>
      </c>
      <c r="AR101" s="54">
        <f t="shared" si="39"/>
        <v>0</v>
      </c>
      <c r="AS101" s="54">
        <f t="shared" si="40"/>
        <v>0</v>
      </c>
      <c r="AT101" s="54">
        <f t="shared" si="39"/>
        <v>0</v>
      </c>
      <c r="AU101" s="54">
        <f t="shared" si="40"/>
        <v>0</v>
      </c>
      <c r="AV101" s="54">
        <f t="shared" si="39"/>
        <v>0</v>
      </c>
      <c r="AW101" s="54">
        <f t="shared" si="40"/>
        <v>0</v>
      </c>
      <c r="AX101" s="54">
        <f t="shared" si="39"/>
        <v>0</v>
      </c>
      <c r="AY101" s="54">
        <f t="shared" si="40"/>
        <v>0</v>
      </c>
      <c r="AZ101" s="54">
        <f t="shared" si="39"/>
        <v>0</v>
      </c>
      <c r="BA101" s="54">
        <f t="shared" si="40"/>
        <v>0</v>
      </c>
      <c r="BB101" s="54">
        <f t="shared" si="39"/>
        <v>0</v>
      </c>
      <c r="BC101" s="54">
        <f t="shared" si="40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1">IF(AC$2=$AA$102,1,0)</f>
        <v>0</v>
      </c>
      <c r="AD102" s="53">
        <f t="shared" si="41"/>
        <v>0</v>
      </c>
      <c r="AE102" s="53">
        <f t="shared" si="41"/>
        <v>0</v>
      </c>
      <c r="AF102" s="53">
        <f t="shared" si="41"/>
        <v>0</v>
      </c>
      <c r="AG102" s="53">
        <f t="shared" si="41"/>
        <v>0</v>
      </c>
      <c r="AH102" s="53">
        <f t="shared" si="41"/>
        <v>0</v>
      </c>
      <c r="AI102" s="53">
        <f t="shared" si="41"/>
        <v>0</v>
      </c>
      <c r="AJ102" s="53">
        <f t="shared" si="41"/>
        <v>0</v>
      </c>
      <c r="AK102" s="53">
        <f t="shared" si="41"/>
        <v>0</v>
      </c>
      <c r="AL102" s="53">
        <f t="shared" si="41"/>
        <v>0</v>
      </c>
      <c r="AM102" s="53">
        <f t="shared" si="41"/>
        <v>0</v>
      </c>
      <c r="AN102" s="53">
        <f t="shared" si="41"/>
        <v>0</v>
      </c>
      <c r="AO102" s="53">
        <f t="shared" si="41"/>
        <v>0</v>
      </c>
      <c r="AP102" s="53">
        <f t="shared" si="41"/>
        <v>0</v>
      </c>
      <c r="AQ102" s="53">
        <f t="shared" si="41"/>
        <v>0</v>
      </c>
      <c r="AR102" s="53">
        <f t="shared" si="41"/>
        <v>0</v>
      </c>
      <c r="AS102" s="53">
        <f t="shared" si="41"/>
        <v>0</v>
      </c>
      <c r="AT102" s="53">
        <f t="shared" si="41"/>
        <v>0</v>
      </c>
      <c r="AU102" s="53">
        <f t="shared" si="41"/>
        <v>0</v>
      </c>
      <c r="AV102" s="53">
        <f t="shared" si="41"/>
        <v>0</v>
      </c>
      <c r="AW102" s="53">
        <f t="shared" si="41"/>
        <v>0</v>
      </c>
      <c r="AX102" s="53">
        <f t="shared" si="41"/>
        <v>0</v>
      </c>
      <c r="AY102" s="53">
        <f t="shared" si="41"/>
        <v>0</v>
      </c>
      <c r="AZ102" s="53">
        <f t="shared" si="41"/>
        <v>0</v>
      </c>
      <c r="BA102" s="53">
        <f t="shared" si="41"/>
        <v>0</v>
      </c>
      <c r="BB102" s="53">
        <f t="shared" si="41"/>
        <v>0</v>
      </c>
      <c r="BC102" s="53">
        <f t="shared" si="41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2">IF(AC$2=$AA$103,1,0)</f>
        <v>0</v>
      </c>
      <c r="AD103" s="46">
        <f t="shared" si="42"/>
        <v>0</v>
      </c>
      <c r="AE103" s="46">
        <f t="shared" si="42"/>
        <v>0</v>
      </c>
      <c r="AF103" s="46">
        <f t="shared" si="42"/>
        <v>0</v>
      </c>
      <c r="AG103" s="46">
        <f t="shared" si="42"/>
        <v>0</v>
      </c>
      <c r="AH103" s="46">
        <f t="shared" si="42"/>
        <v>0</v>
      </c>
      <c r="AI103" s="46">
        <f t="shared" si="42"/>
        <v>0</v>
      </c>
      <c r="AJ103" s="46">
        <f t="shared" si="42"/>
        <v>0</v>
      </c>
      <c r="AK103" s="46">
        <f t="shared" si="42"/>
        <v>0</v>
      </c>
      <c r="AL103" s="46">
        <f t="shared" si="42"/>
        <v>0</v>
      </c>
      <c r="AM103" s="46">
        <f t="shared" si="42"/>
        <v>0</v>
      </c>
      <c r="AN103" s="46">
        <f t="shared" si="42"/>
        <v>0</v>
      </c>
      <c r="AO103" s="46">
        <f t="shared" si="42"/>
        <v>0</v>
      </c>
      <c r="AP103" s="46">
        <f t="shared" si="42"/>
        <v>0</v>
      </c>
      <c r="AQ103" s="46">
        <f t="shared" si="42"/>
        <v>0</v>
      </c>
      <c r="AR103" s="46">
        <f t="shared" si="42"/>
        <v>0</v>
      </c>
      <c r="AS103" s="46">
        <f t="shared" si="42"/>
        <v>0</v>
      </c>
      <c r="AT103" s="46">
        <f t="shared" si="42"/>
        <v>0</v>
      </c>
      <c r="AU103" s="46">
        <f t="shared" si="42"/>
        <v>0</v>
      </c>
      <c r="AV103" s="46">
        <f t="shared" si="42"/>
        <v>0</v>
      </c>
      <c r="AW103" s="46">
        <f t="shared" si="42"/>
        <v>0</v>
      </c>
      <c r="AX103" s="46">
        <f t="shared" si="42"/>
        <v>0</v>
      </c>
      <c r="AY103" s="46">
        <f t="shared" si="42"/>
        <v>0</v>
      </c>
      <c r="AZ103" s="46">
        <f t="shared" si="42"/>
        <v>0</v>
      </c>
      <c r="BA103" s="46">
        <f t="shared" si="42"/>
        <v>0</v>
      </c>
      <c r="BB103" s="46">
        <f t="shared" si="42"/>
        <v>0</v>
      </c>
      <c r="BC103" s="46">
        <f t="shared" si="42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3">IF(AC$2=$AA$104,1,0)</f>
        <v>0</v>
      </c>
      <c r="AD104" s="46">
        <f t="shared" si="43"/>
        <v>0</v>
      </c>
      <c r="AE104" s="46">
        <f t="shared" si="43"/>
        <v>0</v>
      </c>
      <c r="AF104" s="46">
        <f t="shared" si="43"/>
        <v>0</v>
      </c>
      <c r="AG104" s="46">
        <f t="shared" si="43"/>
        <v>0</v>
      </c>
      <c r="AH104" s="46">
        <f t="shared" si="43"/>
        <v>0</v>
      </c>
      <c r="AI104" s="46">
        <f t="shared" si="43"/>
        <v>0</v>
      </c>
      <c r="AJ104" s="46">
        <f t="shared" si="43"/>
        <v>0</v>
      </c>
      <c r="AK104" s="46">
        <f t="shared" si="43"/>
        <v>0</v>
      </c>
      <c r="AL104" s="46">
        <f t="shared" si="43"/>
        <v>0</v>
      </c>
      <c r="AM104" s="46">
        <f t="shared" si="43"/>
        <v>0</v>
      </c>
      <c r="AN104" s="46">
        <f t="shared" si="43"/>
        <v>0</v>
      </c>
      <c r="AO104" s="46">
        <f t="shared" si="43"/>
        <v>0</v>
      </c>
      <c r="AP104" s="46">
        <f t="shared" si="43"/>
        <v>0</v>
      </c>
      <c r="AQ104" s="46">
        <f t="shared" si="43"/>
        <v>0</v>
      </c>
      <c r="AR104" s="46">
        <f t="shared" si="43"/>
        <v>0</v>
      </c>
      <c r="AS104" s="46">
        <f t="shared" si="43"/>
        <v>0</v>
      </c>
      <c r="AT104" s="46">
        <f t="shared" si="43"/>
        <v>0</v>
      </c>
      <c r="AU104" s="46">
        <f t="shared" si="43"/>
        <v>0</v>
      </c>
      <c r="AV104" s="46">
        <f t="shared" si="43"/>
        <v>0</v>
      </c>
      <c r="AW104" s="46">
        <f t="shared" si="43"/>
        <v>0</v>
      </c>
      <c r="AX104" s="46">
        <f t="shared" si="43"/>
        <v>0</v>
      </c>
      <c r="AY104" s="46">
        <f t="shared" si="43"/>
        <v>0</v>
      </c>
      <c r="AZ104" s="46">
        <f t="shared" si="43"/>
        <v>0</v>
      </c>
      <c r="BA104" s="46">
        <f t="shared" si="43"/>
        <v>0</v>
      </c>
      <c r="BB104" s="46">
        <f t="shared" si="43"/>
        <v>0</v>
      </c>
      <c r="BC104" s="46">
        <f t="shared" si="43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4">IF(AC$2=$AA$105,1,0)</f>
        <v>0</v>
      </c>
      <c r="AD105" s="46">
        <f t="shared" si="44"/>
        <v>0</v>
      </c>
      <c r="AE105" s="46">
        <f t="shared" si="44"/>
        <v>0</v>
      </c>
      <c r="AF105" s="46">
        <f t="shared" si="44"/>
        <v>0</v>
      </c>
      <c r="AG105" s="46">
        <f t="shared" si="44"/>
        <v>0</v>
      </c>
      <c r="AH105" s="46">
        <f t="shared" si="44"/>
        <v>0</v>
      </c>
      <c r="AI105" s="46">
        <f t="shared" si="44"/>
        <v>0</v>
      </c>
      <c r="AJ105" s="46">
        <f t="shared" si="44"/>
        <v>0</v>
      </c>
      <c r="AK105" s="46">
        <f t="shared" si="44"/>
        <v>0</v>
      </c>
      <c r="AL105" s="46">
        <f t="shared" si="44"/>
        <v>0</v>
      </c>
      <c r="AM105" s="46">
        <f t="shared" si="44"/>
        <v>0</v>
      </c>
      <c r="AN105" s="46">
        <f t="shared" si="44"/>
        <v>0</v>
      </c>
      <c r="AO105" s="46">
        <f t="shared" si="44"/>
        <v>0</v>
      </c>
      <c r="AP105" s="46">
        <f t="shared" si="44"/>
        <v>0</v>
      </c>
      <c r="AQ105" s="46">
        <f t="shared" si="44"/>
        <v>0</v>
      </c>
      <c r="AR105" s="46">
        <f t="shared" si="44"/>
        <v>0</v>
      </c>
      <c r="AS105" s="46">
        <f t="shared" si="44"/>
        <v>0</v>
      </c>
      <c r="AT105" s="46">
        <f t="shared" si="44"/>
        <v>0</v>
      </c>
      <c r="AU105" s="46">
        <f t="shared" si="44"/>
        <v>0</v>
      </c>
      <c r="AV105" s="46">
        <f t="shared" si="44"/>
        <v>0</v>
      </c>
      <c r="AW105" s="46">
        <f t="shared" si="44"/>
        <v>0</v>
      </c>
      <c r="AX105" s="46">
        <f t="shared" si="44"/>
        <v>0</v>
      </c>
      <c r="AY105" s="46">
        <f t="shared" si="44"/>
        <v>0</v>
      </c>
      <c r="AZ105" s="46">
        <f t="shared" si="44"/>
        <v>0</v>
      </c>
      <c r="BA105" s="46">
        <f t="shared" si="44"/>
        <v>0</v>
      </c>
      <c r="BB105" s="46">
        <f t="shared" si="44"/>
        <v>0</v>
      </c>
      <c r="BC105" s="46">
        <f t="shared" si="44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5">IF(OR(AC$2=$AA$106,AC$2=$Z$106),1,0)</f>
        <v>0</v>
      </c>
      <c r="AD106" s="46">
        <f t="shared" si="45"/>
        <v>0</v>
      </c>
      <c r="AE106" s="46">
        <f t="shared" si="45"/>
        <v>0</v>
      </c>
      <c r="AF106" s="46">
        <f t="shared" si="45"/>
        <v>0</v>
      </c>
      <c r="AG106" s="46">
        <f t="shared" si="45"/>
        <v>0</v>
      </c>
      <c r="AH106" s="46">
        <f t="shared" si="45"/>
        <v>0</v>
      </c>
      <c r="AI106" s="46">
        <f t="shared" si="45"/>
        <v>0</v>
      </c>
      <c r="AJ106" s="46">
        <f t="shared" si="45"/>
        <v>0</v>
      </c>
      <c r="AK106" s="46">
        <f t="shared" si="45"/>
        <v>0</v>
      </c>
      <c r="AL106" s="46">
        <f t="shared" si="45"/>
        <v>0</v>
      </c>
      <c r="AM106" s="46">
        <f t="shared" si="45"/>
        <v>0</v>
      </c>
      <c r="AN106" s="46">
        <f t="shared" si="45"/>
        <v>0</v>
      </c>
      <c r="AO106" s="46">
        <f t="shared" si="45"/>
        <v>0</v>
      </c>
      <c r="AP106" s="46">
        <f t="shared" si="45"/>
        <v>0</v>
      </c>
      <c r="AQ106" s="46">
        <f t="shared" si="45"/>
        <v>0</v>
      </c>
      <c r="AR106" s="46">
        <f t="shared" si="45"/>
        <v>0</v>
      </c>
      <c r="AS106" s="46">
        <f t="shared" si="45"/>
        <v>0</v>
      </c>
      <c r="AT106" s="46">
        <f t="shared" si="45"/>
        <v>0</v>
      </c>
      <c r="AU106" s="46">
        <f t="shared" si="45"/>
        <v>0</v>
      </c>
      <c r="AV106" s="46">
        <f t="shared" si="45"/>
        <v>0</v>
      </c>
      <c r="AW106" s="46">
        <f t="shared" si="45"/>
        <v>0</v>
      </c>
      <c r="AX106" s="46">
        <f t="shared" si="45"/>
        <v>0</v>
      </c>
      <c r="AY106" s="46">
        <f t="shared" si="45"/>
        <v>0</v>
      </c>
      <c r="AZ106" s="46">
        <f t="shared" si="45"/>
        <v>0</v>
      </c>
      <c r="BA106" s="46">
        <f t="shared" si="45"/>
        <v>0</v>
      </c>
      <c r="BB106" s="46">
        <f t="shared" si="45"/>
        <v>0</v>
      </c>
      <c r="BC106" s="46">
        <f t="shared" si="45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J3" sqref="J3:N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45376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18.295999999999999</v>
      </c>
      <c r="C3" s="20">
        <f>B3</f>
        <v>18.295999999999999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v>7.6495575999999996</v>
      </c>
      <c r="K3" s="21">
        <v>4.3727439999999991</v>
      </c>
      <c r="L3" s="21">
        <v>0</v>
      </c>
      <c r="M3" s="21">
        <v>0.93126639999999983</v>
      </c>
      <c r="N3" s="21">
        <v>5.3424319999999996</v>
      </c>
      <c r="O3" s="21">
        <f t="shared" ref="O3" si="0">$C3*I3/$I3</f>
        <v>18.295999999999999</v>
      </c>
      <c r="P3" s="22"/>
      <c r="Q3" s="39">
        <f>O3+P3</f>
        <v>18.295999999999999</v>
      </c>
      <c r="S3" s="37">
        <f t="shared" ref="S3:S66" si="1">J3</f>
        <v>7.6495575999999996</v>
      </c>
      <c r="T3" s="37">
        <f t="shared" ref="T3:T66" si="2">K3</f>
        <v>4.3727439999999991</v>
      </c>
      <c r="U3" s="37">
        <f t="shared" ref="U3:U66" si="3">L3</f>
        <v>0</v>
      </c>
      <c r="V3" s="37">
        <f t="shared" ref="V3:V66" si="4">M3</f>
        <v>0.93126639999999983</v>
      </c>
      <c r="W3" s="37">
        <f t="shared" ref="W3:W66" si="5">N3</f>
        <v>5.3424319999999996</v>
      </c>
    </row>
    <row r="4" spans="1:23">
      <c r="A4" s="8" t="s">
        <v>46</v>
      </c>
      <c r="B4" s="20">
        <v>18.584</v>
      </c>
      <c r="C4" s="20">
        <f t="shared" ref="C4:C67" si="6">B4</f>
        <v>18.584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v>7.7699703999999983</v>
      </c>
      <c r="K4" s="21">
        <v>4.4415759999999986</v>
      </c>
      <c r="L4" s="21">
        <v>0</v>
      </c>
      <c r="M4" s="21">
        <v>0.94592559999999981</v>
      </c>
      <c r="N4" s="21">
        <v>5.4265279999999985</v>
      </c>
      <c r="O4" s="21">
        <f t="shared" ref="O4:O67" si="8">$C4*I4/$I4</f>
        <v>18.584</v>
      </c>
      <c r="P4" s="22"/>
      <c r="Q4" s="39">
        <f t="shared" ref="Q4:Q67" si="9">O4+P4</f>
        <v>18.584</v>
      </c>
      <c r="S4" s="37">
        <f t="shared" si="1"/>
        <v>7.7699703999999983</v>
      </c>
      <c r="T4" s="37">
        <f t="shared" si="2"/>
        <v>4.4415759999999986</v>
      </c>
      <c r="U4" s="37">
        <f t="shared" si="3"/>
        <v>0</v>
      </c>
      <c r="V4" s="37">
        <f t="shared" si="4"/>
        <v>0.94592559999999981</v>
      </c>
      <c r="W4" s="37">
        <f t="shared" si="5"/>
        <v>5.4265279999999985</v>
      </c>
    </row>
    <row r="5" spans="1:23">
      <c r="A5" s="8" t="s">
        <v>47</v>
      </c>
      <c r="B5" s="20">
        <v>18.739999999999998</v>
      </c>
      <c r="C5" s="20">
        <f t="shared" si="6"/>
        <v>18.739999999999998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v>7.8351939999999987</v>
      </c>
      <c r="K5" s="21">
        <v>4.4788599999999983</v>
      </c>
      <c r="L5" s="21">
        <v>0</v>
      </c>
      <c r="M5" s="21">
        <v>0.95386599999999977</v>
      </c>
      <c r="N5" s="21">
        <v>5.4720799999999992</v>
      </c>
      <c r="O5" s="21">
        <f t="shared" si="8"/>
        <v>18.739999999999998</v>
      </c>
      <c r="P5" s="22"/>
      <c r="Q5" s="39">
        <f t="shared" si="9"/>
        <v>18.739999999999998</v>
      </c>
      <c r="S5" s="37">
        <f t="shared" si="1"/>
        <v>7.8351939999999987</v>
      </c>
      <c r="T5" s="37">
        <f t="shared" si="2"/>
        <v>4.4788599999999983</v>
      </c>
      <c r="U5" s="37">
        <f t="shared" si="3"/>
        <v>0</v>
      </c>
      <c r="V5" s="37">
        <f t="shared" si="4"/>
        <v>0.95386599999999977</v>
      </c>
      <c r="W5" s="37">
        <f t="shared" si="5"/>
        <v>5.4720799999999992</v>
      </c>
    </row>
    <row r="6" spans="1:23">
      <c r="A6" s="8" t="s">
        <v>48</v>
      </c>
      <c r="B6" s="20">
        <v>18.952000000000002</v>
      </c>
      <c r="C6" s="20">
        <f t="shared" si="6"/>
        <v>18.952000000000002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v>7.9238311999999995</v>
      </c>
      <c r="K6" s="21">
        <v>4.529528</v>
      </c>
      <c r="L6" s="21">
        <v>0</v>
      </c>
      <c r="M6" s="21">
        <v>0.96465679999999987</v>
      </c>
      <c r="N6" s="21">
        <v>5.5339839999999993</v>
      </c>
      <c r="O6" s="21">
        <f t="shared" si="8"/>
        <v>18.952000000000002</v>
      </c>
      <c r="P6" s="22"/>
      <c r="Q6" s="39">
        <f t="shared" si="9"/>
        <v>18.952000000000002</v>
      </c>
      <c r="S6" s="37">
        <f t="shared" si="1"/>
        <v>7.9238311999999995</v>
      </c>
      <c r="T6" s="37">
        <f t="shared" si="2"/>
        <v>4.529528</v>
      </c>
      <c r="U6" s="37">
        <f t="shared" si="3"/>
        <v>0</v>
      </c>
      <c r="V6" s="37">
        <f t="shared" si="4"/>
        <v>0.96465679999999987</v>
      </c>
      <c r="W6" s="37">
        <f t="shared" si="5"/>
        <v>5.5339839999999993</v>
      </c>
    </row>
    <row r="7" spans="1:23">
      <c r="A7" s="8" t="s">
        <v>49</v>
      </c>
      <c r="B7" s="20">
        <v>18.835999999999999</v>
      </c>
      <c r="C7" s="20">
        <f t="shared" si="6"/>
        <v>18.835999999999999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v>7.8753315999999982</v>
      </c>
      <c r="K7" s="21">
        <v>4.501803999999999</v>
      </c>
      <c r="L7" s="21">
        <v>0</v>
      </c>
      <c r="M7" s="21">
        <v>0.95875239999999973</v>
      </c>
      <c r="N7" s="21">
        <v>5.5001119999999988</v>
      </c>
      <c r="O7" s="21">
        <f t="shared" si="8"/>
        <v>18.835999999999999</v>
      </c>
      <c r="P7" s="22"/>
      <c r="Q7" s="39">
        <f t="shared" si="9"/>
        <v>18.835999999999999</v>
      </c>
      <c r="S7" s="37">
        <f t="shared" si="1"/>
        <v>7.8753315999999982</v>
      </c>
      <c r="T7" s="37">
        <f t="shared" si="2"/>
        <v>4.501803999999999</v>
      </c>
      <c r="U7" s="37">
        <f t="shared" si="3"/>
        <v>0</v>
      </c>
      <c r="V7" s="37">
        <f t="shared" si="4"/>
        <v>0.95875239999999973</v>
      </c>
      <c r="W7" s="37">
        <f t="shared" si="5"/>
        <v>5.5001119999999988</v>
      </c>
    </row>
    <row r="8" spans="1:23">
      <c r="A8" s="8" t="s">
        <v>50</v>
      </c>
      <c r="B8" s="20">
        <v>18.7</v>
      </c>
      <c r="C8" s="20">
        <f t="shared" si="6"/>
        <v>18.7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v>7.8184699999999987</v>
      </c>
      <c r="K8" s="21">
        <v>4.4692999999999987</v>
      </c>
      <c r="L8" s="21">
        <v>0</v>
      </c>
      <c r="M8" s="21">
        <v>0.95182999999999984</v>
      </c>
      <c r="N8" s="21">
        <v>5.460399999999999</v>
      </c>
      <c r="O8" s="21">
        <f t="shared" si="8"/>
        <v>18.7</v>
      </c>
      <c r="P8" s="22"/>
      <c r="Q8" s="39">
        <f t="shared" si="9"/>
        <v>18.7</v>
      </c>
      <c r="S8" s="37">
        <f t="shared" si="1"/>
        <v>7.8184699999999987</v>
      </c>
      <c r="T8" s="37">
        <f t="shared" si="2"/>
        <v>4.4692999999999987</v>
      </c>
      <c r="U8" s="37">
        <f t="shared" si="3"/>
        <v>0</v>
      </c>
      <c r="V8" s="37">
        <f t="shared" si="4"/>
        <v>0.95182999999999984</v>
      </c>
      <c r="W8" s="37">
        <f t="shared" si="5"/>
        <v>5.460399999999999</v>
      </c>
    </row>
    <row r="9" spans="1:23">
      <c r="A9" s="8" t="s">
        <v>51</v>
      </c>
      <c r="B9" s="20">
        <v>18.356000000000002</v>
      </c>
      <c r="C9" s="20">
        <f t="shared" si="6"/>
        <v>18.356000000000002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v>7.6746435999999996</v>
      </c>
      <c r="K9" s="21">
        <v>4.3870839999999998</v>
      </c>
      <c r="L9" s="21">
        <v>0</v>
      </c>
      <c r="M9" s="21">
        <v>0.93432039999999983</v>
      </c>
      <c r="N9" s="21">
        <v>5.3599519999999998</v>
      </c>
      <c r="O9" s="21">
        <f t="shared" si="8"/>
        <v>18.356000000000002</v>
      </c>
      <c r="P9" s="22"/>
      <c r="Q9" s="39">
        <f t="shared" si="9"/>
        <v>18.356000000000002</v>
      </c>
      <c r="S9" s="37">
        <f t="shared" si="1"/>
        <v>7.6746435999999996</v>
      </c>
      <c r="T9" s="37">
        <f t="shared" si="2"/>
        <v>4.3870839999999998</v>
      </c>
      <c r="U9" s="37">
        <f t="shared" si="3"/>
        <v>0</v>
      </c>
      <c r="V9" s="37">
        <f t="shared" si="4"/>
        <v>0.93432039999999983</v>
      </c>
      <c r="W9" s="37">
        <f t="shared" si="5"/>
        <v>5.3599519999999998</v>
      </c>
    </row>
    <row r="10" spans="1:23">
      <c r="A10" s="8" t="s">
        <v>52</v>
      </c>
      <c r="B10" s="20">
        <v>18.28</v>
      </c>
      <c r="C10" s="20">
        <f t="shared" si="6"/>
        <v>18.28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v>7.642868</v>
      </c>
      <c r="K10" s="21">
        <v>4.3689199999999992</v>
      </c>
      <c r="L10" s="21">
        <v>0</v>
      </c>
      <c r="M10" s="21">
        <v>0.93045199999999995</v>
      </c>
      <c r="N10" s="21">
        <v>5.3377600000000003</v>
      </c>
      <c r="O10" s="21">
        <f t="shared" si="8"/>
        <v>18.28</v>
      </c>
      <c r="P10" s="22"/>
      <c r="Q10" s="39">
        <f t="shared" si="9"/>
        <v>18.28</v>
      </c>
      <c r="S10" s="37">
        <f t="shared" si="1"/>
        <v>7.642868</v>
      </c>
      <c r="T10" s="37">
        <f t="shared" si="2"/>
        <v>4.3689199999999992</v>
      </c>
      <c r="U10" s="37">
        <f t="shared" si="3"/>
        <v>0</v>
      </c>
      <c r="V10" s="37">
        <f t="shared" si="4"/>
        <v>0.93045199999999995</v>
      </c>
      <c r="W10" s="37">
        <f t="shared" si="5"/>
        <v>5.3377600000000003</v>
      </c>
    </row>
    <row r="11" spans="1:23">
      <c r="A11" s="8" t="s">
        <v>53</v>
      </c>
      <c r="B11" s="20">
        <v>18.527999999999999</v>
      </c>
      <c r="C11" s="20">
        <f t="shared" si="6"/>
        <v>18.527999999999999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v>7.7465567999999987</v>
      </c>
      <c r="K11" s="21">
        <v>4.4281919999999992</v>
      </c>
      <c r="L11" s="21">
        <v>0</v>
      </c>
      <c r="M11" s="21">
        <v>0.94307519999999978</v>
      </c>
      <c r="N11" s="21">
        <v>5.4101759999999981</v>
      </c>
      <c r="O11" s="21">
        <f t="shared" si="8"/>
        <v>18.527999999999999</v>
      </c>
      <c r="P11" s="22"/>
      <c r="Q11" s="39">
        <f t="shared" si="9"/>
        <v>18.527999999999999</v>
      </c>
      <c r="S11" s="37">
        <f t="shared" si="1"/>
        <v>7.7465567999999987</v>
      </c>
      <c r="T11" s="37">
        <f t="shared" si="2"/>
        <v>4.4281919999999992</v>
      </c>
      <c r="U11" s="37">
        <f t="shared" si="3"/>
        <v>0</v>
      </c>
      <c r="V11" s="37">
        <f t="shared" si="4"/>
        <v>0.94307519999999978</v>
      </c>
      <c r="W11" s="37">
        <f t="shared" si="5"/>
        <v>5.4101759999999981</v>
      </c>
    </row>
    <row r="12" spans="1:23">
      <c r="A12" s="8" t="s">
        <v>54</v>
      </c>
      <c r="B12" s="20">
        <v>18.431999999999999</v>
      </c>
      <c r="C12" s="20">
        <f t="shared" si="6"/>
        <v>18.431999999999999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v>7.7064191999999991</v>
      </c>
      <c r="K12" s="21">
        <v>4.4052479999999985</v>
      </c>
      <c r="L12" s="21">
        <v>0</v>
      </c>
      <c r="M12" s="21">
        <v>0.93818879999999982</v>
      </c>
      <c r="N12" s="21">
        <v>5.3821439999999985</v>
      </c>
      <c r="O12" s="21">
        <f t="shared" si="8"/>
        <v>18.431999999999999</v>
      </c>
      <c r="P12" s="22"/>
      <c r="Q12" s="39">
        <f t="shared" si="9"/>
        <v>18.431999999999999</v>
      </c>
      <c r="S12" s="37">
        <f t="shared" si="1"/>
        <v>7.7064191999999991</v>
      </c>
      <c r="T12" s="37">
        <f t="shared" si="2"/>
        <v>4.4052479999999985</v>
      </c>
      <c r="U12" s="37">
        <f t="shared" si="3"/>
        <v>0</v>
      </c>
      <c r="V12" s="37">
        <f t="shared" si="4"/>
        <v>0.93818879999999982</v>
      </c>
      <c r="W12" s="37">
        <f t="shared" si="5"/>
        <v>5.3821439999999985</v>
      </c>
    </row>
    <row r="13" spans="1:23">
      <c r="A13" s="8" t="s">
        <v>55</v>
      </c>
      <c r="B13" s="20">
        <v>17.568000000000001</v>
      </c>
      <c r="C13" s="20">
        <f t="shared" si="6"/>
        <v>17.568000000000001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v>7.3451807999999996</v>
      </c>
      <c r="K13" s="21">
        <v>4.1987519999999998</v>
      </c>
      <c r="L13" s="21">
        <v>0</v>
      </c>
      <c r="M13" s="21">
        <v>0.89421119999999987</v>
      </c>
      <c r="N13" s="21">
        <v>5.1298559999999993</v>
      </c>
      <c r="O13" s="21">
        <f t="shared" si="8"/>
        <v>17.568000000000001</v>
      </c>
      <c r="P13" s="22"/>
      <c r="Q13" s="39">
        <f t="shared" si="9"/>
        <v>17.568000000000001</v>
      </c>
      <c r="S13" s="37">
        <f t="shared" si="1"/>
        <v>7.3451807999999996</v>
      </c>
      <c r="T13" s="37">
        <f t="shared" si="2"/>
        <v>4.1987519999999998</v>
      </c>
      <c r="U13" s="37">
        <f t="shared" si="3"/>
        <v>0</v>
      </c>
      <c r="V13" s="37">
        <f t="shared" si="4"/>
        <v>0.89421119999999987</v>
      </c>
      <c r="W13" s="37">
        <f t="shared" si="5"/>
        <v>5.1298559999999993</v>
      </c>
    </row>
    <row r="14" spans="1:23">
      <c r="A14" s="8" t="s">
        <v>56</v>
      </c>
      <c r="B14" s="20">
        <v>18.643999999999998</v>
      </c>
      <c r="C14" s="20">
        <f t="shared" si="6"/>
        <v>18.643999999999998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v>7.7950563999999982</v>
      </c>
      <c r="K14" s="21">
        <v>4.4559159999999984</v>
      </c>
      <c r="L14" s="21">
        <v>0</v>
      </c>
      <c r="M14" s="21">
        <v>0.9489795999999997</v>
      </c>
      <c r="N14" s="21">
        <v>5.4440479999999987</v>
      </c>
      <c r="O14" s="21">
        <f t="shared" si="8"/>
        <v>18.643999999999998</v>
      </c>
      <c r="P14" s="22"/>
      <c r="Q14" s="39">
        <f t="shared" si="9"/>
        <v>18.643999999999998</v>
      </c>
      <c r="S14" s="37">
        <f t="shared" si="1"/>
        <v>7.7950563999999982</v>
      </c>
      <c r="T14" s="37">
        <f t="shared" si="2"/>
        <v>4.4559159999999984</v>
      </c>
      <c r="U14" s="37">
        <f t="shared" si="3"/>
        <v>0</v>
      </c>
      <c r="V14" s="37">
        <f t="shared" si="4"/>
        <v>0.9489795999999997</v>
      </c>
      <c r="W14" s="37">
        <f t="shared" si="5"/>
        <v>5.4440479999999987</v>
      </c>
    </row>
    <row r="15" spans="1:23">
      <c r="A15" s="8" t="s">
        <v>57</v>
      </c>
      <c r="B15" s="20">
        <v>18.760000000000002</v>
      </c>
      <c r="C15" s="20">
        <f t="shared" si="6"/>
        <v>18.760000000000002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v>7.8435559999999995</v>
      </c>
      <c r="K15" s="21">
        <v>4.4836399999999994</v>
      </c>
      <c r="L15" s="21">
        <v>0</v>
      </c>
      <c r="M15" s="21">
        <v>0.95488399999999984</v>
      </c>
      <c r="N15" s="21">
        <v>5.4779199999999992</v>
      </c>
      <c r="O15" s="21">
        <f t="shared" si="8"/>
        <v>18.760000000000002</v>
      </c>
      <c r="P15" s="22"/>
      <c r="Q15" s="39">
        <f t="shared" si="9"/>
        <v>18.760000000000002</v>
      </c>
      <c r="S15" s="37">
        <f t="shared" si="1"/>
        <v>7.8435559999999995</v>
      </c>
      <c r="T15" s="37">
        <f t="shared" si="2"/>
        <v>4.4836399999999994</v>
      </c>
      <c r="U15" s="37">
        <f t="shared" si="3"/>
        <v>0</v>
      </c>
      <c r="V15" s="37">
        <f t="shared" si="4"/>
        <v>0.95488399999999984</v>
      </c>
      <c r="W15" s="37">
        <f t="shared" si="5"/>
        <v>5.4779199999999992</v>
      </c>
    </row>
    <row r="16" spans="1:23">
      <c r="A16" s="8" t="s">
        <v>58</v>
      </c>
      <c r="B16" s="20">
        <v>18.547999999999998</v>
      </c>
      <c r="C16" s="20">
        <f t="shared" si="6"/>
        <v>18.547999999999998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v>7.7549187999999978</v>
      </c>
      <c r="K16" s="21">
        <v>4.4329719999999986</v>
      </c>
      <c r="L16" s="21">
        <v>0</v>
      </c>
      <c r="M16" s="21">
        <v>0.94409319999999985</v>
      </c>
      <c r="N16" s="21">
        <v>5.4160159999999991</v>
      </c>
      <c r="O16" s="21">
        <f t="shared" si="8"/>
        <v>18.547999999999998</v>
      </c>
      <c r="P16" s="22"/>
      <c r="Q16" s="39">
        <f t="shared" si="9"/>
        <v>18.547999999999998</v>
      </c>
      <c r="S16" s="37">
        <f t="shared" si="1"/>
        <v>7.7549187999999978</v>
      </c>
      <c r="T16" s="37">
        <f t="shared" si="2"/>
        <v>4.4329719999999986</v>
      </c>
      <c r="U16" s="37">
        <f t="shared" si="3"/>
        <v>0</v>
      </c>
      <c r="V16" s="37">
        <f t="shared" si="4"/>
        <v>0.94409319999999985</v>
      </c>
      <c r="W16" s="37">
        <f t="shared" si="5"/>
        <v>5.4160159999999991</v>
      </c>
    </row>
    <row r="17" spans="1:23">
      <c r="A17" s="8" t="s">
        <v>59</v>
      </c>
      <c r="B17" s="20">
        <v>17.911999999999999</v>
      </c>
      <c r="C17" s="20">
        <f t="shared" si="6"/>
        <v>17.911999999999999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v>7.4890071999999988</v>
      </c>
      <c r="K17" s="21">
        <v>4.2809679999999988</v>
      </c>
      <c r="L17" s="21">
        <v>0</v>
      </c>
      <c r="M17" s="21">
        <v>0.91172079999999978</v>
      </c>
      <c r="N17" s="21">
        <v>5.2303039999999994</v>
      </c>
      <c r="O17" s="21">
        <f t="shared" si="8"/>
        <v>17.911999999999999</v>
      </c>
      <c r="P17" s="22"/>
      <c r="Q17" s="39">
        <f t="shared" si="9"/>
        <v>17.911999999999999</v>
      </c>
      <c r="S17" s="37">
        <f t="shared" si="1"/>
        <v>7.4890071999999988</v>
      </c>
      <c r="T17" s="37">
        <f t="shared" si="2"/>
        <v>4.2809679999999988</v>
      </c>
      <c r="U17" s="37">
        <f t="shared" si="3"/>
        <v>0</v>
      </c>
      <c r="V17" s="37">
        <f t="shared" si="4"/>
        <v>0.91172079999999978</v>
      </c>
      <c r="W17" s="37">
        <f t="shared" si="5"/>
        <v>5.2303039999999994</v>
      </c>
    </row>
    <row r="18" spans="1:23">
      <c r="A18" s="8" t="s">
        <v>60</v>
      </c>
      <c r="B18" s="20">
        <v>18.911999999999999</v>
      </c>
      <c r="C18" s="20">
        <f t="shared" si="6"/>
        <v>18.911999999999999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v>7.9071071999999996</v>
      </c>
      <c r="K18" s="21">
        <v>4.5199679999999987</v>
      </c>
      <c r="L18" s="21">
        <v>0</v>
      </c>
      <c r="M18" s="21">
        <v>0.96262079999999983</v>
      </c>
      <c r="N18" s="21">
        <v>5.5223039999999983</v>
      </c>
      <c r="O18" s="21">
        <f t="shared" si="8"/>
        <v>18.911999999999999</v>
      </c>
      <c r="P18" s="22"/>
      <c r="Q18" s="39">
        <f t="shared" si="9"/>
        <v>18.911999999999999</v>
      </c>
      <c r="S18" s="37">
        <f t="shared" si="1"/>
        <v>7.9071071999999996</v>
      </c>
      <c r="T18" s="37">
        <f t="shared" si="2"/>
        <v>4.5199679999999987</v>
      </c>
      <c r="U18" s="37">
        <f t="shared" si="3"/>
        <v>0</v>
      </c>
      <c r="V18" s="37">
        <f t="shared" si="4"/>
        <v>0.96262079999999983</v>
      </c>
      <c r="W18" s="37">
        <f t="shared" si="5"/>
        <v>5.5223039999999983</v>
      </c>
    </row>
    <row r="19" spans="1:23">
      <c r="A19" s="8" t="s">
        <v>61</v>
      </c>
      <c r="B19" s="20">
        <v>18.68</v>
      </c>
      <c r="C19" s="20">
        <f t="shared" si="6"/>
        <v>18.68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v>7.8101079999999987</v>
      </c>
      <c r="K19" s="21">
        <v>4.4645199999999985</v>
      </c>
      <c r="L19" s="21">
        <v>0</v>
      </c>
      <c r="M19" s="21">
        <v>0.95081199999999977</v>
      </c>
      <c r="N19" s="21">
        <v>5.454559999999999</v>
      </c>
      <c r="O19" s="21">
        <f t="shared" si="8"/>
        <v>18.68</v>
      </c>
      <c r="P19" s="22"/>
      <c r="Q19" s="39">
        <f t="shared" si="9"/>
        <v>18.68</v>
      </c>
      <c r="S19" s="37">
        <f t="shared" si="1"/>
        <v>7.8101079999999987</v>
      </c>
      <c r="T19" s="37">
        <f t="shared" si="2"/>
        <v>4.4645199999999985</v>
      </c>
      <c r="U19" s="37">
        <f t="shared" si="3"/>
        <v>0</v>
      </c>
      <c r="V19" s="37">
        <f t="shared" si="4"/>
        <v>0.95081199999999977</v>
      </c>
      <c r="W19" s="37">
        <f t="shared" si="5"/>
        <v>5.454559999999999</v>
      </c>
    </row>
    <row r="20" spans="1:23">
      <c r="A20" s="8" t="s">
        <v>62</v>
      </c>
      <c r="B20" s="20">
        <v>18.776</v>
      </c>
      <c r="C20" s="20">
        <f t="shared" si="6"/>
        <v>18.776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v>7.8502455999999992</v>
      </c>
      <c r="K20" s="21">
        <v>4.4874639999999992</v>
      </c>
      <c r="L20" s="21">
        <v>0</v>
      </c>
      <c r="M20" s="21">
        <v>0.95569839999999984</v>
      </c>
      <c r="N20" s="21">
        <v>5.4825919999999986</v>
      </c>
      <c r="O20" s="21">
        <f t="shared" si="8"/>
        <v>18.776</v>
      </c>
      <c r="P20" s="22"/>
      <c r="Q20" s="39">
        <f t="shared" si="9"/>
        <v>18.776</v>
      </c>
      <c r="S20" s="37">
        <f t="shared" si="1"/>
        <v>7.8502455999999992</v>
      </c>
      <c r="T20" s="37">
        <f t="shared" si="2"/>
        <v>4.4874639999999992</v>
      </c>
      <c r="U20" s="37">
        <f t="shared" si="3"/>
        <v>0</v>
      </c>
      <c r="V20" s="37">
        <f t="shared" si="4"/>
        <v>0.95569839999999984</v>
      </c>
      <c r="W20" s="37">
        <f t="shared" si="5"/>
        <v>5.4825919999999986</v>
      </c>
    </row>
    <row r="21" spans="1:23">
      <c r="A21" s="8" t="s">
        <v>63</v>
      </c>
      <c r="B21" s="20">
        <v>18.664000000000001</v>
      </c>
      <c r="C21" s="20">
        <f t="shared" si="6"/>
        <v>18.664000000000001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v>7.8034183999999991</v>
      </c>
      <c r="K21" s="21">
        <v>4.4606959999999996</v>
      </c>
      <c r="L21" s="21">
        <v>0</v>
      </c>
      <c r="M21" s="21">
        <v>0.9499976</v>
      </c>
      <c r="N21" s="21">
        <v>5.4498879999999996</v>
      </c>
      <c r="O21" s="21">
        <f t="shared" si="8"/>
        <v>18.664000000000001</v>
      </c>
      <c r="P21" s="22"/>
      <c r="Q21" s="39">
        <f t="shared" si="9"/>
        <v>18.664000000000001</v>
      </c>
      <c r="S21" s="37">
        <f t="shared" si="1"/>
        <v>7.8034183999999991</v>
      </c>
      <c r="T21" s="37">
        <f t="shared" si="2"/>
        <v>4.4606959999999996</v>
      </c>
      <c r="U21" s="37">
        <f t="shared" si="3"/>
        <v>0</v>
      </c>
      <c r="V21" s="37">
        <f t="shared" si="4"/>
        <v>0.9499976</v>
      </c>
      <c r="W21" s="37">
        <f t="shared" si="5"/>
        <v>5.4498879999999996</v>
      </c>
    </row>
    <row r="22" spans="1:23">
      <c r="A22" s="8" t="s">
        <v>64</v>
      </c>
      <c r="B22" s="20">
        <v>17.72</v>
      </c>
      <c r="C22" s="20">
        <f t="shared" si="6"/>
        <v>17.72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v>7.4087319999999988</v>
      </c>
      <c r="K22" s="21">
        <v>4.2350799999999991</v>
      </c>
      <c r="L22" s="21">
        <v>0</v>
      </c>
      <c r="M22" s="21">
        <v>0.90194799999999975</v>
      </c>
      <c r="N22" s="21">
        <v>5.1742399999999993</v>
      </c>
      <c r="O22" s="21">
        <f t="shared" si="8"/>
        <v>17.72</v>
      </c>
      <c r="P22" s="22"/>
      <c r="Q22" s="39">
        <f t="shared" si="9"/>
        <v>17.72</v>
      </c>
      <c r="S22" s="37">
        <f t="shared" si="1"/>
        <v>7.4087319999999988</v>
      </c>
      <c r="T22" s="37">
        <f t="shared" si="2"/>
        <v>4.2350799999999991</v>
      </c>
      <c r="U22" s="37">
        <f t="shared" si="3"/>
        <v>0</v>
      </c>
      <c r="V22" s="37">
        <f t="shared" si="4"/>
        <v>0.90194799999999975</v>
      </c>
      <c r="W22" s="37">
        <f t="shared" si="5"/>
        <v>5.1742399999999993</v>
      </c>
    </row>
    <row r="23" spans="1:23">
      <c r="A23" s="8" t="s">
        <v>65</v>
      </c>
      <c r="B23" s="20">
        <v>18.184000000000001</v>
      </c>
      <c r="C23" s="20">
        <f t="shared" si="6"/>
        <v>18.184000000000001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v>7.6027303999999996</v>
      </c>
      <c r="K23" s="21">
        <v>4.3459759999999994</v>
      </c>
      <c r="L23" s="21">
        <v>0</v>
      </c>
      <c r="M23" s="21">
        <v>0.92556559999999988</v>
      </c>
      <c r="N23" s="21">
        <v>5.3097279999999989</v>
      </c>
      <c r="O23" s="21">
        <f t="shared" si="8"/>
        <v>18.184000000000001</v>
      </c>
      <c r="P23" s="22"/>
      <c r="Q23" s="39">
        <f t="shared" si="9"/>
        <v>18.184000000000001</v>
      </c>
      <c r="S23" s="37">
        <f t="shared" si="1"/>
        <v>7.6027303999999996</v>
      </c>
      <c r="T23" s="37">
        <f t="shared" si="2"/>
        <v>4.3459759999999994</v>
      </c>
      <c r="U23" s="37">
        <f t="shared" si="3"/>
        <v>0</v>
      </c>
      <c r="V23" s="37">
        <f t="shared" si="4"/>
        <v>0.92556559999999988</v>
      </c>
      <c r="W23" s="37">
        <f t="shared" si="5"/>
        <v>5.3097279999999989</v>
      </c>
    </row>
    <row r="24" spans="1:23">
      <c r="A24" s="8" t="s">
        <v>66</v>
      </c>
      <c r="B24" s="20">
        <v>18.391999999999999</v>
      </c>
      <c r="C24" s="20">
        <f t="shared" si="6"/>
        <v>18.391999999999999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v>7.6896951999999992</v>
      </c>
      <c r="K24" s="21">
        <v>4.3956879999999989</v>
      </c>
      <c r="L24" s="21">
        <v>0</v>
      </c>
      <c r="M24" s="21">
        <v>0.9361527999999999</v>
      </c>
      <c r="N24" s="21">
        <v>5.3704639999999984</v>
      </c>
      <c r="O24" s="21">
        <f t="shared" si="8"/>
        <v>18.391999999999999</v>
      </c>
      <c r="P24" s="22"/>
      <c r="Q24" s="39">
        <f t="shared" si="9"/>
        <v>18.391999999999999</v>
      </c>
      <c r="S24" s="37">
        <f t="shared" si="1"/>
        <v>7.6896951999999992</v>
      </c>
      <c r="T24" s="37">
        <f t="shared" si="2"/>
        <v>4.3956879999999989</v>
      </c>
      <c r="U24" s="37">
        <f t="shared" si="3"/>
        <v>0</v>
      </c>
      <c r="V24" s="37">
        <f t="shared" si="4"/>
        <v>0.9361527999999999</v>
      </c>
      <c r="W24" s="37">
        <f t="shared" si="5"/>
        <v>5.3704639999999984</v>
      </c>
    </row>
    <row r="25" spans="1:23">
      <c r="A25" s="8" t="s">
        <v>67</v>
      </c>
      <c r="B25" s="20">
        <v>17.184000000000001</v>
      </c>
      <c r="C25" s="20">
        <f t="shared" si="6"/>
        <v>17.184000000000001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v>7.1846303999999996</v>
      </c>
      <c r="K25" s="21">
        <v>4.1069759999999995</v>
      </c>
      <c r="L25" s="21">
        <v>0</v>
      </c>
      <c r="M25" s="21">
        <v>0.87466559999999993</v>
      </c>
      <c r="N25" s="21">
        <v>5.0177279999999991</v>
      </c>
      <c r="O25" s="21">
        <f t="shared" si="8"/>
        <v>17.184000000000001</v>
      </c>
      <c r="P25" s="22"/>
      <c r="Q25" s="39">
        <f t="shared" si="9"/>
        <v>17.184000000000001</v>
      </c>
      <c r="S25" s="37">
        <f t="shared" si="1"/>
        <v>7.1846303999999996</v>
      </c>
      <c r="T25" s="37">
        <f t="shared" si="2"/>
        <v>4.1069759999999995</v>
      </c>
      <c r="U25" s="37">
        <f t="shared" si="3"/>
        <v>0</v>
      </c>
      <c r="V25" s="37">
        <f t="shared" si="4"/>
        <v>0.87466559999999993</v>
      </c>
      <c r="W25" s="37">
        <f t="shared" si="5"/>
        <v>5.0177279999999991</v>
      </c>
    </row>
    <row r="26" spans="1:23">
      <c r="A26" s="8" t="s">
        <v>68</v>
      </c>
      <c r="B26" s="20">
        <v>17.588000000000001</v>
      </c>
      <c r="C26" s="20">
        <f t="shared" si="6"/>
        <v>17.588000000000001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v>7.3535428000000005</v>
      </c>
      <c r="K26" s="21">
        <v>4.2035319999999992</v>
      </c>
      <c r="L26" s="21">
        <v>0</v>
      </c>
      <c r="M26" s="21">
        <v>0.89522919999999984</v>
      </c>
      <c r="N26" s="21">
        <v>5.1356959999999994</v>
      </c>
      <c r="O26" s="21">
        <f t="shared" si="8"/>
        <v>17.588000000000001</v>
      </c>
      <c r="P26" s="22"/>
      <c r="Q26" s="39">
        <f t="shared" si="9"/>
        <v>17.588000000000001</v>
      </c>
      <c r="S26" s="37">
        <f t="shared" si="1"/>
        <v>7.3535428000000005</v>
      </c>
      <c r="T26" s="37">
        <f t="shared" si="2"/>
        <v>4.2035319999999992</v>
      </c>
      <c r="U26" s="37">
        <f t="shared" si="3"/>
        <v>0</v>
      </c>
      <c r="V26" s="37">
        <f t="shared" si="4"/>
        <v>0.89522919999999984</v>
      </c>
      <c r="W26" s="37">
        <f t="shared" si="5"/>
        <v>5.1356959999999994</v>
      </c>
    </row>
    <row r="27" spans="1:23">
      <c r="A27" s="8" t="s">
        <v>69</v>
      </c>
      <c r="B27" s="20">
        <v>17.911999999999999</v>
      </c>
      <c r="C27" s="20">
        <f t="shared" si="6"/>
        <v>17.911999999999999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v>7.4890071999999988</v>
      </c>
      <c r="K27" s="21">
        <v>4.2809679999999988</v>
      </c>
      <c r="L27" s="21">
        <v>0</v>
      </c>
      <c r="M27" s="21">
        <v>0.91172079999999978</v>
      </c>
      <c r="N27" s="21">
        <v>5.2303039999999994</v>
      </c>
      <c r="O27" s="21">
        <f t="shared" si="8"/>
        <v>17.911999999999999</v>
      </c>
      <c r="P27" s="22"/>
      <c r="Q27" s="39">
        <f t="shared" si="9"/>
        <v>17.911999999999999</v>
      </c>
      <c r="S27" s="37">
        <f t="shared" si="1"/>
        <v>7.4890071999999988</v>
      </c>
      <c r="T27" s="37">
        <f t="shared" si="2"/>
        <v>4.2809679999999988</v>
      </c>
      <c r="U27" s="37">
        <f t="shared" si="3"/>
        <v>0</v>
      </c>
      <c r="V27" s="37">
        <f t="shared" si="4"/>
        <v>0.91172079999999978</v>
      </c>
      <c r="W27" s="37">
        <f t="shared" si="5"/>
        <v>5.2303039999999994</v>
      </c>
    </row>
    <row r="28" spans="1:23">
      <c r="A28" s="8" t="s">
        <v>70</v>
      </c>
      <c r="B28" s="20">
        <v>17.3</v>
      </c>
      <c r="C28" s="20">
        <f t="shared" si="6"/>
        <v>17.3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v>7.2331300000000001</v>
      </c>
      <c r="K28" s="21">
        <v>4.1346999999999987</v>
      </c>
      <c r="L28" s="21">
        <v>0</v>
      </c>
      <c r="M28" s="21">
        <v>0.88056999999999985</v>
      </c>
      <c r="N28" s="21">
        <v>5.0515999999999996</v>
      </c>
      <c r="O28" s="21">
        <f t="shared" si="8"/>
        <v>17.3</v>
      </c>
      <c r="P28" s="22"/>
      <c r="Q28" s="39">
        <f t="shared" si="9"/>
        <v>17.3</v>
      </c>
      <c r="S28" s="37">
        <f t="shared" si="1"/>
        <v>7.2331300000000001</v>
      </c>
      <c r="T28" s="37">
        <f t="shared" si="2"/>
        <v>4.1346999999999987</v>
      </c>
      <c r="U28" s="37">
        <f t="shared" si="3"/>
        <v>0</v>
      </c>
      <c r="V28" s="37">
        <f t="shared" si="4"/>
        <v>0.88056999999999985</v>
      </c>
      <c r="W28" s="37">
        <f t="shared" si="5"/>
        <v>5.0515999999999996</v>
      </c>
    </row>
    <row r="29" spans="1:23">
      <c r="A29" s="8" t="s">
        <v>71</v>
      </c>
      <c r="B29" s="20">
        <v>17.623999999999999</v>
      </c>
      <c r="C29" s="20">
        <f t="shared" si="6"/>
        <v>17.623999999999999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v>7.3685943999999983</v>
      </c>
      <c r="K29" s="21">
        <v>4.2121359999999983</v>
      </c>
      <c r="L29" s="21">
        <v>0</v>
      </c>
      <c r="M29" s="21">
        <v>0.89706159999999979</v>
      </c>
      <c r="N29" s="21">
        <v>5.1462079999999988</v>
      </c>
      <c r="O29" s="21">
        <f t="shared" si="8"/>
        <v>17.623999999999999</v>
      </c>
      <c r="P29" s="22"/>
      <c r="Q29" s="39">
        <f t="shared" si="9"/>
        <v>17.623999999999999</v>
      </c>
      <c r="S29" s="37">
        <f t="shared" si="1"/>
        <v>7.3685943999999983</v>
      </c>
      <c r="T29" s="37">
        <f t="shared" si="2"/>
        <v>4.2121359999999983</v>
      </c>
      <c r="U29" s="37">
        <f t="shared" si="3"/>
        <v>0</v>
      </c>
      <c r="V29" s="37">
        <f t="shared" si="4"/>
        <v>0.89706159999999979</v>
      </c>
      <c r="W29" s="37">
        <f t="shared" si="5"/>
        <v>5.1462079999999988</v>
      </c>
    </row>
    <row r="30" spans="1:23">
      <c r="A30" s="8" t="s">
        <v>72</v>
      </c>
      <c r="B30" s="20">
        <v>18.295999999999999</v>
      </c>
      <c r="C30" s="20">
        <f t="shared" si="6"/>
        <v>18.295999999999999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v>7.6495575999999996</v>
      </c>
      <c r="K30" s="21">
        <v>4.3727439999999991</v>
      </c>
      <c r="L30" s="21">
        <v>0</v>
      </c>
      <c r="M30" s="21">
        <v>0.93126639999999983</v>
      </c>
      <c r="N30" s="21">
        <v>5.3424319999999996</v>
      </c>
      <c r="O30" s="21">
        <f t="shared" si="8"/>
        <v>18.295999999999999</v>
      </c>
      <c r="P30" s="22"/>
      <c r="Q30" s="39">
        <f t="shared" si="9"/>
        <v>18.295999999999999</v>
      </c>
      <c r="S30" s="37">
        <f t="shared" si="1"/>
        <v>7.6495575999999996</v>
      </c>
      <c r="T30" s="37">
        <f t="shared" si="2"/>
        <v>4.3727439999999991</v>
      </c>
      <c r="U30" s="37">
        <f t="shared" si="3"/>
        <v>0</v>
      </c>
      <c r="V30" s="37">
        <f t="shared" si="4"/>
        <v>0.93126639999999983</v>
      </c>
      <c r="W30" s="37">
        <f t="shared" si="5"/>
        <v>5.3424319999999996</v>
      </c>
    </row>
    <row r="31" spans="1:23">
      <c r="A31" s="8" t="s">
        <v>73</v>
      </c>
      <c r="B31" s="20">
        <v>19.047999999999998</v>
      </c>
      <c r="C31" s="20">
        <f t="shared" si="6"/>
        <v>19.047999999999998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v>7.9639687999999991</v>
      </c>
      <c r="K31" s="21">
        <v>4.5524719999999981</v>
      </c>
      <c r="L31" s="21">
        <v>0</v>
      </c>
      <c r="M31" s="21">
        <v>0.96954319999999972</v>
      </c>
      <c r="N31" s="21">
        <v>5.562015999999999</v>
      </c>
      <c r="O31" s="21">
        <f t="shared" si="8"/>
        <v>19.047999999999998</v>
      </c>
      <c r="P31" s="22"/>
      <c r="Q31" s="39">
        <f t="shared" si="9"/>
        <v>19.047999999999998</v>
      </c>
      <c r="S31" s="37">
        <f t="shared" si="1"/>
        <v>7.9639687999999991</v>
      </c>
      <c r="T31" s="37">
        <f t="shared" si="2"/>
        <v>4.5524719999999981</v>
      </c>
      <c r="U31" s="37">
        <f t="shared" si="3"/>
        <v>0</v>
      </c>
      <c r="V31" s="37">
        <f t="shared" si="4"/>
        <v>0.96954319999999972</v>
      </c>
      <c r="W31" s="37">
        <f t="shared" si="5"/>
        <v>5.562015999999999</v>
      </c>
    </row>
    <row r="32" spans="1:23">
      <c r="A32" s="8" t="s">
        <v>74</v>
      </c>
      <c r="B32" s="20">
        <v>18.911999999999999</v>
      </c>
      <c r="C32" s="20">
        <f t="shared" si="6"/>
        <v>18.911999999999999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v>7.9071071999999996</v>
      </c>
      <c r="K32" s="21">
        <v>4.5199679999999987</v>
      </c>
      <c r="L32" s="21">
        <v>0</v>
      </c>
      <c r="M32" s="21">
        <v>0.96262079999999983</v>
      </c>
      <c r="N32" s="21">
        <v>5.5223039999999983</v>
      </c>
      <c r="O32" s="21">
        <f t="shared" si="8"/>
        <v>18.911999999999999</v>
      </c>
      <c r="P32" s="22"/>
      <c r="Q32" s="39">
        <f t="shared" si="9"/>
        <v>18.911999999999999</v>
      </c>
      <c r="S32" s="37">
        <f t="shared" si="1"/>
        <v>7.9071071999999996</v>
      </c>
      <c r="T32" s="37">
        <f t="shared" si="2"/>
        <v>4.5199679999999987</v>
      </c>
      <c r="U32" s="37">
        <f t="shared" si="3"/>
        <v>0</v>
      </c>
      <c r="V32" s="37">
        <f t="shared" si="4"/>
        <v>0.96262079999999983</v>
      </c>
      <c r="W32" s="37">
        <f t="shared" si="5"/>
        <v>5.5223039999999983</v>
      </c>
    </row>
    <row r="33" spans="1:23">
      <c r="A33" s="8" t="s">
        <v>75</v>
      </c>
      <c r="B33" s="20">
        <v>19.027999999999999</v>
      </c>
      <c r="C33" s="20">
        <f t="shared" si="6"/>
        <v>19.027999999999999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v>7.9556067999999982</v>
      </c>
      <c r="K33" s="21">
        <v>4.5476919999999987</v>
      </c>
      <c r="L33" s="21">
        <v>0</v>
      </c>
      <c r="M33" s="21">
        <v>0.96852519999999975</v>
      </c>
      <c r="N33" s="21">
        <v>5.5561759999999989</v>
      </c>
      <c r="O33" s="21">
        <f t="shared" si="8"/>
        <v>19.027999999999999</v>
      </c>
      <c r="P33" s="22"/>
      <c r="Q33" s="39">
        <f t="shared" si="9"/>
        <v>19.027999999999999</v>
      </c>
      <c r="S33" s="37">
        <f t="shared" si="1"/>
        <v>7.9556067999999982</v>
      </c>
      <c r="T33" s="37">
        <f t="shared" si="2"/>
        <v>4.5476919999999987</v>
      </c>
      <c r="U33" s="37">
        <f t="shared" si="3"/>
        <v>0</v>
      </c>
      <c r="V33" s="37">
        <f t="shared" si="4"/>
        <v>0.96852519999999975</v>
      </c>
      <c r="W33" s="37">
        <f t="shared" si="5"/>
        <v>5.5561759999999989</v>
      </c>
    </row>
    <row r="34" spans="1:23">
      <c r="A34" s="8" t="s">
        <v>76</v>
      </c>
      <c r="B34" s="20">
        <v>19.007999999999999</v>
      </c>
      <c r="C34" s="20">
        <f t="shared" si="6"/>
        <v>19.007999999999999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v>7.9472447999999982</v>
      </c>
      <c r="K34" s="21">
        <v>4.5429119999999985</v>
      </c>
      <c r="L34" s="21">
        <v>0</v>
      </c>
      <c r="M34" s="21">
        <v>0.96750719999999968</v>
      </c>
      <c r="N34" s="21">
        <v>5.5503359999999988</v>
      </c>
      <c r="O34" s="21">
        <f t="shared" si="8"/>
        <v>19.007999999999999</v>
      </c>
      <c r="P34" s="22"/>
      <c r="Q34" s="39">
        <f t="shared" si="9"/>
        <v>19.007999999999999</v>
      </c>
      <c r="S34" s="37">
        <f t="shared" si="1"/>
        <v>7.9472447999999982</v>
      </c>
      <c r="T34" s="37">
        <f t="shared" si="2"/>
        <v>4.5429119999999985</v>
      </c>
      <c r="U34" s="37">
        <f t="shared" si="3"/>
        <v>0</v>
      </c>
      <c r="V34" s="37">
        <f t="shared" si="4"/>
        <v>0.96750719999999968</v>
      </c>
      <c r="W34" s="37">
        <f t="shared" si="5"/>
        <v>5.5503359999999988</v>
      </c>
    </row>
    <row r="35" spans="1:23">
      <c r="A35" s="8" t="s">
        <v>77</v>
      </c>
      <c r="B35" s="20">
        <v>18.760000000000002</v>
      </c>
      <c r="C35" s="20">
        <f t="shared" si="6"/>
        <v>18.760000000000002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v>7.8435559999999995</v>
      </c>
      <c r="K35" s="21">
        <v>4.4836399999999994</v>
      </c>
      <c r="L35" s="21">
        <v>0</v>
      </c>
      <c r="M35" s="21">
        <v>0.95488399999999984</v>
      </c>
      <c r="N35" s="21">
        <v>5.4779199999999992</v>
      </c>
      <c r="O35" s="21">
        <f t="shared" si="8"/>
        <v>18.760000000000002</v>
      </c>
      <c r="P35" s="22"/>
      <c r="Q35" s="39">
        <f t="shared" si="9"/>
        <v>18.760000000000002</v>
      </c>
      <c r="S35" s="37">
        <f t="shared" si="1"/>
        <v>7.8435559999999995</v>
      </c>
      <c r="T35" s="37">
        <f t="shared" si="2"/>
        <v>4.4836399999999994</v>
      </c>
      <c r="U35" s="37">
        <f t="shared" si="3"/>
        <v>0</v>
      </c>
      <c r="V35" s="37">
        <f t="shared" si="4"/>
        <v>0.95488399999999984</v>
      </c>
      <c r="W35" s="37">
        <f t="shared" si="5"/>
        <v>5.4779199999999992</v>
      </c>
    </row>
    <row r="36" spans="1:23">
      <c r="A36" s="8" t="s">
        <v>78</v>
      </c>
      <c r="B36" s="20">
        <v>18.891999999999999</v>
      </c>
      <c r="C36" s="20">
        <f t="shared" si="6"/>
        <v>18.891999999999999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v>7.8987451999999996</v>
      </c>
      <c r="K36" s="21">
        <v>4.5151879999999984</v>
      </c>
      <c r="L36" s="21">
        <v>0</v>
      </c>
      <c r="M36" s="21">
        <v>0.96160279999999987</v>
      </c>
      <c r="N36" s="21">
        <v>5.5164639999999991</v>
      </c>
      <c r="O36" s="21">
        <f t="shared" si="8"/>
        <v>18.891999999999999</v>
      </c>
      <c r="P36" s="22"/>
      <c r="Q36" s="39">
        <f t="shared" si="9"/>
        <v>18.891999999999999</v>
      </c>
      <c r="S36" s="37">
        <f t="shared" si="1"/>
        <v>7.8987451999999996</v>
      </c>
      <c r="T36" s="37">
        <f t="shared" si="2"/>
        <v>4.5151879999999984</v>
      </c>
      <c r="U36" s="37">
        <f t="shared" si="3"/>
        <v>0</v>
      </c>
      <c r="V36" s="37">
        <f t="shared" si="4"/>
        <v>0.96160279999999987</v>
      </c>
      <c r="W36" s="37">
        <f t="shared" si="5"/>
        <v>5.5164639999999991</v>
      </c>
    </row>
    <row r="37" spans="1:23">
      <c r="A37" s="8" t="s">
        <v>79</v>
      </c>
      <c r="B37" s="20">
        <v>18.72</v>
      </c>
      <c r="C37" s="20">
        <f t="shared" si="6"/>
        <v>18.72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v>7.8268319999999987</v>
      </c>
      <c r="K37" s="21">
        <v>4.4740799999999989</v>
      </c>
      <c r="L37" s="21">
        <v>0</v>
      </c>
      <c r="M37" s="21">
        <v>0.95284799999999981</v>
      </c>
      <c r="N37" s="21">
        <v>5.4662399999999982</v>
      </c>
      <c r="O37" s="21">
        <f t="shared" si="8"/>
        <v>18.72</v>
      </c>
      <c r="P37" s="22"/>
      <c r="Q37" s="39">
        <f t="shared" si="9"/>
        <v>18.72</v>
      </c>
      <c r="S37" s="37">
        <f t="shared" si="1"/>
        <v>7.8268319999999987</v>
      </c>
      <c r="T37" s="37">
        <f t="shared" si="2"/>
        <v>4.4740799999999989</v>
      </c>
      <c r="U37" s="37">
        <f t="shared" si="3"/>
        <v>0</v>
      </c>
      <c r="V37" s="37">
        <f t="shared" si="4"/>
        <v>0.95284799999999981</v>
      </c>
      <c r="W37" s="37">
        <f t="shared" si="5"/>
        <v>5.4662399999999982</v>
      </c>
    </row>
    <row r="38" spans="1:23">
      <c r="A38" s="8" t="s">
        <v>80</v>
      </c>
      <c r="B38" s="20">
        <v>18.047999999999998</v>
      </c>
      <c r="C38" s="20">
        <f t="shared" si="6"/>
        <v>18.047999999999998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v>7.5458687999999983</v>
      </c>
      <c r="K38" s="21">
        <v>4.3134719999999991</v>
      </c>
      <c r="L38" s="21">
        <v>0</v>
      </c>
      <c r="M38" s="21">
        <v>0.91864319999999977</v>
      </c>
      <c r="N38" s="21">
        <v>5.2700159999999983</v>
      </c>
      <c r="O38" s="21">
        <f t="shared" si="8"/>
        <v>18.047999999999998</v>
      </c>
      <c r="P38" s="22"/>
      <c r="Q38" s="39">
        <f t="shared" si="9"/>
        <v>18.047999999999998</v>
      </c>
      <c r="S38" s="37">
        <f t="shared" si="1"/>
        <v>7.5458687999999983</v>
      </c>
      <c r="T38" s="37">
        <f t="shared" si="2"/>
        <v>4.3134719999999991</v>
      </c>
      <c r="U38" s="37">
        <f t="shared" si="3"/>
        <v>0</v>
      </c>
      <c r="V38" s="37">
        <f t="shared" si="4"/>
        <v>0.91864319999999977</v>
      </c>
      <c r="W38" s="37">
        <f t="shared" si="5"/>
        <v>5.2700159999999983</v>
      </c>
    </row>
    <row r="39" spans="1:23">
      <c r="A39" s="8" t="s">
        <v>81</v>
      </c>
      <c r="B39" s="20">
        <v>17.3</v>
      </c>
      <c r="C39" s="20">
        <f t="shared" si="6"/>
        <v>17.3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v>7.2331300000000001</v>
      </c>
      <c r="K39" s="21">
        <v>4.1346999999999987</v>
      </c>
      <c r="L39" s="21">
        <v>0</v>
      </c>
      <c r="M39" s="21">
        <v>0.88056999999999985</v>
      </c>
      <c r="N39" s="21">
        <v>5.0515999999999996</v>
      </c>
      <c r="O39" s="21">
        <f t="shared" si="8"/>
        <v>17.3</v>
      </c>
      <c r="P39" s="22"/>
      <c r="Q39" s="39">
        <f t="shared" si="9"/>
        <v>17.3</v>
      </c>
      <c r="S39" s="37">
        <f t="shared" si="1"/>
        <v>7.2331300000000001</v>
      </c>
      <c r="T39" s="37">
        <f t="shared" si="2"/>
        <v>4.1346999999999987</v>
      </c>
      <c r="U39" s="37">
        <f t="shared" si="3"/>
        <v>0</v>
      </c>
      <c r="V39" s="37">
        <f t="shared" si="4"/>
        <v>0.88056999999999985</v>
      </c>
      <c r="W39" s="37">
        <f t="shared" si="5"/>
        <v>5.0515999999999996</v>
      </c>
    </row>
    <row r="40" spans="1:23">
      <c r="A40" s="8" t="s">
        <v>82</v>
      </c>
      <c r="B40" s="20">
        <v>17.78</v>
      </c>
      <c r="C40" s="20">
        <f t="shared" si="6"/>
        <v>17.78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v>7.4338180000000005</v>
      </c>
      <c r="K40" s="21">
        <v>4.2494199999999998</v>
      </c>
      <c r="L40" s="21">
        <v>0</v>
      </c>
      <c r="M40" s="21">
        <v>0.90500199999999997</v>
      </c>
      <c r="N40" s="21">
        <v>5.1917599999999995</v>
      </c>
      <c r="O40" s="21">
        <f t="shared" si="8"/>
        <v>17.78</v>
      </c>
      <c r="P40" s="22"/>
      <c r="Q40" s="39">
        <f t="shared" si="9"/>
        <v>17.78</v>
      </c>
      <c r="S40" s="37">
        <f t="shared" si="1"/>
        <v>7.4338180000000005</v>
      </c>
      <c r="T40" s="37">
        <f t="shared" si="2"/>
        <v>4.2494199999999998</v>
      </c>
      <c r="U40" s="37">
        <f t="shared" si="3"/>
        <v>0</v>
      </c>
      <c r="V40" s="37">
        <f t="shared" si="4"/>
        <v>0.90500199999999997</v>
      </c>
      <c r="W40" s="37">
        <f t="shared" si="5"/>
        <v>5.1917599999999995</v>
      </c>
    </row>
    <row r="41" spans="1:23">
      <c r="A41" s="8" t="s">
        <v>83</v>
      </c>
      <c r="B41" s="20">
        <v>18.260000000000002</v>
      </c>
      <c r="C41" s="20">
        <f t="shared" si="6"/>
        <v>18.260000000000002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v>7.634506</v>
      </c>
      <c r="K41" s="21">
        <v>4.364139999999999</v>
      </c>
      <c r="L41" s="21">
        <v>0</v>
      </c>
      <c r="M41" s="21">
        <v>0.92943399999999998</v>
      </c>
      <c r="N41" s="21">
        <v>5.3319199999999993</v>
      </c>
      <c r="O41" s="21">
        <f t="shared" si="8"/>
        <v>18.260000000000002</v>
      </c>
      <c r="P41" s="22"/>
      <c r="Q41" s="39">
        <f t="shared" si="9"/>
        <v>18.260000000000002</v>
      </c>
      <c r="S41" s="37">
        <f t="shared" si="1"/>
        <v>7.634506</v>
      </c>
      <c r="T41" s="37">
        <f t="shared" si="2"/>
        <v>4.364139999999999</v>
      </c>
      <c r="U41" s="37">
        <f t="shared" si="3"/>
        <v>0</v>
      </c>
      <c r="V41" s="37">
        <f t="shared" si="4"/>
        <v>0.92943399999999998</v>
      </c>
      <c r="W41" s="37">
        <f t="shared" si="5"/>
        <v>5.3319199999999993</v>
      </c>
    </row>
    <row r="42" spans="1:23">
      <c r="A42" s="8" t="s">
        <v>84</v>
      </c>
      <c r="B42" s="20">
        <v>18.815999999999999</v>
      </c>
      <c r="C42" s="20">
        <f t="shared" si="6"/>
        <v>18.815999999999999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v>7.8669695999999991</v>
      </c>
      <c r="K42" s="21">
        <v>4.4970239999999988</v>
      </c>
      <c r="L42" s="21">
        <v>0</v>
      </c>
      <c r="M42" s="21">
        <v>0.95773439999999976</v>
      </c>
      <c r="N42" s="21">
        <v>5.4942719999999987</v>
      </c>
      <c r="O42" s="21">
        <f t="shared" si="8"/>
        <v>18.815999999999999</v>
      </c>
      <c r="P42" s="22"/>
      <c r="Q42" s="39">
        <f t="shared" si="9"/>
        <v>18.815999999999999</v>
      </c>
      <c r="S42" s="37">
        <f t="shared" si="1"/>
        <v>7.8669695999999991</v>
      </c>
      <c r="T42" s="37">
        <f t="shared" si="2"/>
        <v>4.4970239999999988</v>
      </c>
      <c r="U42" s="37">
        <f t="shared" si="3"/>
        <v>0</v>
      </c>
      <c r="V42" s="37">
        <f t="shared" si="4"/>
        <v>0.95773439999999976</v>
      </c>
      <c r="W42" s="37">
        <f t="shared" si="5"/>
        <v>5.4942719999999987</v>
      </c>
    </row>
    <row r="43" spans="1:23">
      <c r="A43" s="8" t="s">
        <v>85</v>
      </c>
      <c r="B43" s="20">
        <v>18.143999999999998</v>
      </c>
      <c r="C43" s="20">
        <f t="shared" si="6"/>
        <v>18.143999999999998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v>7.5860063999999987</v>
      </c>
      <c r="K43" s="21">
        <v>4.3364159999999989</v>
      </c>
      <c r="L43" s="21">
        <v>0</v>
      </c>
      <c r="M43" s="21">
        <v>0.92352959999999984</v>
      </c>
      <c r="N43" s="21">
        <v>5.2980479999999979</v>
      </c>
      <c r="O43" s="21">
        <f t="shared" si="8"/>
        <v>18.143999999999998</v>
      </c>
      <c r="P43" s="22"/>
      <c r="Q43" s="39">
        <f t="shared" si="9"/>
        <v>18.143999999999998</v>
      </c>
      <c r="S43" s="37">
        <f t="shared" si="1"/>
        <v>7.5860063999999987</v>
      </c>
      <c r="T43" s="37">
        <f t="shared" si="2"/>
        <v>4.3364159999999989</v>
      </c>
      <c r="U43" s="37">
        <f t="shared" si="3"/>
        <v>0</v>
      </c>
      <c r="V43" s="37">
        <f t="shared" si="4"/>
        <v>0.92352959999999984</v>
      </c>
      <c r="W43" s="37">
        <f t="shared" si="5"/>
        <v>5.2980479999999979</v>
      </c>
    </row>
    <row r="44" spans="1:23">
      <c r="A44" s="8" t="s">
        <v>86</v>
      </c>
      <c r="B44" s="20">
        <v>17.608000000000001</v>
      </c>
      <c r="C44" s="20">
        <f t="shared" si="6"/>
        <v>17.608000000000001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v>7.3619047999999996</v>
      </c>
      <c r="K44" s="21">
        <v>4.2083119999999994</v>
      </c>
      <c r="L44" s="21">
        <v>0</v>
      </c>
      <c r="M44" s="21">
        <v>0.8962471999999998</v>
      </c>
      <c r="N44" s="21">
        <v>5.1415359999999994</v>
      </c>
      <c r="O44" s="21">
        <f t="shared" si="8"/>
        <v>17.608000000000001</v>
      </c>
      <c r="P44" s="22"/>
      <c r="Q44" s="39">
        <f t="shared" si="9"/>
        <v>17.608000000000001</v>
      </c>
      <c r="S44" s="37">
        <f t="shared" si="1"/>
        <v>7.3619047999999996</v>
      </c>
      <c r="T44" s="37">
        <f t="shared" si="2"/>
        <v>4.2083119999999994</v>
      </c>
      <c r="U44" s="37">
        <f t="shared" si="3"/>
        <v>0</v>
      </c>
      <c r="V44" s="37">
        <f t="shared" si="4"/>
        <v>0.8962471999999998</v>
      </c>
      <c r="W44" s="37">
        <f t="shared" si="5"/>
        <v>5.1415359999999994</v>
      </c>
    </row>
    <row r="45" spans="1:23">
      <c r="A45" s="8" t="s">
        <v>87</v>
      </c>
      <c r="B45" s="20">
        <v>18.856000000000002</v>
      </c>
      <c r="C45" s="20">
        <f t="shared" si="6"/>
        <v>18.856000000000002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v>7.8836936</v>
      </c>
      <c r="K45" s="21">
        <v>4.5065839999999993</v>
      </c>
      <c r="L45" s="21">
        <v>0</v>
      </c>
      <c r="M45" s="21">
        <v>0.95977039999999991</v>
      </c>
      <c r="N45" s="21">
        <v>5.5059519999999997</v>
      </c>
      <c r="O45" s="21">
        <f t="shared" si="8"/>
        <v>18.856000000000002</v>
      </c>
      <c r="P45" s="22"/>
      <c r="Q45" s="39">
        <f t="shared" si="9"/>
        <v>18.856000000000002</v>
      </c>
      <c r="S45" s="37">
        <f t="shared" si="1"/>
        <v>7.8836936</v>
      </c>
      <c r="T45" s="37">
        <f t="shared" si="2"/>
        <v>4.5065839999999993</v>
      </c>
      <c r="U45" s="37">
        <f t="shared" si="3"/>
        <v>0</v>
      </c>
      <c r="V45" s="37">
        <f t="shared" si="4"/>
        <v>0.95977039999999991</v>
      </c>
      <c r="W45" s="37">
        <f t="shared" si="5"/>
        <v>5.5059519999999997</v>
      </c>
    </row>
    <row r="46" spans="1:23">
      <c r="A46" s="8" t="s">
        <v>88</v>
      </c>
      <c r="B46" s="20">
        <v>17.396000000000001</v>
      </c>
      <c r="C46" s="20">
        <f t="shared" si="6"/>
        <v>17.396000000000001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v>7.2732675999999996</v>
      </c>
      <c r="K46" s="21">
        <v>4.1576439999999995</v>
      </c>
      <c r="L46" s="21">
        <v>0</v>
      </c>
      <c r="M46" s="21">
        <v>0.88545639999999992</v>
      </c>
      <c r="N46" s="21">
        <v>5.0796319999999993</v>
      </c>
      <c r="O46" s="21">
        <f t="shared" si="8"/>
        <v>17.396000000000001</v>
      </c>
      <c r="P46" s="22"/>
      <c r="Q46" s="39">
        <f t="shared" si="9"/>
        <v>17.396000000000001</v>
      </c>
      <c r="S46" s="37">
        <f t="shared" si="1"/>
        <v>7.2732675999999996</v>
      </c>
      <c r="T46" s="37">
        <f t="shared" si="2"/>
        <v>4.1576439999999995</v>
      </c>
      <c r="U46" s="37">
        <f t="shared" si="3"/>
        <v>0</v>
      </c>
      <c r="V46" s="37">
        <f t="shared" si="4"/>
        <v>0.88545639999999992</v>
      </c>
      <c r="W46" s="37">
        <f t="shared" si="5"/>
        <v>5.0796319999999993</v>
      </c>
    </row>
    <row r="47" spans="1:23">
      <c r="A47" s="8" t="s">
        <v>89</v>
      </c>
      <c r="B47" s="20">
        <v>18.891999999999999</v>
      </c>
      <c r="C47" s="20">
        <f t="shared" si="6"/>
        <v>18.891999999999999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v>7.8987451999999996</v>
      </c>
      <c r="K47" s="21">
        <v>4.5151879999999984</v>
      </c>
      <c r="L47" s="21">
        <v>0</v>
      </c>
      <c r="M47" s="21">
        <v>0.96160279999999987</v>
      </c>
      <c r="N47" s="21">
        <v>5.5164639999999991</v>
      </c>
      <c r="O47" s="21">
        <f t="shared" si="8"/>
        <v>18.891999999999999</v>
      </c>
      <c r="P47" s="22"/>
      <c r="Q47" s="39">
        <f t="shared" si="9"/>
        <v>18.891999999999999</v>
      </c>
      <c r="S47" s="37">
        <f t="shared" si="1"/>
        <v>7.8987451999999996</v>
      </c>
      <c r="T47" s="37">
        <f t="shared" si="2"/>
        <v>4.5151879999999984</v>
      </c>
      <c r="U47" s="37">
        <f t="shared" si="3"/>
        <v>0</v>
      </c>
      <c r="V47" s="37">
        <f t="shared" si="4"/>
        <v>0.96160279999999987</v>
      </c>
      <c r="W47" s="37">
        <f t="shared" si="5"/>
        <v>5.5164639999999991</v>
      </c>
    </row>
    <row r="48" spans="1:23">
      <c r="A48" s="8" t="s">
        <v>90</v>
      </c>
      <c r="B48" s="20">
        <v>19.123999999999999</v>
      </c>
      <c r="C48" s="20">
        <f t="shared" si="6"/>
        <v>19.123999999999999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v>7.9957443999999986</v>
      </c>
      <c r="K48" s="21">
        <v>4.5706359999999986</v>
      </c>
      <c r="L48" s="21">
        <v>0</v>
      </c>
      <c r="M48" s="21">
        <v>0.97341159999999971</v>
      </c>
      <c r="N48" s="21">
        <v>5.5842079999999994</v>
      </c>
      <c r="O48" s="21">
        <f t="shared" si="8"/>
        <v>19.123999999999999</v>
      </c>
      <c r="P48" s="22"/>
      <c r="Q48" s="39">
        <f t="shared" si="9"/>
        <v>19.123999999999999</v>
      </c>
      <c r="S48" s="37">
        <f t="shared" si="1"/>
        <v>7.9957443999999986</v>
      </c>
      <c r="T48" s="37">
        <f t="shared" si="2"/>
        <v>4.5706359999999986</v>
      </c>
      <c r="U48" s="37">
        <f t="shared" si="3"/>
        <v>0</v>
      </c>
      <c r="V48" s="37">
        <f t="shared" si="4"/>
        <v>0.97341159999999971</v>
      </c>
      <c r="W48" s="37">
        <f t="shared" si="5"/>
        <v>5.5842079999999994</v>
      </c>
    </row>
    <row r="49" spans="1:23">
      <c r="A49" s="8" t="s">
        <v>91</v>
      </c>
      <c r="B49" s="20">
        <v>18.931999999999999</v>
      </c>
      <c r="C49" s="20">
        <f t="shared" si="6"/>
        <v>18.931999999999999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v>7.9154691999999987</v>
      </c>
      <c r="K49" s="21">
        <v>4.5247479999999989</v>
      </c>
      <c r="L49" s="21">
        <v>0</v>
      </c>
      <c r="M49" s="21">
        <v>0.9636387999999998</v>
      </c>
      <c r="N49" s="21">
        <v>5.5281439999999993</v>
      </c>
      <c r="O49" s="21">
        <f t="shared" si="8"/>
        <v>18.931999999999999</v>
      </c>
      <c r="P49" s="22"/>
      <c r="Q49" s="39">
        <f t="shared" si="9"/>
        <v>18.931999999999999</v>
      </c>
      <c r="S49" s="37">
        <f t="shared" si="1"/>
        <v>7.9154691999999987</v>
      </c>
      <c r="T49" s="37">
        <f t="shared" si="2"/>
        <v>4.5247479999999989</v>
      </c>
      <c r="U49" s="37">
        <f t="shared" si="3"/>
        <v>0</v>
      </c>
      <c r="V49" s="37">
        <f t="shared" si="4"/>
        <v>0.9636387999999998</v>
      </c>
      <c r="W49" s="37">
        <f t="shared" si="5"/>
        <v>5.5281439999999993</v>
      </c>
    </row>
    <row r="50" spans="1:23">
      <c r="A50" s="8" t="s">
        <v>92</v>
      </c>
      <c r="B50" s="20">
        <v>18.835999999999999</v>
      </c>
      <c r="C50" s="20">
        <f t="shared" si="6"/>
        <v>18.835999999999999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v>7.8753315999999982</v>
      </c>
      <c r="K50" s="21">
        <v>4.501803999999999</v>
      </c>
      <c r="L50" s="21">
        <v>0</v>
      </c>
      <c r="M50" s="21">
        <v>0.95875239999999973</v>
      </c>
      <c r="N50" s="21">
        <v>5.5001119999999988</v>
      </c>
      <c r="O50" s="21">
        <f t="shared" si="8"/>
        <v>18.835999999999999</v>
      </c>
      <c r="P50" s="22"/>
      <c r="Q50" s="39">
        <f t="shared" si="9"/>
        <v>18.835999999999999</v>
      </c>
      <c r="S50" s="37">
        <f t="shared" si="1"/>
        <v>7.8753315999999982</v>
      </c>
      <c r="T50" s="37">
        <f t="shared" si="2"/>
        <v>4.501803999999999</v>
      </c>
      <c r="U50" s="37">
        <f t="shared" si="3"/>
        <v>0</v>
      </c>
      <c r="V50" s="37">
        <f t="shared" si="4"/>
        <v>0.95875239999999973</v>
      </c>
      <c r="W50" s="37">
        <f t="shared" si="5"/>
        <v>5.5001119999999988</v>
      </c>
    </row>
    <row r="51" spans="1:23">
      <c r="A51" s="8" t="s">
        <v>93</v>
      </c>
      <c r="B51" s="20">
        <v>18.295999999999999</v>
      </c>
      <c r="C51" s="20">
        <f t="shared" si="6"/>
        <v>18.295999999999999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v>7.6495575999999996</v>
      </c>
      <c r="K51" s="21">
        <v>4.3727439999999991</v>
      </c>
      <c r="L51" s="21">
        <v>0</v>
      </c>
      <c r="M51" s="21">
        <v>0.93126639999999983</v>
      </c>
      <c r="N51" s="21">
        <v>5.3424319999999996</v>
      </c>
      <c r="O51" s="21">
        <f t="shared" si="8"/>
        <v>18.295999999999999</v>
      </c>
      <c r="P51" s="22"/>
      <c r="Q51" s="39">
        <f t="shared" si="9"/>
        <v>18.295999999999999</v>
      </c>
      <c r="S51" s="37">
        <f t="shared" si="1"/>
        <v>7.6495575999999996</v>
      </c>
      <c r="T51" s="37">
        <f t="shared" si="2"/>
        <v>4.3727439999999991</v>
      </c>
      <c r="U51" s="37">
        <f t="shared" si="3"/>
        <v>0</v>
      </c>
      <c r="V51" s="37">
        <f t="shared" si="4"/>
        <v>0.93126639999999983</v>
      </c>
      <c r="W51" s="37">
        <f t="shared" si="5"/>
        <v>5.3424319999999996</v>
      </c>
    </row>
    <row r="52" spans="1:23">
      <c r="A52" s="8" t="s">
        <v>94</v>
      </c>
      <c r="B52" s="20">
        <v>18.376000000000001</v>
      </c>
      <c r="C52" s="20">
        <f t="shared" si="6"/>
        <v>18.376000000000001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v>7.6830056000000004</v>
      </c>
      <c r="K52" s="21">
        <v>4.3918639999999991</v>
      </c>
      <c r="L52" s="21">
        <v>0</v>
      </c>
      <c r="M52" s="21">
        <v>0.93533839999999979</v>
      </c>
      <c r="N52" s="21">
        <v>5.365791999999999</v>
      </c>
      <c r="O52" s="21">
        <f t="shared" si="8"/>
        <v>18.376000000000001</v>
      </c>
      <c r="P52" s="22"/>
      <c r="Q52" s="39">
        <f t="shared" si="9"/>
        <v>18.376000000000001</v>
      </c>
      <c r="S52" s="37">
        <f t="shared" si="1"/>
        <v>7.6830056000000004</v>
      </c>
      <c r="T52" s="37">
        <f t="shared" si="2"/>
        <v>4.3918639999999991</v>
      </c>
      <c r="U52" s="37">
        <f t="shared" si="3"/>
        <v>0</v>
      </c>
      <c r="V52" s="37">
        <f t="shared" si="4"/>
        <v>0.93533839999999979</v>
      </c>
      <c r="W52" s="37">
        <f t="shared" si="5"/>
        <v>5.365791999999999</v>
      </c>
    </row>
    <row r="53" spans="1:23">
      <c r="A53" s="8" t="s">
        <v>95</v>
      </c>
      <c r="B53" s="20">
        <v>18.568000000000001</v>
      </c>
      <c r="C53" s="20">
        <f t="shared" si="6"/>
        <v>18.568000000000001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v>7.7632808000000004</v>
      </c>
      <c r="K53" s="21">
        <v>4.4377519999999988</v>
      </c>
      <c r="L53" s="21">
        <v>0</v>
      </c>
      <c r="M53" s="21">
        <v>0.94511119999999993</v>
      </c>
      <c r="N53" s="21">
        <v>5.4218559999999991</v>
      </c>
      <c r="O53" s="21">
        <f t="shared" si="8"/>
        <v>18.568000000000001</v>
      </c>
      <c r="P53" s="22"/>
      <c r="Q53" s="39">
        <f t="shared" si="9"/>
        <v>18.568000000000001</v>
      </c>
      <c r="S53" s="37">
        <f t="shared" si="1"/>
        <v>7.7632808000000004</v>
      </c>
      <c r="T53" s="37">
        <f t="shared" si="2"/>
        <v>4.4377519999999988</v>
      </c>
      <c r="U53" s="37">
        <f t="shared" si="3"/>
        <v>0</v>
      </c>
      <c r="V53" s="37">
        <f t="shared" si="4"/>
        <v>0.94511119999999993</v>
      </c>
      <c r="W53" s="37">
        <f t="shared" si="5"/>
        <v>5.4218559999999991</v>
      </c>
    </row>
    <row r="54" spans="1:23">
      <c r="A54" s="8" t="s">
        <v>96</v>
      </c>
      <c r="B54" s="20">
        <v>18.603999999999999</v>
      </c>
      <c r="C54" s="20">
        <f t="shared" si="6"/>
        <v>18.603999999999999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v>7.7783323999999991</v>
      </c>
      <c r="K54" s="21">
        <v>4.4463559999999989</v>
      </c>
      <c r="L54" s="21">
        <v>0</v>
      </c>
      <c r="M54" s="21">
        <v>0.94694359999999977</v>
      </c>
      <c r="N54" s="21">
        <v>5.4323679999999994</v>
      </c>
      <c r="O54" s="21">
        <f t="shared" si="8"/>
        <v>18.603999999999999</v>
      </c>
      <c r="P54" s="22"/>
      <c r="Q54" s="39">
        <f t="shared" si="9"/>
        <v>18.603999999999999</v>
      </c>
      <c r="S54" s="37">
        <f t="shared" si="1"/>
        <v>7.7783323999999991</v>
      </c>
      <c r="T54" s="37">
        <f t="shared" si="2"/>
        <v>4.4463559999999989</v>
      </c>
      <c r="U54" s="37">
        <f t="shared" si="3"/>
        <v>0</v>
      </c>
      <c r="V54" s="37">
        <f t="shared" si="4"/>
        <v>0.94694359999999977</v>
      </c>
      <c r="W54" s="37">
        <f t="shared" si="5"/>
        <v>5.4323679999999994</v>
      </c>
    </row>
    <row r="55" spans="1:23">
      <c r="A55" s="8" t="s">
        <v>97</v>
      </c>
      <c r="B55" s="20">
        <v>17.396000000000001</v>
      </c>
      <c r="C55" s="20">
        <f t="shared" si="6"/>
        <v>17.396000000000001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v>7.2732675999999996</v>
      </c>
      <c r="K55" s="21">
        <v>4.1576439999999995</v>
      </c>
      <c r="L55" s="21">
        <v>0</v>
      </c>
      <c r="M55" s="21">
        <v>0.88545639999999992</v>
      </c>
      <c r="N55" s="21">
        <v>5.0796319999999993</v>
      </c>
      <c r="O55" s="21">
        <f t="shared" si="8"/>
        <v>17.396000000000001</v>
      </c>
      <c r="P55" s="22"/>
      <c r="Q55" s="39">
        <f t="shared" si="9"/>
        <v>17.396000000000001</v>
      </c>
      <c r="S55" s="37">
        <f t="shared" si="1"/>
        <v>7.2732675999999996</v>
      </c>
      <c r="T55" s="37">
        <f t="shared" si="2"/>
        <v>4.1576439999999995</v>
      </c>
      <c r="U55" s="37">
        <f t="shared" si="3"/>
        <v>0</v>
      </c>
      <c r="V55" s="37">
        <f t="shared" si="4"/>
        <v>0.88545639999999992</v>
      </c>
      <c r="W55" s="37">
        <f t="shared" si="5"/>
        <v>5.0796319999999993</v>
      </c>
    </row>
    <row r="56" spans="1:23">
      <c r="A56" s="8" t="s">
        <v>98</v>
      </c>
      <c r="B56" s="20">
        <v>16.724</v>
      </c>
      <c r="C56" s="20">
        <f t="shared" si="6"/>
        <v>16.724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v>6.9923043999999992</v>
      </c>
      <c r="K56" s="21">
        <v>3.9970359999999996</v>
      </c>
      <c r="L56" s="21">
        <v>0</v>
      </c>
      <c r="M56" s="21">
        <v>0.85125159999999978</v>
      </c>
      <c r="N56" s="21">
        <v>4.8834079999999993</v>
      </c>
      <c r="O56" s="21">
        <f t="shared" si="8"/>
        <v>16.724</v>
      </c>
      <c r="P56" s="22"/>
      <c r="Q56" s="39">
        <f t="shared" si="9"/>
        <v>16.724</v>
      </c>
      <c r="S56" s="37">
        <f t="shared" si="1"/>
        <v>6.9923043999999992</v>
      </c>
      <c r="T56" s="37">
        <f t="shared" si="2"/>
        <v>3.9970359999999996</v>
      </c>
      <c r="U56" s="37">
        <f t="shared" si="3"/>
        <v>0</v>
      </c>
      <c r="V56" s="37">
        <f t="shared" si="4"/>
        <v>0.85125159999999978</v>
      </c>
      <c r="W56" s="37">
        <f t="shared" si="5"/>
        <v>4.8834079999999993</v>
      </c>
    </row>
    <row r="57" spans="1:23">
      <c r="A57" s="8" t="s">
        <v>99</v>
      </c>
      <c r="B57" s="20">
        <v>16.896000000000001</v>
      </c>
      <c r="C57" s="20">
        <f t="shared" si="6"/>
        <v>16.896000000000001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v>7.0642175999999992</v>
      </c>
      <c r="K57" s="21">
        <v>4.0381439999999991</v>
      </c>
      <c r="L57" s="21">
        <v>0</v>
      </c>
      <c r="M57" s="21">
        <v>0.86000639999999995</v>
      </c>
      <c r="N57" s="21">
        <v>4.9336319999999994</v>
      </c>
      <c r="O57" s="21">
        <f t="shared" si="8"/>
        <v>16.896000000000001</v>
      </c>
      <c r="P57" s="22"/>
      <c r="Q57" s="39">
        <f t="shared" si="9"/>
        <v>16.896000000000001</v>
      </c>
      <c r="S57" s="37">
        <f t="shared" si="1"/>
        <v>7.0642175999999992</v>
      </c>
      <c r="T57" s="37">
        <f t="shared" si="2"/>
        <v>4.0381439999999991</v>
      </c>
      <c r="U57" s="37">
        <f t="shared" si="3"/>
        <v>0</v>
      </c>
      <c r="V57" s="37">
        <f t="shared" si="4"/>
        <v>0.86000639999999995</v>
      </c>
      <c r="W57" s="37">
        <f t="shared" si="5"/>
        <v>4.9336319999999994</v>
      </c>
    </row>
    <row r="58" spans="1:23">
      <c r="A58" s="8" t="s">
        <v>100</v>
      </c>
      <c r="B58" s="20">
        <v>18.391999999999999</v>
      </c>
      <c r="C58" s="20">
        <f t="shared" si="6"/>
        <v>18.391999999999999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v>7.6896951999999992</v>
      </c>
      <c r="K58" s="21">
        <v>4.3956879999999989</v>
      </c>
      <c r="L58" s="21">
        <v>0</v>
      </c>
      <c r="M58" s="21">
        <v>0.9361527999999999</v>
      </c>
      <c r="N58" s="21">
        <v>5.3704639999999984</v>
      </c>
      <c r="O58" s="21">
        <f t="shared" si="8"/>
        <v>18.391999999999999</v>
      </c>
      <c r="P58" s="22"/>
      <c r="Q58" s="39">
        <f t="shared" si="9"/>
        <v>18.391999999999999</v>
      </c>
      <c r="S58" s="37">
        <f t="shared" si="1"/>
        <v>7.6896951999999992</v>
      </c>
      <c r="T58" s="37">
        <f t="shared" si="2"/>
        <v>4.3956879999999989</v>
      </c>
      <c r="U58" s="37">
        <f t="shared" si="3"/>
        <v>0</v>
      </c>
      <c r="V58" s="37">
        <f t="shared" si="4"/>
        <v>0.9361527999999999</v>
      </c>
      <c r="W58" s="37">
        <f t="shared" si="5"/>
        <v>5.3704639999999984</v>
      </c>
    </row>
    <row r="59" spans="1:23">
      <c r="A59" s="8" t="s">
        <v>101</v>
      </c>
      <c r="B59" s="20">
        <v>18.28</v>
      </c>
      <c r="C59" s="20">
        <f t="shared" si="6"/>
        <v>18.28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v>7.642868</v>
      </c>
      <c r="K59" s="21">
        <v>4.3689199999999992</v>
      </c>
      <c r="L59" s="21">
        <v>0</v>
      </c>
      <c r="M59" s="21">
        <v>0.93045199999999995</v>
      </c>
      <c r="N59" s="21">
        <v>5.3377600000000003</v>
      </c>
      <c r="O59" s="21">
        <f t="shared" si="8"/>
        <v>18.28</v>
      </c>
      <c r="P59" s="22"/>
      <c r="Q59" s="39">
        <f t="shared" si="9"/>
        <v>18.28</v>
      </c>
      <c r="S59" s="37">
        <f t="shared" si="1"/>
        <v>7.642868</v>
      </c>
      <c r="T59" s="37">
        <f t="shared" si="2"/>
        <v>4.3689199999999992</v>
      </c>
      <c r="U59" s="37">
        <f t="shared" si="3"/>
        <v>0</v>
      </c>
      <c r="V59" s="37">
        <f t="shared" si="4"/>
        <v>0.93045199999999995</v>
      </c>
      <c r="W59" s="37">
        <f t="shared" si="5"/>
        <v>5.3377600000000003</v>
      </c>
    </row>
    <row r="60" spans="1:23">
      <c r="A60" s="8" t="s">
        <v>102</v>
      </c>
      <c r="B60" s="20">
        <v>17.608000000000001</v>
      </c>
      <c r="C60" s="20">
        <f t="shared" si="6"/>
        <v>17.608000000000001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v>7.3619047999999996</v>
      </c>
      <c r="K60" s="21">
        <v>4.2083119999999994</v>
      </c>
      <c r="L60" s="21">
        <v>0</v>
      </c>
      <c r="M60" s="21">
        <v>0.8962471999999998</v>
      </c>
      <c r="N60" s="21">
        <v>5.1415359999999994</v>
      </c>
      <c r="O60" s="21">
        <f t="shared" si="8"/>
        <v>17.608000000000001</v>
      </c>
      <c r="P60" s="22"/>
      <c r="Q60" s="39">
        <f t="shared" si="9"/>
        <v>17.608000000000001</v>
      </c>
      <c r="S60" s="37">
        <f t="shared" si="1"/>
        <v>7.3619047999999996</v>
      </c>
      <c r="T60" s="37">
        <f t="shared" si="2"/>
        <v>4.2083119999999994</v>
      </c>
      <c r="U60" s="37">
        <f t="shared" si="3"/>
        <v>0</v>
      </c>
      <c r="V60" s="37">
        <f t="shared" si="4"/>
        <v>0.8962471999999998</v>
      </c>
      <c r="W60" s="37">
        <f t="shared" si="5"/>
        <v>5.1415359999999994</v>
      </c>
    </row>
    <row r="61" spans="1:23">
      <c r="A61" s="8" t="s">
        <v>103</v>
      </c>
      <c r="B61" s="20">
        <v>18.431999999999999</v>
      </c>
      <c r="C61" s="20">
        <f t="shared" si="6"/>
        <v>18.431999999999999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v>7.7064191999999991</v>
      </c>
      <c r="K61" s="21">
        <v>4.4052479999999985</v>
      </c>
      <c r="L61" s="21">
        <v>0</v>
      </c>
      <c r="M61" s="21">
        <v>0.93818879999999982</v>
      </c>
      <c r="N61" s="21">
        <v>5.3821439999999985</v>
      </c>
      <c r="O61" s="21">
        <f t="shared" si="8"/>
        <v>18.431999999999999</v>
      </c>
      <c r="P61" s="22"/>
      <c r="Q61" s="39">
        <f t="shared" si="9"/>
        <v>18.431999999999999</v>
      </c>
      <c r="S61" s="37">
        <f t="shared" si="1"/>
        <v>7.7064191999999991</v>
      </c>
      <c r="T61" s="37">
        <f t="shared" si="2"/>
        <v>4.4052479999999985</v>
      </c>
      <c r="U61" s="37">
        <f t="shared" si="3"/>
        <v>0</v>
      </c>
      <c r="V61" s="37">
        <f t="shared" si="4"/>
        <v>0.93818879999999982</v>
      </c>
      <c r="W61" s="37">
        <f t="shared" si="5"/>
        <v>5.3821439999999985</v>
      </c>
    </row>
    <row r="62" spans="1:23">
      <c r="A62" s="8" t="s">
        <v>104</v>
      </c>
      <c r="B62" s="20">
        <v>18.603999999999999</v>
      </c>
      <c r="C62" s="20">
        <f t="shared" si="6"/>
        <v>18.603999999999999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v>7.7783323999999991</v>
      </c>
      <c r="K62" s="21">
        <v>4.4463559999999989</v>
      </c>
      <c r="L62" s="21">
        <v>0</v>
      </c>
      <c r="M62" s="21">
        <v>0.94694359999999977</v>
      </c>
      <c r="N62" s="21">
        <v>5.4323679999999994</v>
      </c>
      <c r="O62" s="21">
        <f t="shared" si="8"/>
        <v>18.603999999999999</v>
      </c>
      <c r="P62" s="22"/>
      <c r="Q62" s="39">
        <f t="shared" si="9"/>
        <v>18.603999999999999</v>
      </c>
      <c r="S62" s="37">
        <f t="shared" si="1"/>
        <v>7.7783323999999991</v>
      </c>
      <c r="T62" s="37">
        <f t="shared" si="2"/>
        <v>4.4463559999999989</v>
      </c>
      <c r="U62" s="37">
        <f t="shared" si="3"/>
        <v>0</v>
      </c>
      <c r="V62" s="37">
        <f t="shared" si="4"/>
        <v>0.94694359999999977</v>
      </c>
      <c r="W62" s="37">
        <f t="shared" si="5"/>
        <v>5.4323679999999994</v>
      </c>
    </row>
    <row r="63" spans="1:23">
      <c r="A63" s="8" t="s">
        <v>105</v>
      </c>
      <c r="B63" s="20">
        <v>18.603999999999999</v>
      </c>
      <c r="C63" s="20">
        <f t="shared" si="6"/>
        <v>18.603999999999999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v>7.7783323999999991</v>
      </c>
      <c r="K63" s="21">
        <v>4.4463559999999989</v>
      </c>
      <c r="L63" s="21">
        <v>0</v>
      </c>
      <c r="M63" s="21">
        <v>0.94694359999999977</v>
      </c>
      <c r="N63" s="21">
        <v>5.4323679999999994</v>
      </c>
      <c r="O63" s="21">
        <f t="shared" si="8"/>
        <v>18.603999999999999</v>
      </c>
      <c r="P63" s="22"/>
      <c r="Q63" s="39">
        <f t="shared" si="9"/>
        <v>18.603999999999999</v>
      </c>
      <c r="S63" s="37">
        <f t="shared" si="1"/>
        <v>7.7783323999999991</v>
      </c>
      <c r="T63" s="37">
        <f t="shared" si="2"/>
        <v>4.4463559999999989</v>
      </c>
      <c r="U63" s="37">
        <f t="shared" si="3"/>
        <v>0</v>
      </c>
      <c r="V63" s="37">
        <f t="shared" si="4"/>
        <v>0.94694359999999977</v>
      </c>
      <c r="W63" s="37">
        <f t="shared" si="5"/>
        <v>5.4323679999999994</v>
      </c>
    </row>
    <row r="64" spans="1:23">
      <c r="A64" s="8" t="s">
        <v>106</v>
      </c>
      <c r="B64" s="20">
        <v>18.488</v>
      </c>
      <c r="C64" s="20">
        <f t="shared" si="6"/>
        <v>18.488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v>7.7298327999999996</v>
      </c>
      <c r="K64" s="21">
        <v>4.4186319999999988</v>
      </c>
      <c r="L64" s="21">
        <v>0</v>
      </c>
      <c r="M64" s="21">
        <v>0.94103919999999974</v>
      </c>
      <c r="N64" s="21">
        <v>5.3984959999999997</v>
      </c>
      <c r="O64" s="21">
        <f t="shared" si="8"/>
        <v>18.488</v>
      </c>
      <c r="P64" s="22"/>
      <c r="Q64" s="39">
        <f t="shared" si="9"/>
        <v>18.488</v>
      </c>
      <c r="S64" s="37">
        <f t="shared" si="1"/>
        <v>7.7298327999999996</v>
      </c>
      <c r="T64" s="37">
        <f t="shared" si="2"/>
        <v>4.4186319999999988</v>
      </c>
      <c r="U64" s="37">
        <f t="shared" si="3"/>
        <v>0</v>
      </c>
      <c r="V64" s="37">
        <f t="shared" si="4"/>
        <v>0.94103919999999974</v>
      </c>
      <c r="W64" s="37">
        <f t="shared" si="5"/>
        <v>5.3984959999999997</v>
      </c>
    </row>
    <row r="65" spans="1:23">
      <c r="A65" s="8" t="s">
        <v>107</v>
      </c>
      <c r="B65" s="20">
        <v>18.143999999999998</v>
      </c>
      <c r="C65" s="20">
        <f t="shared" si="6"/>
        <v>18.143999999999998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v>7.5860063999999987</v>
      </c>
      <c r="K65" s="21">
        <v>4.3364159999999989</v>
      </c>
      <c r="L65" s="21">
        <v>0</v>
      </c>
      <c r="M65" s="21">
        <v>0.92352959999999984</v>
      </c>
      <c r="N65" s="21">
        <v>5.2980479999999979</v>
      </c>
      <c r="O65" s="21">
        <f t="shared" si="8"/>
        <v>18.143999999999998</v>
      </c>
      <c r="P65" s="22"/>
      <c r="Q65" s="39">
        <f t="shared" si="9"/>
        <v>18.143999999999998</v>
      </c>
      <c r="S65" s="37">
        <f t="shared" si="1"/>
        <v>7.5860063999999987</v>
      </c>
      <c r="T65" s="37">
        <f t="shared" si="2"/>
        <v>4.3364159999999989</v>
      </c>
      <c r="U65" s="37">
        <f t="shared" si="3"/>
        <v>0</v>
      </c>
      <c r="V65" s="37">
        <f t="shared" si="4"/>
        <v>0.92352959999999984</v>
      </c>
      <c r="W65" s="37">
        <f t="shared" si="5"/>
        <v>5.2980479999999979</v>
      </c>
    </row>
    <row r="66" spans="1:23">
      <c r="A66" s="8" t="s">
        <v>108</v>
      </c>
      <c r="B66" s="20">
        <v>17.896000000000001</v>
      </c>
      <c r="C66" s="20">
        <f t="shared" si="6"/>
        <v>17.896000000000001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v>7.4823176</v>
      </c>
      <c r="K66" s="21">
        <v>4.2771439999999998</v>
      </c>
      <c r="L66" s="21">
        <v>0</v>
      </c>
      <c r="M66" s="21">
        <v>0.91090639999999989</v>
      </c>
      <c r="N66" s="21">
        <v>5.2256320000000001</v>
      </c>
      <c r="O66" s="21">
        <f t="shared" si="8"/>
        <v>17.896000000000001</v>
      </c>
      <c r="P66" s="22"/>
      <c r="Q66" s="39">
        <f t="shared" si="9"/>
        <v>17.896000000000001</v>
      </c>
      <c r="S66" s="37">
        <f t="shared" si="1"/>
        <v>7.4823176</v>
      </c>
      <c r="T66" s="37">
        <f t="shared" si="2"/>
        <v>4.2771439999999998</v>
      </c>
      <c r="U66" s="37">
        <f t="shared" si="3"/>
        <v>0</v>
      </c>
      <c r="V66" s="37">
        <f t="shared" si="4"/>
        <v>0.91090639999999989</v>
      </c>
      <c r="W66" s="37">
        <f t="shared" si="5"/>
        <v>5.2256320000000001</v>
      </c>
    </row>
    <row r="67" spans="1:23">
      <c r="A67" s="8" t="s">
        <v>109</v>
      </c>
      <c r="B67" s="20">
        <v>18.027999999999999</v>
      </c>
      <c r="C67" s="20">
        <f t="shared" si="6"/>
        <v>18.027999999999999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v>7.5375067999999992</v>
      </c>
      <c r="K67" s="21">
        <v>4.3086919999999989</v>
      </c>
      <c r="L67" s="21">
        <v>0</v>
      </c>
      <c r="M67" s="21">
        <v>0.91762519999999981</v>
      </c>
      <c r="N67" s="21">
        <v>5.2641759999999991</v>
      </c>
      <c r="O67" s="21">
        <f t="shared" si="8"/>
        <v>18.027999999999999</v>
      </c>
      <c r="P67" s="22"/>
      <c r="Q67" s="39">
        <f t="shared" si="9"/>
        <v>18.027999999999999</v>
      </c>
      <c r="S67" s="37">
        <f t="shared" ref="S67" si="10">J67</f>
        <v>7.5375067999999992</v>
      </c>
      <c r="T67" s="37">
        <f t="shared" ref="T67" si="11">K67</f>
        <v>4.3086919999999989</v>
      </c>
      <c r="U67" s="37">
        <f t="shared" ref="U67" si="12">L67</f>
        <v>0</v>
      </c>
      <c r="V67" s="37">
        <f t="shared" ref="V67" si="13">M67</f>
        <v>0.91762519999999981</v>
      </c>
      <c r="W67" s="37">
        <f t="shared" ref="W67" si="14">N67</f>
        <v>5.2641759999999991</v>
      </c>
    </row>
    <row r="68" spans="1:23">
      <c r="A68" s="8" t="s">
        <v>110</v>
      </c>
      <c r="B68" s="20">
        <v>18.143999999999998</v>
      </c>
      <c r="C68" s="20">
        <f t="shared" ref="C68:C98" si="15">B68</f>
        <v>18.143999999999998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16">SUM(D68:H68)</f>
        <v>100.00000000000001</v>
      </c>
      <c r="J68" s="21">
        <v>7.5860063999999987</v>
      </c>
      <c r="K68" s="21">
        <v>4.3364159999999989</v>
      </c>
      <c r="L68" s="21">
        <v>0</v>
      </c>
      <c r="M68" s="21">
        <v>0.92352959999999984</v>
      </c>
      <c r="N68" s="21">
        <v>5.2980479999999979</v>
      </c>
      <c r="O68" s="21">
        <f t="shared" ref="O68:O98" si="17">$C68*I68/$I68</f>
        <v>18.143999999999998</v>
      </c>
      <c r="P68" s="22"/>
      <c r="Q68" s="39">
        <f t="shared" ref="Q68:Q98" si="18">O68+P68</f>
        <v>18.143999999999998</v>
      </c>
      <c r="S68" s="37">
        <f>J68</f>
        <v>7.5860063999999987</v>
      </c>
      <c r="T68" s="37">
        <f t="shared" ref="T68:W68" si="19">K68</f>
        <v>4.3364159999999989</v>
      </c>
      <c r="U68" s="37">
        <f t="shared" si="19"/>
        <v>0</v>
      </c>
      <c r="V68" s="37">
        <f t="shared" si="19"/>
        <v>0.92352959999999984</v>
      </c>
      <c r="W68" s="37">
        <f t="shared" si="19"/>
        <v>5.2980479999999979</v>
      </c>
    </row>
    <row r="69" spans="1:23">
      <c r="A69" s="8" t="s">
        <v>111</v>
      </c>
      <c r="B69" s="20">
        <v>18.376000000000001</v>
      </c>
      <c r="C69" s="20">
        <f t="shared" si="15"/>
        <v>18.376000000000001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16"/>
        <v>100.00000000000001</v>
      </c>
      <c r="J69" s="21">
        <v>7.6830056000000004</v>
      </c>
      <c r="K69" s="21">
        <v>4.3918639999999991</v>
      </c>
      <c r="L69" s="21">
        <v>0</v>
      </c>
      <c r="M69" s="21">
        <v>0.93533839999999979</v>
      </c>
      <c r="N69" s="21">
        <v>5.365791999999999</v>
      </c>
      <c r="O69" s="21">
        <f t="shared" si="17"/>
        <v>18.376000000000001</v>
      </c>
      <c r="P69" s="22"/>
      <c r="Q69" s="39">
        <f t="shared" si="18"/>
        <v>18.376000000000001</v>
      </c>
      <c r="S69" s="37">
        <f t="shared" ref="S69:S98" si="20">J69</f>
        <v>7.6830056000000004</v>
      </c>
      <c r="T69" s="37">
        <f t="shared" ref="T69:T98" si="21">K69</f>
        <v>4.3918639999999991</v>
      </c>
      <c r="U69" s="37">
        <f t="shared" ref="U69:U98" si="22">L69</f>
        <v>0</v>
      </c>
      <c r="V69" s="37">
        <f t="shared" ref="V69:V98" si="23">M69</f>
        <v>0.93533839999999979</v>
      </c>
      <c r="W69" s="37">
        <f t="shared" ref="W69:W98" si="24">N69</f>
        <v>5.365791999999999</v>
      </c>
    </row>
    <row r="70" spans="1:23">
      <c r="A70" s="8" t="s">
        <v>112</v>
      </c>
      <c r="B70" s="20">
        <v>18.28</v>
      </c>
      <c r="C70" s="20">
        <f t="shared" si="15"/>
        <v>18.28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16"/>
        <v>100.00000000000001</v>
      </c>
      <c r="J70" s="21">
        <v>7.642868</v>
      </c>
      <c r="K70" s="21">
        <v>4.3689199999999992</v>
      </c>
      <c r="L70" s="21">
        <v>0</v>
      </c>
      <c r="M70" s="21">
        <v>0.93045199999999995</v>
      </c>
      <c r="N70" s="21">
        <v>5.3377600000000003</v>
      </c>
      <c r="O70" s="21">
        <f t="shared" si="17"/>
        <v>18.28</v>
      </c>
      <c r="P70" s="22"/>
      <c r="Q70" s="39">
        <f t="shared" si="18"/>
        <v>18.28</v>
      </c>
      <c r="S70" s="37">
        <f t="shared" si="20"/>
        <v>7.642868</v>
      </c>
      <c r="T70" s="37">
        <f t="shared" si="21"/>
        <v>4.3689199999999992</v>
      </c>
      <c r="U70" s="37">
        <f t="shared" si="22"/>
        <v>0</v>
      </c>
      <c r="V70" s="37">
        <f t="shared" si="23"/>
        <v>0.93045199999999995</v>
      </c>
      <c r="W70" s="37">
        <f t="shared" si="24"/>
        <v>5.3377600000000003</v>
      </c>
    </row>
    <row r="71" spans="1:23">
      <c r="A71" s="8" t="s">
        <v>113</v>
      </c>
      <c r="B71" s="20">
        <v>18.027999999999999</v>
      </c>
      <c r="C71" s="20">
        <f t="shared" si="15"/>
        <v>18.027999999999999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16"/>
        <v>100.00000000000001</v>
      </c>
      <c r="J71" s="21">
        <v>7.5375067999999992</v>
      </c>
      <c r="K71" s="21">
        <v>4.3086919999999989</v>
      </c>
      <c r="L71" s="21">
        <v>0</v>
      </c>
      <c r="M71" s="21">
        <v>0.91762519999999981</v>
      </c>
      <c r="N71" s="21">
        <v>5.2641759999999991</v>
      </c>
      <c r="O71" s="21">
        <f t="shared" si="17"/>
        <v>18.027999999999999</v>
      </c>
      <c r="P71" s="22"/>
      <c r="Q71" s="39">
        <f t="shared" si="18"/>
        <v>18.027999999999999</v>
      </c>
      <c r="S71" s="37">
        <f t="shared" si="20"/>
        <v>7.5375067999999992</v>
      </c>
      <c r="T71" s="37">
        <f t="shared" si="21"/>
        <v>4.3086919999999989</v>
      </c>
      <c r="U71" s="37">
        <f t="shared" si="22"/>
        <v>0</v>
      </c>
      <c r="V71" s="37">
        <f t="shared" si="23"/>
        <v>0.91762519999999981</v>
      </c>
      <c r="W71" s="37">
        <f t="shared" si="24"/>
        <v>5.2641759999999991</v>
      </c>
    </row>
    <row r="72" spans="1:23">
      <c r="A72" s="8" t="s">
        <v>114</v>
      </c>
      <c r="B72" s="20">
        <v>18.239999999999998</v>
      </c>
      <c r="C72" s="20">
        <f t="shared" si="15"/>
        <v>18.239999999999998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16"/>
        <v>100.00000000000001</v>
      </c>
      <c r="J72" s="21">
        <v>7.6261439999999983</v>
      </c>
      <c r="K72" s="21">
        <v>4.3593599999999988</v>
      </c>
      <c r="L72" s="21">
        <v>0</v>
      </c>
      <c r="M72" s="21">
        <v>0.92841599999999969</v>
      </c>
      <c r="N72" s="21">
        <v>5.3260799999999984</v>
      </c>
      <c r="O72" s="21">
        <f t="shared" si="17"/>
        <v>18.239999999999998</v>
      </c>
      <c r="P72" s="22"/>
      <c r="Q72" s="39">
        <f t="shared" si="18"/>
        <v>18.239999999999998</v>
      </c>
      <c r="S72" s="37">
        <f t="shared" si="20"/>
        <v>7.6261439999999983</v>
      </c>
      <c r="T72" s="37">
        <f t="shared" si="21"/>
        <v>4.3593599999999988</v>
      </c>
      <c r="U72" s="37">
        <f t="shared" si="22"/>
        <v>0</v>
      </c>
      <c r="V72" s="37">
        <f t="shared" si="23"/>
        <v>0.92841599999999969</v>
      </c>
      <c r="W72" s="37">
        <f t="shared" si="24"/>
        <v>5.3260799999999984</v>
      </c>
    </row>
    <row r="73" spans="1:23">
      <c r="A73" s="8" t="s">
        <v>115</v>
      </c>
      <c r="B73" s="20">
        <v>18.239999999999998</v>
      </c>
      <c r="C73" s="20">
        <f t="shared" si="15"/>
        <v>18.239999999999998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16"/>
        <v>100.00000000000001</v>
      </c>
      <c r="J73" s="21">
        <v>7.6261439999999983</v>
      </c>
      <c r="K73" s="21">
        <v>4.3593599999999988</v>
      </c>
      <c r="L73" s="21">
        <v>0</v>
      </c>
      <c r="M73" s="21">
        <v>0.92841599999999969</v>
      </c>
      <c r="N73" s="21">
        <v>5.3260799999999984</v>
      </c>
      <c r="O73" s="21">
        <f t="shared" si="17"/>
        <v>18.239999999999998</v>
      </c>
      <c r="P73" s="22"/>
      <c r="Q73" s="39">
        <f t="shared" si="18"/>
        <v>18.239999999999998</v>
      </c>
      <c r="S73" s="37">
        <f t="shared" si="20"/>
        <v>7.6261439999999983</v>
      </c>
      <c r="T73" s="37">
        <f t="shared" si="21"/>
        <v>4.3593599999999988</v>
      </c>
      <c r="U73" s="37">
        <f t="shared" si="22"/>
        <v>0</v>
      </c>
      <c r="V73" s="37">
        <f t="shared" si="23"/>
        <v>0.92841599999999969</v>
      </c>
      <c r="W73" s="37">
        <f t="shared" si="24"/>
        <v>5.3260799999999984</v>
      </c>
    </row>
    <row r="74" spans="1:23">
      <c r="A74" s="8" t="s">
        <v>116</v>
      </c>
      <c r="B74" s="20">
        <v>18.007999999999999</v>
      </c>
      <c r="C74" s="20">
        <f t="shared" si="15"/>
        <v>18.007999999999999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16"/>
        <v>100.00000000000001</v>
      </c>
      <c r="J74" s="21">
        <v>7.5291447999999992</v>
      </c>
      <c r="K74" s="21">
        <v>4.3039119999999995</v>
      </c>
      <c r="L74" s="21">
        <v>0</v>
      </c>
      <c r="M74" s="21">
        <v>0.91660719999999984</v>
      </c>
      <c r="N74" s="21">
        <v>5.258335999999999</v>
      </c>
      <c r="O74" s="21">
        <f t="shared" si="17"/>
        <v>18.007999999999999</v>
      </c>
      <c r="P74" s="22"/>
      <c r="Q74" s="39">
        <f t="shared" si="18"/>
        <v>18.007999999999999</v>
      </c>
      <c r="S74" s="37">
        <f t="shared" si="20"/>
        <v>7.5291447999999992</v>
      </c>
      <c r="T74" s="37">
        <f t="shared" si="21"/>
        <v>4.3039119999999995</v>
      </c>
      <c r="U74" s="37">
        <f t="shared" si="22"/>
        <v>0</v>
      </c>
      <c r="V74" s="37">
        <f t="shared" si="23"/>
        <v>0.91660719999999984</v>
      </c>
      <c r="W74" s="37">
        <f t="shared" si="24"/>
        <v>5.258335999999999</v>
      </c>
    </row>
    <row r="75" spans="1:23">
      <c r="A75" s="8" t="s">
        <v>117</v>
      </c>
      <c r="B75" s="20">
        <v>18.335999999999999</v>
      </c>
      <c r="C75" s="20">
        <f t="shared" si="15"/>
        <v>18.335999999999999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16"/>
        <v>100.00000000000001</v>
      </c>
      <c r="J75" s="21">
        <v>7.6662815999999987</v>
      </c>
      <c r="K75" s="21">
        <v>4.3823039999999986</v>
      </c>
      <c r="L75" s="21">
        <v>0</v>
      </c>
      <c r="M75" s="21">
        <v>0.93330239999999975</v>
      </c>
      <c r="N75" s="21">
        <v>5.354111999999998</v>
      </c>
      <c r="O75" s="21">
        <f t="shared" si="17"/>
        <v>18.335999999999999</v>
      </c>
      <c r="P75" s="22"/>
      <c r="Q75" s="39">
        <f t="shared" si="18"/>
        <v>18.335999999999999</v>
      </c>
      <c r="S75" s="37">
        <f t="shared" si="20"/>
        <v>7.6662815999999987</v>
      </c>
      <c r="T75" s="37">
        <f t="shared" si="21"/>
        <v>4.3823039999999986</v>
      </c>
      <c r="U75" s="37">
        <f t="shared" si="22"/>
        <v>0</v>
      </c>
      <c r="V75" s="37">
        <f t="shared" si="23"/>
        <v>0.93330239999999975</v>
      </c>
      <c r="W75" s="37">
        <f t="shared" si="24"/>
        <v>5.354111999999998</v>
      </c>
    </row>
    <row r="76" spans="1:23">
      <c r="A76" s="8" t="s">
        <v>118</v>
      </c>
      <c r="B76" s="20">
        <v>17.512</v>
      </c>
      <c r="C76" s="20">
        <f t="shared" si="15"/>
        <v>17.512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16"/>
        <v>100.00000000000001</v>
      </c>
      <c r="J76" s="21">
        <v>7.3217671999999991</v>
      </c>
      <c r="K76" s="21">
        <v>4.1853679999999995</v>
      </c>
      <c r="L76" s="21">
        <v>0</v>
      </c>
      <c r="M76" s="21">
        <v>0.89136079999999995</v>
      </c>
      <c r="N76" s="21">
        <v>5.1135039999999989</v>
      </c>
      <c r="O76" s="21">
        <f t="shared" si="17"/>
        <v>17.512</v>
      </c>
      <c r="P76" s="22"/>
      <c r="Q76" s="39">
        <f t="shared" si="18"/>
        <v>17.512</v>
      </c>
      <c r="S76" s="37">
        <f t="shared" si="20"/>
        <v>7.3217671999999991</v>
      </c>
      <c r="T76" s="37">
        <f t="shared" si="21"/>
        <v>4.1853679999999995</v>
      </c>
      <c r="U76" s="37">
        <f t="shared" si="22"/>
        <v>0</v>
      </c>
      <c r="V76" s="37">
        <f t="shared" si="23"/>
        <v>0.89136079999999995</v>
      </c>
      <c r="W76" s="37">
        <f t="shared" si="24"/>
        <v>5.1135039999999989</v>
      </c>
    </row>
    <row r="77" spans="1:23">
      <c r="A77" s="8" t="s">
        <v>119</v>
      </c>
      <c r="B77" s="20">
        <v>17.356000000000002</v>
      </c>
      <c r="C77" s="20">
        <f t="shared" si="15"/>
        <v>17.356000000000002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16"/>
        <v>100.00000000000001</v>
      </c>
      <c r="J77" s="21">
        <v>7.2565435999999996</v>
      </c>
      <c r="K77" s="21">
        <v>4.1480839999999999</v>
      </c>
      <c r="L77" s="21">
        <v>0</v>
      </c>
      <c r="M77" s="21">
        <v>0.88342039999999999</v>
      </c>
      <c r="N77" s="21">
        <v>5.0679519999999991</v>
      </c>
      <c r="O77" s="21">
        <f t="shared" si="17"/>
        <v>17.356000000000002</v>
      </c>
      <c r="P77" s="22"/>
      <c r="Q77" s="39">
        <f t="shared" si="18"/>
        <v>17.356000000000002</v>
      </c>
      <c r="S77" s="37">
        <f t="shared" si="20"/>
        <v>7.2565435999999996</v>
      </c>
      <c r="T77" s="37">
        <f t="shared" si="21"/>
        <v>4.1480839999999999</v>
      </c>
      <c r="U77" s="37">
        <f t="shared" si="22"/>
        <v>0</v>
      </c>
      <c r="V77" s="37">
        <f t="shared" si="23"/>
        <v>0.88342039999999999</v>
      </c>
      <c r="W77" s="37">
        <f t="shared" si="24"/>
        <v>5.0679519999999991</v>
      </c>
    </row>
    <row r="78" spans="1:23">
      <c r="A78" s="8" t="s">
        <v>120</v>
      </c>
      <c r="B78" s="20">
        <v>17.088000000000001</v>
      </c>
      <c r="C78" s="20">
        <f t="shared" si="15"/>
        <v>17.088000000000001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16"/>
        <v>100.00000000000001</v>
      </c>
      <c r="J78" s="21">
        <v>7.1444927999999992</v>
      </c>
      <c r="K78" s="21">
        <v>4.0840319999999997</v>
      </c>
      <c r="L78" s="21">
        <v>0</v>
      </c>
      <c r="M78" s="21">
        <v>0.86977919999999986</v>
      </c>
      <c r="N78" s="21">
        <v>4.9896959999999995</v>
      </c>
      <c r="O78" s="21">
        <f t="shared" si="17"/>
        <v>17.088000000000001</v>
      </c>
      <c r="P78" s="22"/>
      <c r="Q78" s="39">
        <f t="shared" si="18"/>
        <v>17.088000000000001</v>
      </c>
      <c r="S78" s="37">
        <f t="shared" si="20"/>
        <v>7.1444927999999992</v>
      </c>
      <c r="T78" s="37">
        <f t="shared" si="21"/>
        <v>4.0840319999999997</v>
      </c>
      <c r="U78" s="37">
        <f t="shared" si="22"/>
        <v>0</v>
      </c>
      <c r="V78" s="37">
        <f t="shared" si="23"/>
        <v>0.86977919999999986</v>
      </c>
      <c r="W78" s="37">
        <f t="shared" si="24"/>
        <v>4.9896959999999995</v>
      </c>
    </row>
    <row r="79" spans="1:23">
      <c r="A79" s="8" t="s">
        <v>121</v>
      </c>
      <c r="B79" s="20">
        <v>17.472000000000001</v>
      </c>
      <c r="C79" s="20">
        <f t="shared" si="15"/>
        <v>17.472000000000001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16"/>
        <v>100.00000000000001</v>
      </c>
      <c r="J79" s="21">
        <v>7.3050432000000001</v>
      </c>
      <c r="K79" s="21">
        <v>4.1758079999999991</v>
      </c>
      <c r="L79" s="21">
        <v>0</v>
      </c>
      <c r="M79" s="21">
        <v>0.8893247999999998</v>
      </c>
      <c r="N79" s="21">
        <v>5.1018239999999997</v>
      </c>
      <c r="O79" s="21">
        <f t="shared" si="17"/>
        <v>17.472000000000001</v>
      </c>
      <c r="P79" s="22"/>
      <c r="Q79" s="39">
        <f t="shared" si="18"/>
        <v>17.472000000000001</v>
      </c>
      <c r="S79" s="37">
        <f t="shared" si="20"/>
        <v>7.3050432000000001</v>
      </c>
      <c r="T79" s="37">
        <f t="shared" si="21"/>
        <v>4.1758079999999991</v>
      </c>
      <c r="U79" s="37">
        <f t="shared" si="22"/>
        <v>0</v>
      </c>
      <c r="V79" s="37">
        <f t="shared" si="23"/>
        <v>0.8893247999999998</v>
      </c>
      <c r="W79" s="37">
        <f t="shared" si="24"/>
        <v>5.1018239999999997</v>
      </c>
    </row>
    <row r="80" spans="1:23">
      <c r="A80" s="8" t="s">
        <v>122</v>
      </c>
      <c r="B80" s="20">
        <v>17.876000000000001</v>
      </c>
      <c r="C80" s="20">
        <f t="shared" si="15"/>
        <v>17.876000000000001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16"/>
        <v>100.00000000000001</v>
      </c>
      <c r="J80" s="21">
        <v>7.4739555999999991</v>
      </c>
      <c r="K80" s="21">
        <v>4.2723639999999996</v>
      </c>
      <c r="L80" s="21">
        <v>0</v>
      </c>
      <c r="M80" s="21">
        <v>0.90988839999999993</v>
      </c>
      <c r="N80" s="21">
        <v>5.2197919999999991</v>
      </c>
      <c r="O80" s="21">
        <f t="shared" si="17"/>
        <v>17.876000000000001</v>
      </c>
      <c r="P80" s="22"/>
      <c r="Q80" s="39">
        <f t="shared" si="18"/>
        <v>17.876000000000001</v>
      </c>
      <c r="S80" s="37">
        <f t="shared" si="20"/>
        <v>7.4739555999999991</v>
      </c>
      <c r="T80" s="37">
        <f t="shared" si="21"/>
        <v>4.2723639999999996</v>
      </c>
      <c r="U80" s="37">
        <f t="shared" si="22"/>
        <v>0</v>
      </c>
      <c r="V80" s="37">
        <f t="shared" si="23"/>
        <v>0.90988839999999993</v>
      </c>
      <c r="W80" s="37">
        <f t="shared" si="24"/>
        <v>5.2197919999999991</v>
      </c>
    </row>
    <row r="81" spans="1:23">
      <c r="A81" s="8" t="s">
        <v>123</v>
      </c>
      <c r="B81" s="20">
        <v>17.952000000000002</v>
      </c>
      <c r="C81" s="20">
        <f t="shared" si="15"/>
        <v>17.952000000000002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16"/>
        <v>100.00000000000001</v>
      </c>
      <c r="J81" s="21">
        <v>7.5057312000000005</v>
      </c>
      <c r="K81" s="21">
        <v>4.2905279999999992</v>
      </c>
      <c r="L81" s="21">
        <v>0</v>
      </c>
      <c r="M81" s="21">
        <v>0.91375679999999992</v>
      </c>
      <c r="N81" s="21">
        <v>5.2419839999999995</v>
      </c>
      <c r="O81" s="21">
        <f t="shared" si="17"/>
        <v>17.952000000000002</v>
      </c>
      <c r="P81" s="22"/>
      <c r="Q81" s="39">
        <f t="shared" si="18"/>
        <v>17.952000000000002</v>
      </c>
      <c r="S81" s="37">
        <f t="shared" si="20"/>
        <v>7.5057312000000005</v>
      </c>
      <c r="T81" s="37">
        <f t="shared" si="21"/>
        <v>4.2905279999999992</v>
      </c>
      <c r="U81" s="37">
        <f t="shared" si="22"/>
        <v>0</v>
      </c>
      <c r="V81" s="37">
        <f t="shared" si="23"/>
        <v>0.91375679999999992</v>
      </c>
      <c r="W81" s="37">
        <f t="shared" si="24"/>
        <v>5.2419839999999995</v>
      </c>
    </row>
    <row r="82" spans="1:23">
      <c r="A82" s="8" t="s">
        <v>124</v>
      </c>
      <c r="B82" s="20">
        <v>18.260000000000002</v>
      </c>
      <c r="C82" s="20">
        <f t="shared" si="15"/>
        <v>18.260000000000002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16"/>
        <v>100.00000000000001</v>
      </c>
      <c r="J82" s="21">
        <v>7.634506</v>
      </c>
      <c r="K82" s="21">
        <v>4.364139999999999</v>
      </c>
      <c r="L82" s="21">
        <v>0</v>
      </c>
      <c r="M82" s="21">
        <v>0.92943399999999998</v>
      </c>
      <c r="N82" s="21">
        <v>5.3319199999999993</v>
      </c>
      <c r="O82" s="21">
        <f t="shared" si="17"/>
        <v>18.260000000000002</v>
      </c>
      <c r="P82" s="22"/>
      <c r="Q82" s="39">
        <f t="shared" si="18"/>
        <v>18.260000000000002</v>
      </c>
      <c r="S82" s="37">
        <f t="shared" si="20"/>
        <v>7.634506</v>
      </c>
      <c r="T82" s="37">
        <f t="shared" si="21"/>
        <v>4.364139999999999</v>
      </c>
      <c r="U82" s="37">
        <f t="shared" si="22"/>
        <v>0</v>
      </c>
      <c r="V82" s="37">
        <f t="shared" si="23"/>
        <v>0.92943399999999998</v>
      </c>
      <c r="W82" s="37">
        <f t="shared" si="24"/>
        <v>5.3319199999999993</v>
      </c>
    </row>
    <row r="83" spans="1:23">
      <c r="A83" s="8" t="s">
        <v>125</v>
      </c>
      <c r="B83" s="20">
        <v>18.411999999999999</v>
      </c>
      <c r="C83" s="20">
        <f t="shared" si="15"/>
        <v>18.411999999999999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16"/>
        <v>100.00000000000001</v>
      </c>
      <c r="J83" s="21">
        <v>7.6980571999999983</v>
      </c>
      <c r="K83" s="21">
        <v>4.4004679999999992</v>
      </c>
      <c r="L83" s="21">
        <v>0</v>
      </c>
      <c r="M83" s="21">
        <v>0.93717079999999986</v>
      </c>
      <c r="N83" s="21">
        <v>5.3763039999999993</v>
      </c>
      <c r="O83" s="21">
        <f t="shared" si="17"/>
        <v>18.411999999999999</v>
      </c>
      <c r="P83" s="22"/>
      <c r="Q83" s="39">
        <f t="shared" si="18"/>
        <v>18.411999999999999</v>
      </c>
      <c r="S83" s="37">
        <f t="shared" si="20"/>
        <v>7.6980571999999983</v>
      </c>
      <c r="T83" s="37">
        <f t="shared" si="21"/>
        <v>4.4004679999999992</v>
      </c>
      <c r="U83" s="37">
        <f t="shared" si="22"/>
        <v>0</v>
      </c>
      <c r="V83" s="37">
        <f t="shared" si="23"/>
        <v>0.93717079999999986</v>
      </c>
      <c r="W83" s="37">
        <f t="shared" si="24"/>
        <v>5.3763039999999993</v>
      </c>
    </row>
    <row r="84" spans="1:23">
      <c r="A84" s="8" t="s">
        <v>126</v>
      </c>
      <c r="B84" s="20">
        <v>18.623999999999999</v>
      </c>
      <c r="C84" s="20">
        <f t="shared" si="15"/>
        <v>18.623999999999999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16"/>
        <v>100.00000000000001</v>
      </c>
      <c r="J84" s="21">
        <v>7.7866943999999991</v>
      </c>
      <c r="K84" s="21">
        <v>4.4511359999999991</v>
      </c>
      <c r="L84" s="21">
        <v>0</v>
      </c>
      <c r="M84" s="21">
        <v>0.94796159999999974</v>
      </c>
      <c r="N84" s="21">
        <v>5.4382079999999986</v>
      </c>
      <c r="O84" s="21">
        <f t="shared" si="17"/>
        <v>18.623999999999999</v>
      </c>
      <c r="P84" s="22"/>
      <c r="Q84" s="39">
        <f t="shared" si="18"/>
        <v>18.623999999999999</v>
      </c>
      <c r="S84" s="37">
        <f t="shared" si="20"/>
        <v>7.7866943999999991</v>
      </c>
      <c r="T84" s="37">
        <f t="shared" si="21"/>
        <v>4.4511359999999991</v>
      </c>
      <c r="U84" s="37">
        <f t="shared" si="22"/>
        <v>0</v>
      </c>
      <c r="V84" s="37">
        <f t="shared" si="23"/>
        <v>0.94796159999999974</v>
      </c>
      <c r="W84" s="37">
        <f t="shared" si="24"/>
        <v>5.4382079999999986</v>
      </c>
    </row>
    <row r="85" spans="1:23">
      <c r="A85" s="8" t="s">
        <v>127</v>
      </c>
      <c r="B85" s="20">
        <v>18.68</v>
      </c>
      <c r="C85" s="20">
        <f t="shared" si="15"/>
        <v>18.68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16"/>
        <v>100.00000000000001</v>
      </c>
      <c r="J85" s="21">
        <v>7.8101079999999987</v>
      </c>
      <c r="K85" s="21">
        <v>4.4645199999999985</v>
      </c>
      <c r="L85" s="21">
        <v>0</v>
      </c>
      <c r="M85" s="21">
        <v>0.95081199999999977</v>
      </c>
      <c r="N85" s="21">
        <v>5.454559999999999</v>
      </c>
      <c r="O85" s="21">
        <f t="shared" si="17"/>
        <v>18.68</v>
      </c>
      <c r="P85" s="22"/>
      <c r="Q85" s="39">
        <f t="shared" si="18"/>
        <v>18.68</v>
      </c>
      <c r="S85" s="37">
        <f t="shared" si="20"/>
        <v>7.8101079999999987</v>
      </c>
      <c r="T85" s="37">
        <f t="shared" si="21"/>
        <v>4.4645199999999985</v>
      </c>
      <c r="U85" s="37">
        <f t="shared" si="22"/>
        <v>0</v>
      </c>
      <c r="V85" s="37">
        <f t="shared" si="23"/>
        <v>0.95081199999999977</v>
      </c>
      <c r="W85" s="37">
        <f t="shared" si="24"/>
        <v>5.454559999999999</v>
      </c>
    </row>
    <row r="86" spans="1:23">
      <c r="A86" s="8" t="s">
        <v>128</v>
      </c>
      <c r="B86" s="20">
        <v>18.376000000000001</v>
      </c>
      <c r="C86" s="20">
        <f t="shared" si="15"/>
        <v>18.376000000000001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16"/>
        <v>100.00000000000001</v>
      </c>
      <c r="J86" s="21">
        <v>7.6830056000000004</v>
      </c>
      <c r="K86" s="21">
        <v>4.3918639999999991</v>
      </c>
      <c r="L86" s="21">
        <v>0</v>
      </c>
      <c r="M86" s="21">
        <v>0.93533839999999979</v>
      </c>
      <c r="N86" s="21">
        <v>5.365791999999999</v>
      </c>
      <c r="O86" s="21">
        <f t="shared" si="17"/>
        <v>18.376000000000001</v>
      </c>
      <c r="P86" s="22"/>
      <c r="Q86" s="39">
        <f t="shared" si="18"/>
        <v>18.376000000000001</v>
      </c>
      <c r="S86" s="37">
        <f t="shared" si="20"/>
        <v>7.6830056000000004</v>
      </c>
      <c r="T86" s="37">
        <f t="shared" si="21"/>
        <v>4.3918639999999991</v>
      </c>
      <c r="U86" s="37">
        <f t="shared" si="22"/>
        <v>0</v>
      </c>
      <c r="V86" s="37">
        <f t="shared" si="23"/>
        <v>0.93533839999999979</v>
      </c>
      <c r="W86" s="37">
        <f t="shared" si="24"/>
        <v>5.365791999999999</v>
      </c>
    </row>
    <row r="87" spans="1:23">
      <c r="A87" s="8" t="s">
        <v>129</v>
      </c>
      <c r="B87" s="20">
        <v>18.472000000000001</v>
      </c>
      <c r="C87" s="20">
        <f t="shared" si="15"/>
        <v>18.472000000000001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16"/>
        <v>100.00000000000001</v>
      </c>
      <c r="J87" s="21">
        <v>7.7231432</v>
      </c>
      <c r="K87" s="21">
        <v>4.414807999999999</v>
      </c>
      <c r="L87" s="21">
        <v>0</v>
      </c>
      <c r="M87" s="21">
        <v>0.94022479999999986</v>
      </c>
      <c r="N87" s="21">
        <v>5.3938240000000004</v>
      </c>
      <c r="O87" s="21">
        <f t="shared" si="17"/>
        <v>18.472000000000001</v>
      </c>
      <c r="P87" s="22"/>
      <c r="Q87" s="39">
        <f t="shared" si="18"/>
        <v>18.472000000000001</v>
      </c>
      <c r="S87" s="37">
        <f t="shared" si="20"/>
        <v>7.7231432</v>
      </c>
      <c r="T87" s="37">
        <f t="shared" si="21"/>
        <v>4.414807999999999</v>
      </c>
      <c r="U87" s="37">
        <f t="shared" si="22"/>
        <v>0</v>
      </c>
      <c r="V87" s="37">
        <f t="shared" si="23"/>
        <v>0.94022479999999986</v>
      </c>
      <c r="W87" s="37">
        <f t="shared" si="24"/>
        <v>5.3938240000000004</v>
      </c>
    </row>
    <row r="88" spans="1:23">
      <c r="A88" s="8" t="s">
        <v>130</v>
      </c>
      <c r="B88" s="20">
        <v>17.416</v>
      </c>
      <c r="C88" s="20">
        <f t="shared" si="15"/>
        <v>17.416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16"/>
        <v>100.00000000000001</v>
      </c>
      <c r="J88" s="21">
        <v>7.2816296000000005</v>
      </c>
      <c r="K88" s="21">
        <v>4.1624239999999988</v>
      </c>
      <c r="L88" s="21">
        <v>0</v>
      </c>
      <c r="M88" s="21">
        <v>0.88647439999999988</v>
      </c>
      <c r="N88" s="21">
        <v>5.0854719999999993</v>
      </c>
      <c r="O88" s="21">
        <f t="shared" si="17"/>
        <v>17.416</v>
      </c>
      <c r="P88" s="22"/>
      <c r="Q88" s="39">
        <f t="shared" si="18"/>
        <v>17.416</v>
      </c>
      <c r="S88" s="37">
        <f t="shared" si="20"/>
        <v>7.2816296000000005</v>
      </c>
      <c r="T88" s="37">
        <f t="shared" si="21"/>
        <v>4.1624239999999988</v>
      </c>
      <c r="U88" s="37">
        <f t="shared" si="22"/>
        <v>0</v>
      </c>
      <c r="V88" s="37">
        <f t="shared" si="23"/>
        <v>0.88647439999999988</v>
      </c>
      <c r="W88" s="37">
        <f t="shared" si="24"/>
        <v>5.0854719999999993</v>
      </c>
    </row>
    <row r="89" spans="1:23">
      <c r="A89" s="8" t="s">
        <v>131</v>
      </c>
      <c r="B89" s="20">
        <v>17.260000000000002</v>
      </c>
      <c r="C89" s="20">
        <f t="shared" si="15"/>
        <v>17.260000000000002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16"/>
        <v>100.00000000000001</v>
      </c>
      <c r="J89" s="21">
        <v>7.2164059999999992</v>
      </c>
      <c r="K89" s="21">
        <v>4.1251399999999991</v>
      </c>
      <c r="L89" s="21">
        <v>0</v>
      </c>
      <c r="M89" s="21">
        <v>0.87853399999999993</v>
      </c>
      <c r="N89" s="21">
        <v>5.0399199999999995</v>
      </c>
      <c r="O89" s="21">
        <f t="shared" si="17"/>
        <v>17.260000000000002</v>
      </c>
      <c r="P89" s="22"/>
      <c r="Q89" s="39">
        <f t="shared" si="18"/>
        <v>17.260000000000002</v>
      </c>
      <c r="S89" s="37">
        <f t="shared" si="20"/>
        <v>7.2164059999999992</v>
      </c>
      <c r="T89" s="37">
        <f t="shared" si="21"/>
        <v>4.1251399999999991</v>
      </c>
      <c r="U89" s="37">
        <f t="shared" si="22"/>
        <v>0</v>
      </c>
      <c r="V89" s="37">
        <f t="shared" si="23"/>
        <v>0.87853399999999993</v>
      </c>
      <c r="W89" s="37">
        <f t="shared" si="24"/>
        <v>5.0399199999999995</v>
      </c>
    </row>
    <row r="90" spans="1:23">
      <c r="A90" s="8" t="s">
        <v>132</v>
      </c>
      <c r="B90" s="20">
        <v>16.32</v>
      </c>
      <c r="C90" s="20">
        <f t="shared" si="15"/>
        <v>16.32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16"/>
        <v>100.00000000000001</v>
      </c>
      <c r="J90" s="21">
        <v>6.8233919999999992</v>
      </c>
      <c r="K90" s="21">
        <v>3.9004799999999995</v>
      </c>
      <c r="L90" s="21">
        <v>0</v>
      </c>
      <c r="M90" s="21">
        <v>0.83068799999999987</v>
      </c>
      <c r="N90" s="21">
        <v>4.765439999999999</v>
      </c>
      <c r="O90" s="21">
        <f t="shared" si="17"/>
        <v>16.32</v>
      </c>
      <c r="P90" s="22"/>
      <c r="Q90" s="39">
        <f t="shared" si="18"/>
        <v>16.32</v>
      </c>
      <c r="S90" s="37">
        <f t="shared" si="20"/>
        <v>6.8233919999999992</v>
      </c>
      <c r="T90" s="37">
        <f t="shared" si="21"/>
        <v>3.9004799999999995</v>
      </c>
      <c r="U90" s="37">
        <f t="shared" si="22"/>
        <v>0</v>
      </c>
      <c r="V90" s="37">
        <f t="shared" si="23"/>
        <v>0.83068799999999987</v>
      </c>
      <c r="W90" s="37">
        <f t="shared" si="24"/>
        <v>4.765439999999999</v>
      </c>
    </row>
    <row r="91" spans="1:23">
      <c r="A91" s="8" t="s">
        <v>133</v>
      </c>
      <c r="B91" s="20">
        <v>16.608000000000001</v>
      </c>
      <c r="C91" s="20">
        <f t="shared" si="15"/>
        <v>16.608000000000001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16"/>
        <v>100.00000000000001</v>
      </c>
      <c r="J91" s="21">
        <v>6.9438047999999997</v>
      </c>
      <c r="K91" s="21">
        <v>3.9693119999999995</v>
      </c>
      <c r="L91" s="21">
        <v>0</v>
      </c>
      <c r="M91" s="21">
        <v>0.84534719999999997</v>
      </c>
      <c r="N91" s="21">
        <v>4.8495359999999996</v>
      </c>
      <c r="O91" s="21">
        <f t="shared" si="17"/>
        <v>16.608000000000001</v>
      </c>
      <c r="P91" s="22"/>
      <c r="Q91" s="39">
        <f t="shared" si="18"/>
        <v>16.608000000000001</v>
      </c>
      <c r="S91" s="37">
        <f t="shared" si="20"/>
        <v>6.9438047999999997</v>
      </c>
      <c r="T91" s="37">
        <f t="shared" si="21"/>
        <v>3.9693119999999995</v>
      </c>
      <c r="U91" s="37">
        <f t="shared" si="22"/>
        <v>0</v>
      </c>
      <c r="V91" s="37">
        <f t="shared" si="23"/>
        <v>0.84534719999999997</v>
      </c>
      <c r="W91" s="37">
        <f t="shared" si="24"/>
        <v>4.8495359999999996</v>
      </c>
    </row>
    <row r="92" spans="1:23">
      <c r="A92" s="8" t="s">
        <v>134</v>
      </c>
      <c r="B92" s="20">
        <v>16.84</v>
      </c>
      <c r="C92" s="20">
        <f t="shared" si="15"/>
        <v>16.84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16"/>
        <v>100.00000000000001</v>
      </c>
      <c r="J92" s="21">
        <v>7.0408039999999996</v>
      </c>
      <c r="K92" s="21">
        <v>4.0247599999999997</v>
      </c>
      <c r="L92" s="21">
        <v>0</v>
      </c>
      <c r="M92" s="21">
        <v>0.85715599999999981</v>
      </c>
      <c r="N92" s="21">
        <v>4.917279999999999</v>
      </c>
      <c r="O92" s="21">
        <f t="shared" si="17"/>
        <v>16.84</v>
      </c>
      <c r="P92" s="22"/>
      <c r="Q92" s="39">
        <f t="shared" si="18"/>
        <v>16.84</v>
      </c>
      <c r="S92" s="37">
        <f t="shared" si="20"/>
        <v>7.0408039999999996</v>
      </c>
      <c r="T92" s="37">
        <f t="shared" si="21"/>
        <v>4.0247599999999997</v>
      </c>
      <c r="U92" s="37">
        <f t="shared" si="22"/>
        <v>0</v>
      </c>
      <c r="V92" s="37">
        <f t="shared" si="23"/>
        <v>0.85715599999999981</v>
      </c>
      <c r="W92" s="37">
        <f t="shared" si="24"/>
        <v>4.917279999999999</v>
      </c>
    </row>
    <row r="93" spans="1:23">
      <c r="A93" s="8" t="s">
        <v>135</v>
      </c>
      <c r="B93" s="20">
        <v>16.608000000000001</v>
      </c>
      <c r="C93" s="20">
        <f t="shared" si="15"/>
        <v>16.608000000000001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16"/>
        <v>100.00000000000001</v>
      </c>
      <c r="J93" s="21">
        <v>6.9438047999999997</v>
      </c>
      <c r="K93" s="21">
        <v>3.9693119999999995</v>
      </c>
      <c r="L93" s="21">
        <v>0</v>
      </c>
      <c r="M93" s="21">
        <v>0.84534719999999997</v>
      </c>
      <c r="N93" s="21">
        <v>4.8495359999999996</v>
      </c>
      <c r="O93" s="21">
        <f t="shared" si="17"/>
        <v>16.608000000000001</v>
      </c>
      <c r="P93" s="22"/>
      <c r="Q93" s="39">
        <f t="shared" si="18"/>
        <v>16.608000000000001</v>
      </c>
      <c r="S93" s="37">
        <f t="shared" si="20"/>
        <v>6.9438047999999997</v>
      </c>
      <c r="T93" s="37">
        <f t="shared" si="21"/>
        <v>3.9693119999999995</v>
      </c>
      <c r="U93" s="37">
        <f t="shared" si="22"/>
        <v>0</v>
      </c>
      <c r="V93" s="37">
        <f t="shared" si="23"/>
        <v>0.84534719999999997</v>
      </c>
      <c r="W93" s="37">
        <f t="shared" si="24"/>
        <v>4.8495359999999996</v>
      </c>
    </row>
    <row r="94" spans="1:23">
      <c r="A94" s="8" t="s">
        <v>136</v>
      </c>
      <c r="B94" s="20">
        <v>16.244</v>
      </c>
      <c r="C94" s="20">
        <f t="shared" si="15"/>
        <v>16.244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16"/>
        <v>100.00000000000001</v>
      </c>
      <c r="J94" s="21">
        <v>6.7916163999999997</v>
      </c>
      <c r="K94" s="21">
        <v>3.882315999999999</v>
      </c>
      <c r="L94" s="21">
        <v>0</v>
      </c>
      <c r="M94" s="21">
        <v>0.82681959999999977</v>
      </c>
      <c r="N94" s="21">
        <v>4.7432479999999995</v>
      </c>
      <c r="O94" s="21">
        <f t="shared" si="17"/>
        <v>16.244</v>
      </c>
      <c r="P94" s="22"/>
      <c r="Q94" s="39">
        <f t="shared" si="18"/>
        <v>16.244</v>
      </c>
      <c r="S94" s="37">
        <f t="shared" si="20"/>
        <v>6.7916163999999997</v>
      </c>
      <c r="T94" s="37">
        <f t="shared" si="21"/>
        <v>3.882315999999999</v>
      </c>
      <c r="U94" s="37">
        <f t="shared" si="22"/>
        <v>0</v>
      </c>
      <c r="V94" s="37">
        <f t="shared" si="23"/>
        <v>0.82681959999999977</v>
      </c>
      <c r="W94" s="37">
        <f t="shared" si="24"/>
        <v>4.7432479999999995</v>
      </c>
    </row>
    <row r="95" spans="1:23">
      <c r="A95" s="8" t="s">
        <v>137</v>
      </c>
      <c r="B95" s="20">
        <v>16.148</v>
      </c>
      <c r="C95" s="20">
        <f t="shared" si="15"/>
        <v>16.148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16"/>
        <v>100.00000000000001</v>
      </c>
      <c r="J95" s="21">
        <v>6.7514787999999992</v>
      </c>
      <c r="K95" s="21">
        <v>3.8593719999999991</v>
      </c>
      <c r="L95" s="21">
        <v>0</v>
      </c>
      <c r="M95" s="21">
        <v>0.82193319999999992</v>
      </c>
      <c r="N95" s="21">
        <v>4.715215999999999</v>
      </c>
      <c r="O95" s="21">
        <f t="shared" si="17"/>
        <v>16.148</v>
      </c>
      <c r="P95" s="22"/>
      <c r="Q95" s="39">
        <f t="shared" si="18"/>
        <v>16.148</v>
      </c>
      <c r="S95" s="37">
        <f t="shared" si="20"/>
        <v>6.7514787999999992</v>
      </c>
      <c r="T95" s="37">
        <f t="shared" si="21"/>
        <v>3.8593719999999991</v>
      </c>
      <c r="U95" s="37">
        <f t="shared" si="22"/>
        <v>0</v>
      </c>
      <c r="V95" s="37">
        <f t="shared" si="23"/>
        <v>0.82193319999999992</v>
      </c>
      <c r="W95" s="37">
        <f t="shared" si="24"/>
        <v>4.715215999999999</v>
      </c>
    </row>
    <row r="96" spans="1:23">
      <c r="A96" s="8" t="s">
        <v>138</v>
      </c>
      <c r="B96" s="20">
        <v>15.284000000000001</v>
      </c>
      <c r="C96" s="20">
        <f t="shared" si="15"/>
        <v>15.284000000000001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16"/>
        <v>100.00000000000001</v>
      </c>
      <c r="J96" s="21">
        <v>6.3902403999999988</v>
      </c>
      <c r="K96" s="21">
        <v>3.6528759999999996</v>
      </c>
      <c r="L96" s="21">
        <v>0</v>
      </c>
      <c r="M96" s="21">
        <v>0.77795559999999986</v>
      </c>
      <c r="N96" s="21">
        <v>4.4629279999999998</v>
      </c>
      <c r="O96" s="21">
        <f t="shared" si="17"/>
        <v>15.284000000000001</v>
      </c>
      <c r="P96" s="22"/>
      <c r="Q96" s="39">
        <f t="shared" si="18"/>
        <v>15.284000000000001</v>
      </c>
      <c r="S96" s="37">
        <f t="shared" si="20"/>
        <v>6.3902403999999988</v>
      </c>
      <c r="T96" s="37">
        <f t="shared" si="21"/>
        <v>3.6528759999999996</v>
      </c>
      <c r="U96" s="37">
        <f t="shared" si="22"/>
        <v>0</v>
      </c>
      <c r="V96" s="37">
        <f t="shared" si="23"/>
        <v>0.77795559999999986</v>
      </c>
      <c r="W96" s="37">
        <f t="shared" si="24"/>
        <v>4.4629279999999998</v>
      </c>
    </row>
    <row r="97" spans="1:26">
      <c r="A97" s="8" t="s">
        <v>139</v>
      </c>
      <c r="B97" s="20">
        <v>15.456</v>
      </c>
      <c r="C97" s="20">
        <f t="shared" si="15"/>
        <v>15.456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16"/>
        <v>100.00000000000001</v>
      </c>
      <c r="J97" s="21">
        <v>6.4621535999999997</v>
      </c>
      <c r="K97" s="21">
        <v>3.6939839999999995</v>
      </c>
      <c r="L97" s="21">
        <v>0</v>
      </c>
      <c r="M97" s="21">
        <v>0.78671039999999981</v>
      </c>
      <c r="N97" s="21">
        <v>4.5131519999999989</v>
      </c>
      <c r="O97" s="21">
        <f t="shared" si="17"/>
        <v>15.456</v>
      </c>
      <c r="P97" s="22"/>
      <c r="Q97" s="39">
        <f t="shared" si="18"/>
        <v>15.456</v>
      </c>
      <c r="S97" s="37">
        <f t="shared" si="20"/>
        <v>6.4621535999999997</v>
      </c>
      <c r="T97" s="37">
        <f t="shared" si="21"/>
        <v>3.6939839999999995</v>
      </c>
      <c r="U97" s="37">
        <f t="shared" si="22"/>
        <v>0</v>
      </c>
      <c r="V97" s="37">
        <f t="shared" si="23"/>
        <v>0.78671039999999981</v>
      </c>
      <c r="W97" s="37">
        <f t="shared" si="24"/>
        <v>4.5131519999999989</v>
      </c>
    </row>
    <row r="98" spans="1:26">
      <c r="A98" s="8" t="s">
        <v>140</v>
      </c>
      <c r="B98" s="20">
        <v>16.052</v>
      </c>
      <c r="C98" s="20">
        <f t="shared" si="15"/>
        <v>16.052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16"/>
        <v>100.00000000000001</v>
      </c>
      <c r="J98" s="21">
        <v>6.7113411999999997</v>
      </c>
      <c r="K98" s="21">
        <v>3.8364279999999993</v>
      </c>
      <c r="L98" s="21">
        <v>0</v>
      </c>
      <c r="M98" s="21">
        <v>0.81704679999999985</v>
      </c>
      <c r="N98" s="21">
        <v>4.6871839999999994</v>
      </c>
      <c r="O98" s="21">
        <f t="shared" si="17"/>
        <v>16.052</v>
      </c>
      <c r="P98" s="22"/>
      <c r="Q98" s="39">
        <f t="shared" si="18"/>
        <v>16.052</v>
      </c>
      <c r="S98" s="37">
        <f t="shared" si="20"/>
        <v>6.7113411999999997</v>
      </c>
      <c r="T98" s="37">
        <f t="shared" si="21"/>
        <v>3.8364279999999993</v>
      </c>
      <c r="U98" s="37">
        <f t="shared" si="22"/>
        <v>0</v>
      </c>
      <c r="V98" s="37">
        <f t="shared" si="23"/>
        <v>0.81704679999999985</v>
      </c>
      <c r="W98" s="37">
        <f t="shared" si="24"/>
        <v>4.6871839999999994</v>
      </c>
    </row>
    <row r="99" spans="1:26">
      <c r="A99" s="8" t="s">
        <v>171</v>
      </c>
      <c r="B99" s="20">
        <f t="shared" ref="B99:Q99" si="25">SUM(B3:B98)/4000</f>
        <v>0.43300799999999995</v>
      </c>
      <c r="C99" s="20">
        <f t="shared" si="25"/>
        <v>0.43300799999999995</v>
      </c>
      <c r="D99" s="20">
        <f t="shared" si="25"/>
        <v>1.003439999999999</v>
      </c>
      <c r="E99" s="20">
        <f t="shared" si="25"/>
        <v>0.573600000000001</v>
      </c>
      <c r="F99" s="20">
        <f t="shared" si="25"/>
        <v>0</v>
      </c>
      <c r="G99" s="20">
        <f t="shared" si="25"/>
        <v>0.12215999999999975</v>
      </c>
      <c r="H99" s="20">
        <f t="shared" si="25"/>
        <v>0.70079999999999942</v>
      </c>
      <c r="I99" s="20">
        <f t="shared" si="25"/>
        <v>2.4000000000000004</v>
      </c>
      <c r="J99" s="21">
        <f t="shared" si="25"/>
        <v>0.1810406447999999</v>
      </c>
      <c r="K99" s="22">
        <f t="shared" si="25"/>
        <v>0.10348891199999997</v>
      </c>
      <c r="L99" s="22">
        <f t="shared" si="25"/>
        <v>0</v>
      </c>
      <c r="M99" s="22">
        <f t="shared" si="25"/>
        <v>2.2040107200000002E-2</v>
      </c>
      <c r="N99" s="22">
        <f t="shared" si="25"/>
        <v>0.12643833599999993</v>
      </c>
      <c r="O99" s="23">
        <f t="shared" si="25"/>
        <v>0.43300799999999995</v>
      </c>
      <c r="P99" s="23"/>
      <c r="Q99" s="43">
        <f t="shared" si="25"/>
        <v>0.43300799999999995</v>
      </c>
      <c r="S99" s="37">
        <f>SUM(S3:S98)/4000</f>
        <v>0.1810406447999999</v>
      </c>
      <c r="T99" s="37">
        <f t="shared" ref="T99:W99" si="26">SUM(T3:T98)/4000</f>
        <v>0.10348891199999997</v>
      </c>
      <c r="U99" s="37">
        <f t="shared" si="26"/>
        <v>0</v>
      </c>
      <c r="V99" s="37">
        <f t="shared" si="26"/>
        <v>2.2040107200000002E-2</v>
      </c>
      <c r="W99" s="37">
        <f t="shared" si="26"/>
        <v>0.12643833599999993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2024-04-01T12:27:07Z</dcterms:modified>
</cp:coreProperties>
</file>